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2"/>
  <workbookPr/>
  <mc:AlternateContent xmlns:mc="http://schemas.openxmlformats.org/markup-compatibility/2006">
    <mc:Choice Requires="x15">
      <x15ac:absPath xmlns:x15ac="http://schemas.microsoft.com/office/spreadsheetml/2010/11/ac" url="/Users/rsabellico/Downloads/"/>
    </mc:Choice>
  </mc:AlternateContent>
  <xr:revisionPtr revIDLastSave="0" documentId="13_ncr:1_{F16ADD21-F5D3-E04F-9BF4-9362865EFA48}" xr6:coauthVersionLast="47" xr6:coauthVersionMax="47" xr10:uidLastSave="{00000000-0000-0000-0000-000000000000}"/>
  <bookViews>
    <workbookView xWindow="0" yWindow="760" windowWidth="29660" windowHeight="17800" xr2:uid="{00000000-000D-0000-FFFF-FFFF00000000}"/>
  </bookViews>
  <sheets>
    <sheet name="Feuil1" sheetId="3" r:id="rId1"/>
  </sheets>
  <definedNames>
    <definedName name="_xlnm._FilterDatabase" localSheetId="0" hidden="1">Feuil1!$A$1:$L$2130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3" l="1"/>
  <c r="H6" i="3"/>
  <c r="H944" i="3"/>
  <c r="H1120" i="3"/>
  <c r="H1320" i="3"/>
  <c r="E3" i="3"/>
  <c r="H3" i="3" s="1"/>
  <c r="E4" i="3"/>
  <c r="H4" i="3" s="1"/>
  <c r="E5" i="3"/>
  <c r="H5" i="3" s="1"/>
  <c r="E7" i="3"/>
  <c r="H7" i="3" s="1"/>
  <c r="E8" i="3"/>
  <c r="H8" i="3" s="1"/>
  <c r="E9" i="3"/>
  <c r="H9" i="3" s="1"/>
  <c r="E10" i="3"/>
  <c r="H10" i="3" s="1"/>
  <c r="E11" i="3"/>
  <c r="H11" i="3" s="1"/>
  <c r="E12" i="3"/>
  <c r="H12" i="3" s="1"/>
  <c r="E13" i="3"/>
  <c r="H13" i="3" s="1"/>
  <c r="E14" i="3"/>
  <c r="H14" i="3" s="1"/>
  <c r="E15" i="3"/>
  <c r="H15" i="3" s="1"/>
  <c r="E16" i="3"/>
  <c r="H16" i="3" s="1"/>
  <c r="E17" i="3"/>
  <c r="H17" i="3" s="1"/>
  <c r="E18" i="3"/>
  <c r="H18" i="3" s="1"/>
  <c r="E19" i="3"/>
  <c r="H19" i="3" s="1"/>
  <c r="E20" i="3"/>
  <c r="H20" i="3" s="1"/>
  <c r="E21" i="3"/>
  <c r="H21" i="3" s="1"/>
  <c r="E22" i="3"/>
  <c r="H22" i="3" s="1"/>
  <c r="E23" i="3"/>
  <c r="H23" i="3" s="1"/>
  <c r="E24" i="3"/>
  <c r="H24" i="3" s="1"/>
  <c r="E25" i="3"/>
  <c r="H25" i="3" s="1"/>
  <c r="E26" i="3"/>
  <c r="H26" i="3" s="1"/>
  <c r="E27" i="3"/>
  <c r="H27" i="3" s="1"/>
  <c r="E28" i="3"/>
  <c r="H28" i="3" s="1"/>
  <c r="E29" i="3"/>
  <c r="H29" i="3" s="1"/>
  <c r="E30" i="3"/>
  <c r="H30" i="3" s="1"/>
  <c r="E31" i="3"/>
  <c r="H31" i="3" s="1"/>
  <c r="E32" i="3"/>
  <c r="H32" i="3" s="1"/>
  <c r="E33" i="3"/>
  <c r="H33" i="3" s="1"/>
  <c r="E34" i="3"/>
  <c r="H34" i="3" s="1"/>
  <c r="E35" i="3"/>
  <c r="H35" i="3" s="1"/>
  <c r="E36" i="3"/>
  <c r="H36" i="3" s="1"/>
  <c r="E37" i="3"/>
  <c r="H37" i="3" s="1"/>
  <c r="E38" i="3"/>
  <c r="H38" i="3" s="1"/>
  <c r="E39" i="3"/>
  <c r="H39" i="3" s="1"/>
  <c r="E40" i="3"/>
  <c r="H40" i="3" s="1"/>
  <c r="E41" i="3"/>
  <c r="H41" i="3" s="1"/>
  <c r="E42" i="3"/>
  <c r="H42" i="3" s="1"/>
  <c r="E43" i="3"/>
  <c r="H43" i="3" s="1"/>
  <c r="E44" i="3"/>
  <c r="H44" i="3" s="1"/>
  <c r="E45" i="3"/>
  <c r="H45" i="3" s="1"/>
  <c r="E46" i="3"/>
  <c r="H46" i="3" s="1"/>
  <c r="E47" i="3"/>
  <c r="H47" i="3" s="1"/>
  <c r="E48" i="3"/>
  <c r="H48" i="3" s="1"/>
  <c r="E49" i="3"/>
  <c r="H49" i="3" s="1"/>
  <c r="E50" i="3"/>
  <c r="H50" i="3" s="1"/>
  <c r="E51" i="3"/>
  <c r="H51" i="3" s="1"/>
  <c r="E52" i="3"/>
  <c r="H52" i="3" s="1"/>
  <c r="E53" i="3"/>
  <c r="H53" i="3" s="1"/>
  <c r="E54" i="3"/>
  <c r="H54" i="3" s="1"/>
  <c r="E55" i="3"/>
  <c r="H55" i="3" s="1"/>
  <c r="E56" i="3"/>
  <c r="H56" i="3" s="1"/>
  <c r="E57" i="3"/>
  <c r="H57" i="3" s="1"/>
  <c r="E58" i="3"/>
  <c r="H58" i="3" s="1"/>
  <c r="E59" i="3"/>
  <c r="H59" i="3" s="1"/>
  <c r="E60" i="3"/>
  <c r="H60" i="3" s="1"/>
  <c r="E61" i="3"/>
  <c r="H61" i="3" s="1"/>
  <c r="E62" i="3"/>
  <c r="H62" i="3" s="1"/>
  <c r="E63" i="3"/>
  <c r="H63" i="3" s="1"/>
  <c r="E64" i="3"/>
  <c r="H64" i="3" s="1"/>
  <c r="E65" i="3"/>
  <c r="H65" i="3" s="1"/>
  <c r="E66" i="3"/>
  <c r="H66" i="3" s="1"/>
  <c r="E67" i="3"/>
  <c r="H67" i="3" s="1"/>
  <c r="E68" i="3"/>
  <c r="H68" i="3" s="1"/>
  <c r="E69" i="3"/>
  <c r="H69" i="3" s="1"/>
  <c r="E70" i="3"/>
  <c r="H70" i="3" s="1"/>
  <c r="E71" i="3"/>
  <c r="H71" i="3" s="1"/>
  <c r="E72" i="3"/>
  <c r="H72" i="3" s="1"/>
  <c r="E73" i="3"/>
  <c r="H73" i="3" s="1"/>
  <c r="E74" i="3"/>
  <c r="H74" i="3" s="1"/>
  <c r="E75" i="3"/>
  <c r="H75" i="3" s="1"/>
  <c r="E76" i="3"/>
  <c r="H76" i="3" s="1"/>
  <c r="E77" i="3"/>
  <c r="H77" i="3" s="1"/>
  <c r="E78" i="3"/>
  <c r="H78" i="3" s="1"/>
  <c r="E79" i="3"/>
  <c r="H79" i="3" s="1"/>
  <c r="E80" i="3"/>
  <c r="H80" i="3" s="1"/>
  <c r="E81" i="3"/>
  <c r="H81" i="3" s="1"/>
  <c r="E82" i="3"/>
  <c r="H82" i="3" s="1"/>
  <c r="E83" i="3"/>
  <c r="H83" i="3" s="1"/>
  <c r="E84" i="3"/>
  <c r="H84" i="3" s="1"/>
  <c r="E85" i="3"/>
  <c r="H85" i="3" s="1"/>
  <c r="E86" i="3"/>
  <c r="H86" i="3" s="1"/>
  <c r="E87" i="3"/>
  <c r="H87" i="3" s="1"/>
  <c r="E88" i="3"/>
  <c r="H88" i="3" s="1"/>
  <c r="E89" i="3"/>
  <c r="H89" i="3" s="1"/>
  <c r="E90" i="3"/>
  <c r="H90" i="3" s="1"/>
  <c r="E91" i="3"/>
  <c r="H91" i="3" s="1"/>
  <c r="E92" i="3"/>
  <c r="H92" i="3" s="1"/>
  <c r="E93" i="3"/>
  <c r="H93" i="3" s="1"/>
  <c r="E94" i="3"/>
  <c r="H94" i="3" s="1"/>
  <c r="E95" i="3"/>
  <c r="H95" i="3" s="1"/>
  <c r="E96" i="3"/>
  <c r="H96" i="3" s="1"/>
  <c r="E97" i="3"/>
  <c r="H97" i="3" s="1"/>
  <c r="E98" i="3"/>
  <c r="H98" i="3" s="1"/>
  <c r="E99" i="3"/>
  <c r="H99" i="3" s="1"/>
  <c r="E100" i="3"/>
  <c r="H100" i="3" s="1"/>
  <c r="E101" i="3"/>
  <c r="H101" i="3" s="1"/>
  <c r="E102" i="3"/>
  <c r="H102" i="3" s="1"/>
  <c r="E103" i="3"/>
  <c r="H103" i="3" s="1"/>
  <c r="E104" i="3"/>
  <c r="H104" i="3" s="1"/>
  <c r="E105" i="3"/>
  <c r="H105" i="3" s="1"/>
  <c r="E106" i="3"/>
  <c r="H106" i="3" s="1"/>
  <c r="E107" i="3"/>
  <c r="H107" i="3" s="1"/>
  <c r="E108" i="3"/>
  <c r="H108" i="3" s="1"/>
  <c r="E109" i="3"/>
  <c r="H109" i="3" s="1"/>
  <c r="E110" i="3"/>
  <c r="H110" i="3" s="1"/>
  <c r="E111" i="3"/>
  <c r="H111" i="3" s="1"/>
  <c r="E112" i="3"/>
  <c r="H112" i="3" s="1"/>
  <c r="E113" i="3"/>
  <c r="H113" i="3" s="1"/>
  <c r="E114" i="3"/>
  <c r="H114" i="3" s="1"/>
  <c r="E115" i="3"/>
  <c r="H115" i="3" s="1"/>
  <c r="E116" i="3"/>
  <c r="H116" i="3" s="1"/>
  <c r="E117" i="3"/>
  <c r="H117" i="3" s="1"/>
  <c r="E118" i="3"/>
  <c r="H118" i="3" s="1"/>
  <c r="E119" i="3"/>
  <c r="H119" i="3" s="1"/>
  <c r="E120" i="3"/>
  <c r="H120" i="3" s="1"/>
  <c r="E121" i="3"/>
  <c r="H121" i="3" s="1"/>
  <c r="E122" i="3"/>
  <c r="H122" i="3" s="1"/>
  <c r="E123" i="3"/>
  <c r="H123" i="3" s="1"/>
  <c r="E124" i="3"/>
  <c r="H124" i="3" s="1"/>
  <c r="E125" i="3"/>
  <c r="H125" i="3" s="1"/>
  <c r="E126" i="3"/>
  <c r="H126" i="3" s="1"/>
  <c r="E127" i="3"/>
  <c r="H127" i="3" s="1"/>
  <c r="E128" i="3"/>
  <c r="H128" i="3" s="1"/>
  <c r="E129" i="3"/>
  <c r="H129" i="3" s="1"/>
  <c r="E130" i="3"/>
  <c r="H130" i="3" s="1"/>
  <c r="E131" i="3"/>
  <c r="H131" i="3" s="1"/>
  <c r="E132" i="3"/>
  <c r="H132" i="3" s="1"/>
  <c r="E133" i="3"/>
  <c r="H133" i="3" s="1"/>
  <c r="E134" i="3"/>
  <c r="H134" i="3" s="1"/>
  <c r="E135" i="3"/>
  <c r="H135" i="3" s="1"/>
  <c r="E136" i="3"/>
  <c r="H136" i="3" s="1"/>
  <c r="E137" i="3"/>
  <c r="H137" i="3" s="1"/>
  <c r="E138" i="3"/>
  <c r="H138" i="3" s="1"/>
  <c r="E139" i="3"/>
  <c r="H139" i="3" s="1"/>
  <c r="E140" i="3"/>
  <c r="H140" i="3" s="1"/>
  <c r="E141" i="3"/>
  <c r="H141" i="3" s="1"/>
  <c r="E142" i="3"/>
  <c r="H142" i="3" s="1"/>
  <c r="E143" i="3"/>
  <c r="H143" i="3" s="1"/>
  <c r="E144" i="3"/>
  <c r="H144" i="3" s="1"/>
  <c r="E145" i="3"/>
  <c r="H145" i="3" s="1"/>
  <c r="E146" i="3"/>
  <c r="H146" i="3" s="1"/>
  <c r="E147" i="3"/>
  <c r="H147" i="3" s="1"/>
  <c r="E148" i="3"/>
  <c r="H148" i="3" s="1"/>
  <c r="E149" i="3"/>
  <c r="H149" i="3" s="1"/>
  <c r="E150" i="3"/>
  <c r="H150" i="3" s="1"/>
  <c r="E151" i="3"/>
  <c r="H151" i="3" s="1"/>
  <c r="E152" i="3"/>
  <c r="H152" i="3" s="1"/>
  <c r="E153" i="3"/>
  <c r="H153" i="3" s="1"/>
  <c r="E154" i="3"/>
  <c r="H154" i="3" s="1"/>
  <c r="E155" i="3"/>
  <c r="H155" i="3" s="1"/>
  <c r="E156" i="3"/>
  <c r="H156" i="3" s="1"/>
  <c r="E157" i="3"/>
  <c r="H157" i="3" s="1"/>
  <c r="E158" i="3"/>
  <c r="H158" i="3" s="1"/>
  <c r="E159" i="3"/>
  <c r="H159" i="3" s="1"/>
  <c r="E160" i="3"/>
  <c r="H160" i="3" s="1"/>
  <c r="E161" i="3"/>
  <c r="H161" i="3" s="1"/>
  <c r="E162" i="3"/>
  <c r="H162" i="3" s="1"/>
  <c r="E163" i="3"/>
  <c r="H163" i="3" s="1"/>
  <c r="E164" i="3"/>
  <c r="H164" i="3" s="1"/>
  <c r="E165" i="3"/>
  <c r="H165" i="3" s="1"/>
  <c r="E166" i="3"/>
  <c r="H166" i="3" s="1"/>
  <c r="E167" i="3"/>
  <c r="H167" i="3" s="1"/>
  <c r="E168" i="3"/>
  <c r="H168" i="3" s="1"/>
  <c r="E169" i="3"/>
  <c r="H169" i="3" s="1"/>
  <c r="E170" i="3"/>
  <c r="H170" i="3" s="1"/>
  <c r="E171" i="3"/>
  <c r="H171" i="3" s="1"/>
  <c r="E172" i="3"/>
  <c r="H172" i="3" s="1"/>
  <c r="E173" i="3"/>
  <c r="H173" i="3" s="1"/>
  <c r="E174" i="3"/>
  <c r="H174" i="3" s="1"/>
  <c r="E175" i="3"/>
  <c r="H175" i="3" s="1"/>
  <c r="E176" i="3"/>
  <c r="H176" i="3" s="1"/>
  <c r="E177" i="3"/>
  <c r="H177" i="3" s="1"/>
  <c r="E178" i="3"/>
  <c r="H178" i="3" s="1"/>
  <c r="E179" i="3"/>
  <c r="H179" i="3" s="1"/>
  <c r="E180" i="3"/>
  <c r="H180" i="3" s="1"/>
  <c r="E181" i="3"/>
  <c r="H181" i="3" s="1"/>
  <c r="E182" i="3"/>
  <c r="H182" i="3" s="1"/>
  <c r="E183" i="3"/>
  <c r="H183" i="3" s="1"/>
  <c r="E184" i="3"/>
  <c r="H184" i="3" s="1"/>
  <c r="E185" i="3"/>
  <c r="H185" i="3" s="1"/>
  <c r="E186" i="3"/>
  <c r="H186" i="3" s="1"/>
  <c r="E187" i="3"/>
  <c r="H187" i="3" s="1"/>
  <c r="E188" i="3"/>
  <c r="H188" i="3" s="1"/>
  <c r="E189" i="3"/>
  <c r="H189" i="3" s="1"/>
  <c r="E190" i="3"/>
  <c r="H190" i="3" s="1"/>
  <c r="E191" i="3"/>
  <c r="H191" i="3" s="1"/>
  <c r="E192" i="3"/>
  <c r="H192" i="3" s="1"/>
  <c r="E193" i="3"/>
  <c r="H193" i="3" s="1"/>
  <c r="E194" i="3"/>
  <c r="H194" i="3" s="1"/>
  <c r="E195" i="3"/>
  <c r="H195" i="3" s="1"/>
  <c r="E196" i="3"/>
  <c r="H196" i="3" s="1"/>
  <c r="E197" i="3"/>
  <c r="H197" i="3" s="1"/>
  <c r="E198" i="3"/>
  <c r="H198" i="3" s="1"/>
  <c r="E199" i="3"/>
  <c r="H199" i="3" s="1"/>
  <c r="E200" i="3"/>
  <c r="H200" i="3" s="1"/>
  <c r="E201" i="3"/>
  <c r="H201" i="3" s="1"/>
  <c r="E202" i="3"/>
  <c r="H202" i="3" s="1"/>
  <c r="E203" i="3"/>
  <c r="H203" i="3" s="1"/>
  <c r="E204" i="3"/>
  <c r="H204" i="3" s="1"/>
  <c r="E205" i="3"/>
  <c r="H205" i="3" s="1"/>
  <c r="E206" i="3"/>
  <c r="H206" i="3" s="1"/>
  <c r="E207" i="3"/>
  <c r="H207" i="3" s="1"/>
  <c r="E208" i="3"/>
  <c r="H208" i="3" s="1"/>
  <c r="E209" i="3"/>
  <c r="H209" i="3" s="1"/>
  <c r="E210" i="3"/>
  <c r="H210" i="3" s="1"/>
  <c r="E211" i="3"/>
  <c r="H211" i="3" s="1"/>
  <c r="E212" i="3"/>
  <c r="H212" i="3" s="1"/>
  <c r="E213" i="3"/>
  <c r="H213" i="3" s="1"/>
  <c r="E214" i="3"/>
  <c r="H214" i="3" s="1"/>
  <c r="E215" i="3"/>
  <c r="H215" i="3" s="1"/>
  <c r="E216" i="3"/>
  <c r="H216" i="3" s="1"/>
  <c r="E217" i="3"/>
  <c r="H217" i="3" s="1"/>
  <c r="E218" i="3"/>
  <c r="H218" i="3" s="1"/>
  <c r="E219" i="3"/>
  <c r="H219" i="3" s="1"/>
  <c r="E220" i="3"/>
  <c r="H220" i="3" s="1"/>
  <c r="E221" i="3"/>
  <c r="H221" i="3" s="1"/>
  <c r="E222" i="3"/>
  <c r="H222" i="3" s="1"/>
  <c r="E223" i="3"/>
  <c r="H223" i="3" s="1"/>
  <c r="E224" i="3"/>
  <c r="H224" i="3" s="1"/>
  <c r="E225" i="3"/>
  <c r="H225" i="3" s="1"/>
  <c r="E226" i="3"/>
  <c r="H226" i="3" s="1"/>
  <c r="E227" i="3"/>
  <c r="H227" i="3" s="1"/>
  <c r="E228" i="3"/>
  <c r="H228" i="3" s="1"/>
  <c r="E229" i="3"/>
  <c r="H229" i="3" s="1"/>
  <c r="E230" i="3"/>
  <c r="H230" i="3" s="1"/>
  <c r="E231" i="3"/>
  <c r="H231" i="3" s="1"/>
  <c r="E232" i="3"/>
  <c r="H232" i="3" s="1"/>
  <c r="E233" i="3"/>
  <c r="H233" i="3" s="1"/>
  <c r="E234" i="3"/>
  <c r="H234" i="3" s="1"/>
  <c r="E235" i="3"/>
  <c r="H235" i="3" s="1"/>
  <c r="E236" i="3"/>
  <c r="H236" i="3" s="1"/>
  <c r="E237" i="3"/>
  <c r="H237" i="3" s="1"/>
  <c r="E238" i="3"/>
  <c r="H238" i="3" s="1"/>
  <c r="E239" i="3"/>
  <c r="H239" i="3" s="1"/>
  <c r="E240" i="3"/>
  <c r="H240" i="3" s="1"/>
  <c r="E241" i="3"/>
  <c r="H241" i="3" s="1"/>
  <c r="E242" i="3"/>
  <c r="H242" i="3" s="1"/>
  <c r="E243" i="3"/>
  <c r="H243" i="3" s="1"/>
  <c r="E244" i="3"/>
  <c r="H244" i="3" s="1"/>
  <c r="E245" i="3"/>
  <c r="H245" i="3" s="1"/>
  <c r="E246" i="3"/>
  <c r="H246" i="3" s="1"/>
  <c r="E247" i="3"/>
  <c r="H247" i="3" s="1"/>
  <c r="E248" i="3"/>
  <c r="H248" i="3" s="1"/>
  <c r="E249" i="3"/>
  <c r="H249" i="3" s="1"/>
  <c r="E250" i="3"/>
  <c r="H250" i="3" s="1"/>
  <c r="E251" i="3"/>
  <c r="H251" i="3" s="1"/>
  <c r="E252" i="3"/>
  <c r="H252" i="3" s="1"/>
  <c r="E253" i="3"/>
  <c r="H253" i="3" s="1"/>
  <c r="E254" i="3"/>
  <c r="H254" i="3" s="1"/>
  <c r="E255" i="3"/>
  <c r="H255" i="3" s="1"/>
  <c r="E256" i="3"/>
  <c r="H256" i="3" s="1"/>
  <c r="E257" i="3"/>
  <c r="H257" i="3" s="1"/>
  <c r="E258" i="3"/>
  <c r="H258" i="3" s="1"/>
  <c r="E259" i="3"/>
  <c r="H259" i="3" s="1"/>
  <c r="E260" i="3"/>
  <c r="H260" i="3" s="1"/>
  <c r="E261" i="3"/>
  <c r="H261" i="3" s="1"/>
  <c r="E262" i="3"/>
  <c r="H262" i="3" s="1"/>
  <c r="E263" i="3"/>
  <c r="H263" i="3" s="1"/>
  <c r="E264" i="3"/>
  <c r="H264" i="3" s="1"/>
  <c r="E265" i="3"/>
  <c r="H265" i="3" s="1"/>
  <c r="E266" i="3"/>
  <c r="H266" i="3" s="1"/>
  <c r="E267" i="3"/>
  <c r="H267" i="3" s="1"/>
  <c r="E268" i="3"/>
  <c r="H268" i="3" s="1"/>
  <c r="E269" i="3"/>
  <c r="H269" i="3" s="1"/>
  <c r="E270" i="3"/>
  <c r="H270" i="3" s="1"/>
  <c r="E271" i="3"/>
  <c r="H271" i="3" s="1"/>
  <c r="E272" i="3"/>
  <c r="H272" i="3" s="1"/>
  <c r="E273" i="3"/>
  <c r="H273" i="3" s="1"/>
  <c r="E274" i="3"/>
  <c r="H274" i="3" s="1"/>
  <c r="E275" i="3"/>
  <c r="H275" i="3" s="1"/>
  <c r="E276" i="3"/>
  <c r="H276" i="3" s="1"/>
  <c r="E277" i="3"/>
  <c r="H277" i="3" s="1"/>
  <c r="E278" i="3"/>
  <c r="H278" i="3" s="1"/>
  <c r="E279" i="3"/>
  <c r="H279" i="3" s="1"/>
  <c r="E280" i="3"/>
  <c r="H280" i="3" s="1"/>
  <c r="E281" i="3"/>
  <c r="H281" i="3" s="1"/>
  <c r="E282" i="3"/>
  <c r="H282" i="3" s="1"/>
  <c r="E283" i="3"/>
  <c r="H283" i="3" s="1"/>
  <c r="E284" i="3"/>
  <c r="H284" i="3" s="1"/>
  <c r="E285" i="3"/>
  <c r="H285" i="3" s="1"/>
  <c r="E286" i="3"/>
  <c r="H286" i="3" s="1"/>
  <c r="E287" i="3"/>
  <c r="H287" i="3" s="1"/>
  <c r="E288" i="3"/>
  <c r="H288" i="3" s="1"/>
  <c r="E289" i="3"/>
  <c r="H289" i="3" s="1"/>
  <c r="E290" i="3"/>
  <c r="H290" i="3" s="1"/>
  <c r="E291" i="3"/>
  <c r="H291" i="3" s="1"/>
  <c r="E292" i="3"/>
  <c r="H292" i="3" s="1"/>
  <c r="E293" i="3"/>
  <c r="H293" i="3" s="1"/>
  <c r="E294" i="3"/>
  <c r="H294" i="3" s="1"/>
  <c r="E295" i="3"/>
  <c r="H295" i="3" s="1"/>
  <c r="E296" i="3"/>
  <c r="H296" i="3" s="1"/>
  <c r="E297" i="3"/>
  <c r="H297" i="3" s="1"/>
  <c r="E298" i="3"/>
  <c r="H298" i="3" s="1"/>
  <c r="E299" i="3"/>
  <c r="H299" i="3" s="1"/>
  <c r="E300" i="3"/>
  <c r="H300" i="3" s="1"/>
  <c r="E301" i="3"/>
  <c r="H301" i="3" s="1"/>
  <c r="E302" i="3"/>
  <c r="H302" i="3" s="1"/>
  <c r="E303" i="3"/>
  <c r="H303" i="3" s="1"/>
  <c r="E304" i="3"/>
  <c r="H304" i="3" s="1"/>
  <c r="E305" i="3"/>
  <c r="H305" i="3" s="1"/>
  <c r="E306" i="3"/>
  <c r="H306" i="3" s="1"/>
  <c r="E307" i="3"/>
  <c r="H307" i="3" s="1"/>
  <c r="E308" i="3"/>
  <c r="H308" i="3" s="1"/>
  <c r="E309" i="3"/>
  <c r="H309" i="3" s="1"/>
  <c r="E310" i="3"/>
  <c r="H310" i="3" s="1"/>
  <c r="E311" i="3"/>
  <c r="H311" i="3" s="1"/>
  <c r="E312" i="3"/>
  <c r="H312" i="3" s="1"/>
  <c r="E313" i="3"/>
  <c r="H313" i="3" s="1"/>
  <c r="E314" i="3"/>
  <c r="H314" i="3" s="1"/>
  <c r="E315" i="3"/>
  <c r="H315" i="3" s="1"/>
  <c r="E316" i="3"/>
  <c r="H316" i="3" s="1"/>
  <c r="E317" i="3"/>
  <c r="H317" i="3" s="1"/>
  <c r="E318" i="3"/>
  <c r="H318" i="3" s="1"/>
  <c r="E319" i="3"/>
  <c r="H319" i="3" s="1"/>
  <c r="E320" i="3"/>
  <c r="H320" i="3" s="1"/>
  <c r="E321" i="3"/>
  <c r="H321" i="3" s="1"/>
  <c r="E322" i="3"/>
  <c r="H322" i="3" s="1"/>
  <c r="E323" i="3"/>
  <c r="H323" i="3" s="1"/>
  <c r="E324" i="3"/>
  <c r="H324" i="3" s="1"/>
  <c r="E325" i="3"/>
  <c r="H325" i="3" s="1"/>
  <c r="E326" i="3"/>
  <c r="H326" i="3" s="1"/>
  <c r="E327" i="3"/>
  <c r="H327" i="3" s="1"/>
  <c r="E328" i="3"/>
  <c r="H328" i="3" s="1"/>
  <c r="E329" i="3"/>
  <c r="H329" i="3" s="1"/>
  <c r="E330" i="3"/>
  <c r="H330" i="3" s="1"/>
  <c r="E331" i="3"/>
  <c r="H331" i="3" s="1"/>
  <c r="E332" i="3"/>
  <c r="H332" i="3" s="1"/>
  <c r="E333" i="3"/>
  <c r="H333" i="3" s="1"/>
  <c r="E334" i="3"/>
  <c r="H334" i="3" s="1"/>
  <c r="E335" i="3"/>
  <c r="H335" i="3" s="1"/>
  <c r="E336" i="3"/>
  <c r="H336" i="3" s="1"/>
  <c r="E337" i="3"/>
  <c r="H337" i="3" s="1"/>
  <c r="E338" i="3"/>
  <c r="H338" i="3" s="1"/>
  <c r="E339" i="3"/>
  <c r="H339" i="3" s="1"/>
  <c r="E340" i="3"/>
  <c r="H340" i="3" s="1"/>
  <c r="E341" i="3"/>
  <c r="H341" i="3" s="1"/>
  <c r="E342" i="3"/>
  <c r="H342" i="3" s="1"/>
  <c r="E343" i="3"/>
  <c r="H343" i="3" s="1"/>
  <c r="E344" i="3"/>
  <c r="H344" i="3" s="1"/>
  <c r="E345" i="3"/>
  <c r="H345" i="3" s="1"/>
  <c r="E346" i="3"/>
  <c r="H346" i="3" s="1"/>
  <c r="E347" i="3"/>
  <c r="H347" i="3" s="1"/>
  <c r="E348" i="3"/>
  <c r="H348" i="3" s="1"/>
  <c r="E349" i="3"/>
  <c r="H349" i="3" s="1"/>
  <c r="E350" i="3"/>
  <c r="H350" i="3" s="1"/>
  <c r="E351" i="3"/>
  <c r="H351" i="3" s="1"/>
  <c r="E352" i="3"/>
  <c r="H352" i="3" s="1"/>
  <c r="E353" i="3"/>
  <c r="H353" i="3" s="1"/>
  <c r="E354" i="3"/>
  <c r="H354" i="3" s="1"/>
  <c r="E355" i="3"/>
  <c r="H355" i="3" s="1"/>
  <c r="E356" i="3"/>
  <c r="H356" i="3" s="1"/>
  <c r="E357" i="3"/>
  <c r="H357" i="3" s="1"/>
  <c r="E358" i="3"/>
  <c r="H358" i="3" s="1"/>
  <c r="E359" i="3"/>
  <c r="H359" i="3" s="1"/>
  <c r="E360" i="3"/>
  <c r="H360" i="3" s="1"/>
  <c r="E361" i="3"/>
  <c r="H361" i="3" s="1"/>
  <c r="E362" i="3"/>
  <c r="H362" i="3" s="1"/>
  <c r="E363" i="3"/>
  <c r="H363" i="3" s="1"/>
  <c r="E364" i="3"/>
  <c r="H364" i="3" s="1"/>
  <c r="E365" i="3"/>
  <c r="H365" i="3" s="1"/>
  <c r="E366" i="3"/>
  <c r="H366" i="3" s="1"/>
  <c r="E367" i="3"/>
  <c r="H367" i="3" s="1"/>
  <c r="E368" i="3"/>
  <c r="H368" i="3" s="1"/>
  <c r="E369" i="3"/>
  <c r="H369" i="3" s="1"/>
  <c r="E370" i="3"/>
  <c r="H370" i="3" s="1"/>
  <c r="E371" i="3"/>
  <c r="H371" i="3" s="1"/>
  <c r="E372" i="3"/>
  <c r="H372" i="3" s="1"/>
  <c r="E373" i="3"/>
  <c r="H373" i="3" s="1"/>
  <c r="E374" i="3"/>
  <c r="H374" i="3" s="1"/>
  <c r="E375" i="3"/>
  <c r="H375" i="3" s="1"/>
  <c r="E376" i="3"/>
  <c r="H376" i="3" s="1"/>
  <c r="E377" i="3"/>
  <c r="H377" i="3" s="1"/>
  <c r="E378" i="3"/>
  <c r="H378" i="3" s="1"/>
  <c r="E379" i="3"/>
  <c r="H379" i="3" s="1"/>
  <c r="E380" i="3"/>
  <c r="H380" i="3" s="1"/>
  <c r="E381" i="3"/>
  <c r="H381" i="3" s="1"/>
  <c r="E382" i="3"/>
  <c r="H382" i="3" s="1"/>
  <c r="E383" i="3"/>
  <c r="H383" i="3" s="1"/>
  <c r="E384" i="3"/>
  <c r="H384" i="3" s="1"/>
  <c r="E385" i="3"/>
  <c r="H385" i="3" s="1"/>
  <c r="E386" i="3"/>
  <c r="H386" i="3" s="1"/>
  <c r="E387" i="3"/>
  <c r="H387" i="3" s="1"/>
  <c r="E388" i="3"/>
  <c r="H388" i="3" s="1"/>
  <c r="E389" i="3"/>
  <c r="H389" i="3" s="1"/>
  <c r="E390" i="3"/>
  <c r="H390" i="3" s="1"/>
  <c r="E391" i="3"/>
  <c r="H391" i="3" s="1"/>
  <c r="E392" i="3"/>
  <c r="H392" i="3" s="1"/>
  <c r="E393" i="3"/>
  <c r="H393" i="3" s="1"/>
  <c r="E394" i="3"/>
  <c r="H394" i="3" s="1"/>
  <c r="E395" i="3"/>
  <c r="H395" i="3" s="1"/>
  <c r="E396" i="3"/>
  <c r="H396" i="3" s="1"/>
  <c r="E397" i="3"/>
  <c r="H397" i="3" s="1"/>
  <c r="E398" i="3"/>
  <c r="H398" i="3" s="1"/>
  <c r="E399" i="3"/>
  <c r="H399" i="3" s="1"/>
  <c r="E400" i="3"/>
  <c r="H400" i="3" s="1"/>
  <c r="E401" i="3"/>
  <c r="H401" i="3" s="1"/>
  <c r="E402" i="3"/>
  <c r="H402" i="3" s="1"/>
  <c r="E403" i="3"/>
  <c r="H403" i="3" s="1"/>
  <c r="E404" i="3"/>
  <c r="H404" i="3" s="1"/>
  <c r="E405" i="3"/>
  <c r="H405" i="3" s="1"/>
  <c r="E406" i="3"/>
  <c r="H406" i="3" s="1"/>
  <c r="E407" i="3"/>
  <c r="H407" i="3" s="1"/>
  <c r="E408" i="3"/>
  <c r="H408" i="3" s="1"/>
  <c r="E409" i="3"/>
  <c r="H409" i="3" s="1"/>
  <c r="E410" i="3"/>
  <c r="H410" i="3" s="1"/>
  <c r="E411" i="3"/>
  <c r="H411" i="3" s="1"/>
  <c r="E412" i="3"/>
  <c r="H412" i="3" s="1"/>
  <c r="E413" i="3"/>
  <c r="H413" i="3" s="1"/>
  <c r="E414" i="3"/>
  <c r="H414" i="3" s="1"/>
  <c r="E415" i="3"/>
  <c r="H415" i="3" s="1"/>
  <c r="E416" i="3"/>
  <c r="H416" i="3" s="1"/>
  <c r="E417" i="3"/>
  <c r="H417" i="3" s="1"/>
  <c r="E418" i="3"/>
  <c r="H418" i="3" s="1"/>
  <c r="E419" i="3"/>
  <c r="H419" i="3" s="1"/>
  <c r="E420" i="3"/>
  <c r="H420" i="3" s="1"/>
  <c r="E421" i="3"/>
  <c r="H421" i="3" s="1"/>
  <c r="E422" i="3"/>
  <c r="H422" i="3" s="1"/>
  <c r="E423" i="3"/>
  <c r="H423" i="3" s="1"/>
  <c r="E424" i="3"/>
  <c r="H424" i="3" s="1"/>
  <c r="E425" i="3"/>
  <c r="H425" i="3" s="1"/>
  <c r="E426" i="3"/>
  <c r="H426" i="3" s="1"/>
  <c r="E427" i="3"/>
  <c r="H427" i="3" s="1"/>
  <c r="E428" i="3"/>
  <c r="H428" i="3" s="1"/>
  <c r="E429" i="3"/>
  <c r="H429" i="3" s="1"/>
  <c r="E430" i="3"/>
  <c r="H430" i="3" s="1"/>
  <c r="E431" i="3"/>
  <c r="H431" i="3" s="1"/>
  <c r="E432" i="3"/>
  <c r="H432" i="3" s="1"/>
  <c r="E433" i="3"/>
  <c r="H433" i="3" s="1"/>
  <c r="E434" i="3"/>
  <c r="H434" i="3" s="1"/>
  <c r="E435" i="3"/>
  <c r="H435" i="3" s="1"/>
  <c r="E436" i="3"/>
  <c r="H436" i="3" s="1"/>
  <c r="E437" i="3"/>
  <c r="H437" i="3" s="1"/>
  <c r="E438" i="3"/>
  <c r="H438" i="3" s="1"/>
  <c r="E439" i="3"/>
  <c r="H439" i="3" s="1"/>
  <c r="E440" i="3"/>
  <c r="H440" i="3" s="1"/>
  <c r="E441" i="3"/>
  <c r="H441" i="3" s="1"/>
  <c r="E442" i="3"/>
  <c r="H442" i="3" s="1"/>
  <c r="E443" i="3"/>
  <c r="H443" i="3" s="1"/>
  <c r="E444" i="3"/>
  <c r="H444" i="3" s="1"/>
  <c r="E445" i="3"/>
  <c r="H445" i="3" s="1"/>
  <c r="E446" i="3"/>
  <c r="H446" i="3" s="1"/>
  <c r="E447" i="3"/>
  <c r="H447" i="3" s="1"/>
  <c r="E448" i="3"/>
  <c r="H448" i="3" s="1"/>
  <c r="E449" i="3"/>
  <c r="H449" i="3" s="1"/>
  <c r="E450" i="3"/>
  <c r="H450" i="3" s="1"/>
  <c r="E451" i="3"/>
  <c r="H451" i="3" s="1"/>
  <c r="E452" i="3"/>
  <c r="H452" i="3" s="1"/>
  <c r="E453" i="3"/>
  <c r="H453" i="3" s="1"/>
  <c r="E454" i="3"/>
  <c r="H454" i="3" s="1"/>
  <c r="E455" i="3"/>
  <c r="H455" i="3" s="1"/>
  <c r="E456" i="3"/>
  <c r="H456" i="3" s="1"/>
  <c r="E457" i="3"/>
  <c r="H457" i="3" s="1"/>
  <c r="E458" i="3"/>
  <c r="H458" i="3" s="1"/>
  <c r="E459" i="3"/>
  <c r="H459" i="3" s="1"/>
  <c r="E460" i="3"/>
  <c r="H460" i="3" s="1"/>
  <c r="E461" i="3"/>
  <c r="H461" i="3" s="1"/>
  <c r="E462" i="3"/>
  <c r="H462" i="3" s="1"/>
  <c r="E463" i="3"/>
  <c r="H463" i="3" s="1"/>
  <c r="E464" i="3"/>
  <c r="H464" i="3" s="1"/>
  <c r="E465" i="3"/>
  <c r="H465" i="3" s="1"/>
  <c r="E466" i="3"/>
  <c r="H466" i="3" s="1"/>
  <c r="E467" i="3"/>
  <c r="H467" i="3" s="1"/>
  <c r="E468" i="3"/>
  <c r="H468" i="3" s="1"/>
  <c r="E469" i="3"/>
  <c r="H469" i="3" s="1"/>
  <c r="E470" i="3"/>
  <c r="H470" i="3" s="1"/>
  <c r="E471" i="3"/>
  <c r="H471" i="3" s="1"/>
  <c r="E472" i="3"/>
  <c r="H472" i="3" s="1"/>
  <c r="E473" i="3"/>
  <c r="H473" i="3" s="1"/>
  <c r="E474" i="3"/>
  <c r="H474" i="3" s="1"/>
  <c r="E475" i="3"/>
  <c r="H475" i="3" s="1"/>
  <c r="E476" i="3"/>
  <c r="H476" i="3" s="1"/>
  <c r="E477" i="3"/>
  <c r="H477" i="3" s="1"/>
  <c r="E478" i="3"/>
  <c r="H478" i="3" s="1"/>
  <c r="E479" i="3"/>
  <c r="H479" i="3" s="1"/>
  <c r="E480" i="3"/>
  <c r="H480" i="3" s="1"/>
  <c r="E481" i="3"/>
  <c r="H481" i="3" s="1"/>
  <c r="E482" i="3"/>
  <c r="H482" i="3" s="1"/>
  <c r="E483" i="3"/>
  <c r="H483" i="3" s="1"/>
  <c r="E484" i="3"/>
  <c r="H484" i="3" s="1"/>
  <c r="E485" i="3"/>
  <c r="H485" i="3" s="1"/>
  <c r="E486" i="3"/>
  <c r="H486" i="3" s="1"/>
  <c r="E487" i="3"/>
  <c r="H487" i="3" s="1"/>
  <c r="E488" i="3"/>
  <c r="H488" i="3" s="1"/>
  <c r="E489" i="3"/>
  <c r="H489" i="3" s="1"/>
  <c r="E490" i="3"/>
  <c r="H490" i="3" s="1"/>
  <c r="E491" i="3"/>
  <c r="H491" i="3" s="1"/>
  <c r="E492" i="3"/>
  <c r="H492" i="3" s="1"/>
  <c r="E493" i="3"/>
  <c r="H493" i="3" s="1"/>
  <c r="E494" i="3"/>
  <c r="H494" i="3" s="1"/>
  <c r="E495" i="3"/>
  <c r="H495" i="3" s="1"/>
  <c r="E496" i="3"/>
  <c r="H496" i="3" s="1"/>
  <c r="E497" i="3"/>
  <c r="H497" i="3" s="1"/>
  <c r="E498" i="3"/>
  <c r="H498" i="3" s="1"/>
  <c r="E499" i="3"/>
  <c r="H499" i="3" s="1"/>
  <c r="E500" i="3"/>
  <c r="H500" i="3" s="1"/>
  <c r="E501" i="3"/>
  <c r="H501" i="3" s="1"/>
  <c r="E502" i="3"/>
  <c r="H502" i="3" s="1"/>
  <c r="E503" i="3"/>
  <c r="H503" i="3" s="1"/>
  <c r="E504" i="3"/>
  <c r="H504" i="3" s="1"/>
  <c r="E505" i="3"/>
  <c r="H505" i="3" s="1"/>
  <c r="E506" i="3"/>
  <c r="H506" i="3" s="1"/>
  <c r="E507" i="3"/>
  <c r="H507" i="3" s="1"/>
  <c r="E508" i="3"/>
  <c r="H508" i="3" s="1"/>
  <c r="E509" i="3"/>
  <c r="H509" i="3" s="1"/>
  <c r="E510" i="3"/>
  <c r="H510" i="3" s="1"/>
  <c r="E511" i="3"/>
  <c r="H511" i="3" s="1"/>
  <c r="E512" i="3"/>
  <c r="H512" i="3" s="1"/>
  <c r="E513" i="3"/>
  <c r="H513" i="3" s="1"/>
  <c r="E514" i="3"/>
  <c r="H514" i="3" s="1"/>
  <c r="E515" i="3"/>
  <c r="H515" i="3" s="1"/>
  <c r="E516" i="3"/>
  <c r="H516" i="3" s="1"/>
  <c r="E517" i="3"/>
  <c r="H517" i="3" s="1"/>
  <c r="E518" i="3"/>
  <c r="H518" i="3" s="1"/>
  <c r="E519" i="3"/>
  <c r="H519" i="3" s="1"/>
  <c r="E520" i="3"/>
  <c r="H520" i="3" s="1"/>
  <c r="E521" i="3"/>
  <c r="H521" i="3" s="1"/>
  <c r="E522" i="3"/>
  <c r="H522" i="3" s="1"/>
  <c r="E523" i="3"/>
  <c r="H523" i="3" s="1"/>
  <c r="E524" i="3"/>
  <c r="H524" i="3" s="1"/>
  <c r="E525" i="3"/>
  <c r="H525" i="3" s="1"/>
  <c r="E526" i="3"/>
  <c r="H526" i="3" s="1"/>
  <c r="E527" i="3"/>
  <c r="E528" i="3"/>
  <c r="H528" i="3" s="1"/>
  <c r="E529" i="3"/>
  <c r="E530" i="3"/>
  <c r="E531" i="3"/>
  <c r="E532" i="3"/>
  <c r="H532" i="3" s="1"/>
  <c r="E533" i="3"/>
  <c r="H533" i="3" s="1"/>
  <c r="E534" i="3"/>
  <c r="H534" i="3" s="1"/>
  <c r="E535" i="3"/>
  <c r="H535" i="3" s="1"/>
  <c r="E536" i="3"/>
  <c r="H536" i="3" s="1"/>
  <c r="E537" i="3"/>
  <c r="H537" i="3" s="1"/>
  <c r="E538" i="3"/>
  <c r="H538" i="3" s="1"/>
  <c r="E539" i="3"/>
  <c r="H539" i="3" s="1"/>
  <c r="E540" i="3"/>
  <c r="E541" i="3"/>
  <c r="E542" i="3"/>
  <c r="H542" i="3" s="1"/>
  <c r="E543" i="3"/>
  <c r="H543" i="3" s="1"/>
  <c r="E544" i="3"/>
  <c r="H544" i="3" s="1"/>
  <c r="E545" i="3"/>
  <c r="H545" i="3" s="1"/>
  <c r="E546" i="3"/>
  <c r="H546" i="3" s="1"/>
  <c r="E547" i="3"/>
  <c r="H547" i="3" s="1"/>
  <c r="E548" i="3"/>
  <c r="H548" i="3" s="1"/>
  <c r="E549" i="3"/>
  <c r="H549" i="3" s="1"/>
  <c r="E550" i="3"/>
  <c r="E551" i="3"/>
  <c r="E552" i="3"/>
  <c r="H552" i="3" s="1"/>
  <c r="E553" i="3"/>
  <c r="H553" i="3" s="1"/>
  <c r="E554" i="3"/>
  <c r="H554" i="3" s="1"/>
  <c r="E555" i="3"/>
  <c r="H555" i="3" s="1"/>
  <c r="E556" i="3"/>
  <c r="H556" i="3" s="1"/>
  <c r="E557" i="3"/>
  <c r="H557" i="3" s="1"/>
  <c r="E558" i="3"/>
  <c r="H558" i="3" s="1"/>
  <c r="E559" i="3"/>
  <c r="H559" i="3" s="1"/>
  <c r="E560" i="3"/>
  <c r="H560" i="3" s="1"/>
  <c r="E561" i="3"/>
  <c r="H561" i="3" s="1"/>
  <c r="E562" i="3"/>
  <c r="H562" i="3" s="1"/>
  <c r="E563" i="3"/>
  <c r="H563" i="3" s="1"/>
  <c r="E564" i="3"/>
  <c r="H564" i="3" s="1"/>
  <c r="E565" i="3"/>
  <c r="H565" i="3" s="1"/>
  <c r="E566" i="3"/>
  <c r="E567" i="3"/>
  <c r="E568" i="3"/>
  <c r="H568" i="3" s="1"/>
  <c r="E569" i="3"/>
  <c r="H569" i="3" s="1"/>
  <c r="E570" i="3"/>
  <c r="H570" i="3" s="1"/>
  <c r="E571" i="3"/>
  <c r="H571" i="3" s="1"/>
  <c r="E572" i="3"/>
  <c r="H572" i="3" s="1"/>
  <c r="E573" i="3"/>
  <c r="H573" i="3" s="1"/>
  <c r="E574" i="3"/>
  <c r="H574" i="3" s="1"/>
  <c r="E575" i="3"/>
  <c r="H575" i="3" s="1"/>
  <c r="E576" i="3"/>
  <c r="H576" i="3" s="1"/>
  <c r="E577" i="3"/>
  <c r="H577" i="3" s="1"/>
  <c r="E578" i="3"/>
  <c r="H578" i="3" s="1"/>
  <c r="E579" i="3"/>
  <c r="H579" i="3" s="1"/>
  <c r="E580" i="3"/>
  <c r="H580" i="3" s="1"/>
  <c r="E581" i="3"/>
  <c r="H581" i="3" s="1"/>
  <c r="E582" i="3"/>
  <c r="H582" i="3" s="1"/>
  <c r="E583" i="3"/>
  <c r="H583" i="3" s="1"/>
  <c r="E584" i="3"/>
  <c r="H584" i="3" s="1"/>
  <c r="E585" i="3"/>
  <c r="H585" i="3" s="1"/>
  <c r="E586" i="3"/>
  <c r="E587" i="3"/>
  <c r="H587" i="3" s="1"/>
  <c r="E588" i="3"/>
  <c r="H588" i="3" s="1"/>
  <c r="E589" i="3"/>
  <c r="H589" i="3" s="1"/>
  <c r="E590" i="3"/>
  <c r="H590" i="3" s="1"/>
  <c r="E591" i="3"/>
  <c r="H591" i="3" s="1"/>
  <c r="E592" i="3"/>
  <c r="E593" i="3"/>
  <c r="H593" i="3" s="1"/>
  <c r="E594" i="3"/>
  <c r="H594" i="3" s="1"/>
  <c r="E595" i="3"/>
  <c r="H595" i="3" s="1"/>
  <c r="E596" i="3"/>
  <c r="H596" i="3" s="1"/>
  <c r="E597" i="3"/>
  <c r="H597" i="3" s="1"/>
  <c r="E598" i="3"/>
  <c r="H598" i="3" s="1"/>
  <c r="E599" i="3"/>
  <c r="H599" i="3" s="1"/>
  <c r="E600" i="3"/>
  <c r="H600" i="3" s="1"/>
  <c r="E601" i="3"/>
  <c r="H601" i="3" s="1"/>
  <c r="E602" i="3"/>
  <c r="H602" i="3" s="1"/>
  <c r="E603" i="3"/>
  <c r="E604" i="3"/>
  <c r="H604" i="3" s="1"/>
  <c r="E605" i="3"/>
  <c r="E606" i="3"/>
  <c r="E607" i="3"/>
  <c r="H607" i="3" s="1"/>
  <c r="E608" i="3"/>
  <c r="H608" i="3" s="1"/>
  <c r="E609" i="3"/>
  <c r="H609" i="3" s="1"/>
  <c r="E610" i="3"/>
  <c r="H610" i="3" s="1"/>
  <c r="E611" i="3"/>
  <c r="H611" i="3" s="1"/>
  <c r="E612" i="3"/>
  <c r="H612" i="3" s="1"/>
  <c r="E613" i="3"/>
  <c r="H613" i="3" s="1"/>
  <c r="E614" i="3"/>
  <c r="H614" i="3" s="1"/>
  <c r="E615" i="3"/>
  <c r="E616" i="3"/>
  <c r="E617" i="3"/>
  <c r="H617" i="3" s="1"/>
  <c r="E618" i="3"/>
  <c r="H618" i="3" s="1"/>
  <c r="E619" i="3"/>
  <c r="E620" i="3"/>
  <c r="H620" i="3" s="1"/>
  <c r="E621" i="3"/>
  <c r="H621" i="3" s="1"/>
  <c r="E622" i="3"/>
  <c r="H622" i="3" s="1"/>
  <c r="E623" i="3"/>
  <c r="H623" i="3" s="1"/>
  <c r="E624" i="3"/>
  <c r="H624" i="3" s="1"/>
  <c r="E625" i="3"/>
  <c r="H625" i="3" s="1"/>
  <c r="E626" i="3"/>
  <c r="H626" i="3" s="1"/>
  <c r="E627" i="3"/>
  <c r="H627" i="3" s="1"/>
  <c r="E628" i="3"/>
  <c r="H628" i="3" s="1"/>
  <c r="E629" i="3"/>
  <c r="H629" i="3" s="1"/>
  <c r="E630" i="3"/>
  <c r="H630" i="3" s="1"/>
  <c r="E631" i="3"/>
  <c r="H631" i="3" s="1"/>
  <c r="E632" i="3"/>
  <c r="H632" i="3" s="1"/>
  <c r="E633" i="3"/>
  <c r="H633" i="3" s="1"/>
  <c r="E634" i="3"/>
  <c r="H634" i="3" s="1"/>
  <c r="E635" i="3"/>
  <c r="H635" i="3" s="1"/>
  <c r="E636" i="3"/>
  <c r="H636" i="3" s="1"/>
  <c r="E637" i="3"/>
  <c r="H637" i="3" s="1"/>
  <c r="E638" i="3"/>
  <c r="H638" i="3" s="1"/>
  <c r="E639" i="3"/>
  <c r="H639" i="3" s="1"/>
  <c r="E640" i="3"/>
  <c r="H640" i="3" s="1"/>
  <c r="E641" i="3"/>
  <c r="H641" i="3" s="1"/>
  <c r="E642" i="3"/>
  <c r="H642" i="3" s="1"/>
  <c r="E643" i="3"/>
  <c r="H643" i="3" s="1"/>
  <c r="E644" i="3"/>
  <c r="H644" i="3" s="1"/>
  <c r="E645" i="3"/>
  <c r="H645" i="3" s="1"/>
  <c r="E646" i="3"/>
  <c r="H646" i="3" s="1"/>
  <c r="E647" i="3"/>
  <c r="H647" i="3" s="1"/>
  <c r="E648" i="3"/>
  <c r="H648" i="3" s="1"/>
  <c r="E649" i="3"/>
  <c r="H649" i="3" s="1"/>
  <c r="E650" i="3"/>
  <c r="H650" i="3" s="1"/>
  <c r="E651" i="3"/>
  <c r="H651" i="3" s="1"/>
  <c r="E652" i="3"/>
  <c r="H652" i="3" s="1"/>
  <c r="E653" i="3"/>
  <c r="H653" i="3" s="1"/>
  <c r="E654" i="3"/>
  <c r="H654" i="3" s="1"/>
  <c r="E655" i="3"/>
  <c r="H655" i="3" s="1"/>
  <c r="E656" i="3"/>
  <c r="H656" i="3" s="1"/>
  <c r="E657" i="3"/>
  <c r="H657" i="3" s="1"/>
  <c r="E658" i="3"/>
  <c r="H658" i="3" s="1"/>
  <c r="E659" i="3"/>
  <c r="E660" i="3"/>
  <c r="E661" i="3"/>
  <c r="H661" i="3" s="1"/>
  <c r="E662" i="3"/>
  <c r="H662" i="3" s="1"/>
  <c r="E663" i="3"/>
  <c r="H663" i="3" s="1"/>
  <c r="E664" i="3"/>
  <c r="H664" i="3" s="1"/>
  <c r="E665" i="3"/>
  <c r="H665" i="3" s="1"/>
  <c r="E666" i="3"/>
  <c r="H666" i="3" s="1"/>
  <c r="E667" i="3"/>
  <c r="H667" i="3" s="1"/>
  <c r="E668" i="3"/>
  <c r="H668" i="3" s="1"/>
  <c r="E669" i="3"/>
  <c r="H669" i="3" s="1"/>
  <c r="E670" i="3"/>
  <c r="H670" i="3" s="1"/>
  <c r="E671" i="3"/>
  <c r="H671" i="3" s="1"/>
  <c r="E672" i="3"/>
  <c r="H672" i="3" s="1"/>
  <c r="E673" i="3"/>
  <c r="H673" i="3" s="1"/>
  <c r="E674" i="3"/>
  <c r="H674" i="3" s="1"/>
  <c r="E675" i="3"/>
  <c r="H675" i="3" s="1"/>
  <c r="E676" i="3"/>
  <c r="H676" i="3" s="1"/>
  <c r="E677" i="3"/>
  <c r="H677" i="3" s="1"/>
  <c r="E678" i="3"/>
  <c r="H678" i="3" s="1"/>
  <c r="E679" i="3"/>
  <c r="H679" i="3" s="1"/>
  <c r="E680" i="3"/>
  <c r="H680" i="3" s="1"/>
  <c r="E681" i="3"/>
  <c r="H681" i="3" s="1"/>
  <c r="E682" i="3"/>
  <c r="H682" i="3" s="1"/>
  <c r="E683" i="3"/>
  <c r="H683" i="3" s="1"/>
  <c r="E684" i="3"/>
  <c r="H684" i="3" s="1"/>
  <c r="E685" i="3"/>
  <c r="H685" i="3" s="1"/>
  <c r="E686" i="3"/>
  <c r="H686" i="3" s="1"/>
  <c r="E687" i="3"/>
  <c r="H687" i="3" s="1"/>
  <c r="E688" i="3"/>
  <c r="H688" i="3" s="1"/>
  <c r="E689" i="3"/>
  <c r="H689" i="3" s="1"/>
  <c r="E690" i="3"/>
  <c r="H690" i="3" s="1"/>
  <c r="E691" i="3"/>
  <c r="H691" i="3" s="1"/>
  <c r="E692" i="3"/>
  <c r="H692" i="3" s="1"/>
  <c r="E693" i="3"/>
  <c r="H693" i="3" s="1"/>
  <c r="E694" i="3"/>
  <c r="H694" i="3" s="1"/>
  <c r="E695" i="3"/>
  <c r="H695" i="3" s="1"/>
  <c r="E696" i="3"/>
  <c r="H696" i="3" s="1"/>
  <c r="E697" i="3"/>
  <c r="H697" i="3" s="1"/>
  <c r="E698" i="3"/>
  <c r="H698" i="3" s="1"/>
  <c r="E699" i="3"/>
  <c r="E700" i="3"/>
  <c r="E701" i="3"/>
  <c r="H701" i="3" s="1"/>
  <c r="E702" i="3"/>
  <c r="H702" i="3" s="1"/>
  <c r="E703" i="3"/>
  <c r="H703" i="3" s="1"/>
  <c r="E704" i="3"/>
  <c r="H704" i="3" s="1"/>
  <c r="E705" i="3"/>
  <c r="H705" i="3" s="1"/>
  <c r="E706" i="3"/>
  <c r="H706" i="3" s="1"/>
  <c r="E707" i="3"/>
  <c r="H707" i="3" s="1"/>
  <c r="E708" i="3"/>
  <c r="H708" i="3" s="1"/>
  <c r="E709" i="3"/>
  <c r="H709" i="3" s="1"/>
  <c r="E710" i="3"/>
  <c r="H710" i="3" s="1"/>
  <c r="E711" i="3"/>
  <c r="H711" i="3" s="1"/>
  <c r="E712" i="3"/>
  <c r="H712" i="3" s="1"/>
  <c r="E713" i="3"/>
  <c r="H713" i="3" s="1"/>
  <c r="E714" i="3"/>
  <c r="H714" i="3" s="1"/>
  <c r="E715" i="3"/>
  <c r="H715" i="3" s="1"/>
  <c r="E716" i="3"/>
  <c r="H716" i="3" s="1"/>
  <c r="E717" i="3"/>
  <c r="H717" i="3" s="1"/>
  <c r="E718" i="3"/>
  <c r="H718" i="3" s="1"/>
  <c r="E719" i="3"/>
  <c r="H719" i="3" s="1"/>
  <c r="E720" i="3"/>
  <c r="H720" i="3" s="1"/>
  <c r="E721" i="3"/>
  <c r="H721" i="3" s="1"/>
  <c r="E722" i="3"/>
  <c r="H722" i="3" s="1"/>
  <c r="E723" i="3"/>
  <c r="H723" i="3" s="1"/>
  <c r="E724" i="3"/>
  <c r="H724" i="3" s="1"/>
  <c r="E725" i="3"/>
  <c r="H725" i="3" s="1"/>
  <c r="E726" i="3"/>
  <c r="H726" i="3" s="1"/>
  <c r="E727" i="3"/>
  <c r="H727" i="3" s="1"/>
  <c r="E728" i="3"/>
  <c r="H728" i="3" s="1"/>
  <c r="E729" i="3"/>
  <c r="H729" i="3" s="1"/>
  <c r="E730" i="3"/>
  <c r="H730" i="3" s="1"/>
  <c r="E731" i="3"/>
  <c r="H731" i="3" s="1"/>
  <c r="E732" i="3"/>
  <c r="E733" i="3"/>
  <c r="E734" i="3"/>
  <c r="H734" i="3" s="1"/>
  <c r="E735" i="3"/>
  <c r="H735" i="3" s="1"/>
  <c r="E736" i="3"/>
  <c r="H736" i="3" s="1"/>
  <c r="E737" i="3"/>
  <c r="H737" i="3" s="1"/>
  <c r="E738" i="3"/>
  <c r="H738" i="3" s="1"/>
  <c r="E739" i="3"/>
  <c r="H739" i="3" s="1"/>
  <c r="E740" i="3"/>
  <c r="H740" i="3" s="1"/>
  <c r="E741" i="3"/>
  <c r="H741" i="3" s="1"/>
  <c r="E742" i="3"/>
  <c r="H742" i="3" s="1"/>
  <c r="E743" i="3"/>
  <c r="H743" i="3" s="1"/>
  <c r="E744" i="3"/>
  <c r="H744" i="3" s="1"/>
  <c r="E745" i="3"/>
  <c r="H745" i="3" s="1"/>
  <c r="E746" i="3"/>
  <c r="H746" i="3" s="1"/>
  <c r="E747" i="3"/>
  <c r="H747" i="3" s="1"/>
  <c r="E748" i="3"/>
  <c r="H748" i="3" s="1"/>
  <c r="E749" i="3"/>
  <c r="H749" i="3" s="1"/>
  <c r="E750" i="3"/>
  <c r="H750" i="3" s="1"/>
  <c r="E751" i="3"/>
  <c r="H751" i="3" s="1"/>
  <c r="E752" i="3"/>
  <c r="H752" i="3" s="1"/>
  <c r="E753" i="3"/>
  <c r="H753" i="3" s="1"/>
  <c r="E754" i="3"/>
  <c r="H754" i="3" s="1"/>
  <c r="E755" i="3"/>
  <c r="H755" i="3" s="1"/>
  <c r="E756" i="3"/>
  <c r="H756" i="3" s="1"/>
  <c r="E757" i="3"/>
  <c r="H757" i="3" s="1"/>
  <c r="E758" i="3"/>
  <c r="H758" i="3" s="1"/>
  <c r="E759" i="3"/>
  <c r="H759" i="3" s="1"/>
  <c r="E760" i="3"/>
  <c r="H760" i="3" s="1"/>
  <c r="E761" i="3"/>
  <c r="H761" i="3" s="1"/>
  <c r="E762" i="3"/>
  <c r="H762" i="3" s="1"/>
  <c r="E763" i="3"/>
  <c r="H763" i="3" s="1"/>
  <c r="E764" i="3"/>
  <c r="H764" i="3" s="1"/>
  <c r="E765" i="3"/>
  <c r="H765" i="3" s="1"/>
  <c r="E766" i="3"/>
  <c r="H766" i="3" s="1"/>
  <c r="E767" i="3"/>
  <c r="H767" i="3" s="1"/>
  <c r="E768" i="3"/>
  <c r="H768" i="3" s="1"/>
  <c r="E769" i="3"/>
  <c r="H769" i="3" s="1"/>
  <c r="E770" i="3"/>
  <c r="H770" i="3" s="1"/>
  <c r="E771" i="3"/>
  <c r="H771" i="3" s="1"/>
  <c r="E772" i="3"/>
  <c r="H772" i="3" s="1"/>
  <c r="E773" i="3"/>
  <c r="H773" i="3" s="1"/>
  <c r="E774" i="3"/>
  <c r="H774" i="3" s="1"/>
  <c r="E775" i="3"/>
  <c r="E776" i="3"/>
  <c r="H776" i="3" s="1"/>
  <c r="E777" i="3"/>
  <c r="H777" i="3" s="1"/>
  <c r="E778" i="3"/>
  <c r="H778" i="3" s="1"/>
  <c r="E779" i="3"/>
  <c r="H779" i="3" s="1"/>
  <c r="E780" i="3"/>
  <c r="H780" i="3" s="1"/>
  <c r="E781" i="3"/>
  <c r="H781" i="3" s="1"/>
  <c r="E782" i="3"/>
  <c r="H782" i="3" s="1"/>
  <c r="E783" i="3"/>
  <c r="H783" i="3" s="1"/>
  <c r="E784" i="3"/>
  <c r="H784" i="3" s="1"/>
  <c r="E785" i="3"/>
  <c r="H785" i="3" s="1"/>
  <c r="E786" i="3"/>
  <c r="H786" i="3" s="1"/>
  <c r="E787" i="3"/>
  <c r="H787" i="3" s="1"/>
  <c r="E788" i="3"/>
  <c r="E789" i="3"/>
  <c r="H789" i="3" s="1"/>
  <c r="E790" i="3"/>
  <c r="H790" i="3" s="1"/>
  <c r="E791" i="3"/>
  <c r="E792" i="3"/>
  <c r="H792" i="3" s="1"/>
  <c r="E793" i="3"/>
  <c r="H793" i="3" s="1"/>
  <c r="E794" i="3"/>
  <c r="H794" i="3" s="1"/>
  <c r="E795" i="3"/>
  <c r="H795" i="3" s="1"/>
  <c r="E796" i="3"/>
  <c r="H796" i="3" s="1"/>
  <c r="E797" i="3"/>
  <c r="H797" i="3" s="1"/>
  <c r="E798" i="3"/>
  <c r="E799" i="3"/>
  <c r="E800" i="3"/>
  <c r="H800" i="3" s="1"/>
  <c r="E801" i="3"/>
  <c r="H801" i="3" s="1"/>
  <c r="E802" i="3"/>
  <c r="H802" i="3" s="1"/>
  <c r="E803" i="3"/>
  <c r="H803" i="3" s="1"/>
  <c r="E804" i="3"/>
  <c r="H804" i="3" s="1"/>
  <c r="E805" i="3"/>
  <c r="H805" i="3" s="1"/>
  <c r="E806" i="3"/>
  <c r="H806" i="3" s="1"/>
  <c r="E807" i="3"/>
  <c r="H807" i="3" s="1"/>
  <c r="E808" i="3"/>
  <c r="H808" i="3" s="1"/>
  <c r="E809" i="3"/>
  <c r="H809" i="3" s="1"/>
  <c r="E810" i="3"/>
  <c r="H810" i="3" s="1"/>
  <c r="E811" i="3"/>
  <c r="H811" i="3" s="1"/>
  <c r="E812" i="3"/>
  <c r="H812" i="3" s="1"/>
  <c r="E813" i="3"/>
  <c r="H813" i="3" s="1"/>
  <c r="E814" i="3"/>
  <c r="H814" i="3" s="1"/>
  <c r="E815" i="3"/>
  <c r="H815" i="3" s="1"/>
  <c r="E816" i="3"/>
  <c r="H816" i="3" s="1"/>
  <c r="E817" i="3"/>
  <c r="H817" i="3" s="1"/>
  <c r="E818" i="3"/>
  <c r="H818" i="3" s="1"/>
  <c r="E819" i="3"/>
  <c r="H819" i="3" s="1"/>
  <c r="E820" i="3"/>
  <c r="H820" i="3" s="1"/>
  <c r="E821" i="3"/>
  <c r="H821" i="3" s="1"/>
  <c r="E822" i="3"/>
  <c r="H822" i="3" s="1"/>
  <c r="E823" i="3"/>
  <c r="H823" i="3" s="1"/>
  <c r="E824" i="3"/>
  <c r="H824" i="3" s="1"/>
  <c r="E825" i="3"/>
  <c r="H825" i="3" s="1"/>
  <c r="E826" i="3"/>
  <c r="H826" i="3" s="1"/>
  <c r="E827" i="3"/>
  <c r="H827" i="3" s="1"/>
  <c r="E828" i="3"/>
  <c r="H828" i="3" s="1"/>
  <c r="E829" i="3"/>
  <c r="H829" i="3" s="1"/>
  <c r="E830" i="3"/>
  <c r="H830" i="3" s="1"/>
  <c r="E831" i="3"/>
  <c r="H831" i="3" s="1"/>
  <c r="E832" i="3"/>
  <c r="H832" i="3" s="1"/>
  <c r="E833" i="3"/>
  <c r="H833" i="3" s="1"/>
  <c r="E834" i="3"/>
  <c r="H834" i="3" s="1"/>
  <c r="E835" i="3"/>
  <c r="H835" i="3" s="1"/>
  <c r="E836" i="3"/>
  <c r="H836" i="3" s="1"/>
  <c r="E837" i="3"/>
  <c r="H837" i="3" s="1"/>
  <c r="E838" i="3"/>
  <c r="H838" i="3" s="1"/>
  <c r="E839" i="3"/>
  <c r="H839" i="3" s="1"/>
  <c r="E840" i="3"/>
  <c r="H840" i="3" s="1"/>
  <c r="E841" i="3"/>
  <c r="H841" i="3" s="1"/>
  <c r="E842" i="3"/>
  <c r="H842" i="3" s="1"/>
  <c r="E843" i="3"/>
  <c r="H843" i="3" s="1"/>
  <c r="E844" i="3"/>
  <c r="H844" i="3" s="1"/>
  <c r="E845" i="3"/>
  <c r="H845" i="3" s="1"/>
  <c r="E846" i="3"/>
  <c r="H846" i="3" s="1"/>
  <c r="E847" i="3"/>
  <c r="H847" i="3" s="1"/>
  <c r="E848" i="3"/>
  <c r="E849" i="3"/>
  <c r="E850" i="3"/>
  <c r="H850" i="3" s="1"/>
  <c r="E851" i="3"/>
  <c r="H851" i="3" s="1"/>
  <c r="E852" i="3"/>
  <c r="H852" i="3" s="1"/>
  <c r="E853" i="3"/>
  <c r="H853" i="3" s="1"/>
  <c r="E854" i="3"/>
  <c r="H854" i="3" s="1"/>
  <c r="E855" i="3"/>
  <c r="H855" i="3" s="1"/>
  <c r="E856" i="3"/>
  <c r="E857" i="3"/>
  <c r="H857" i="3" s="1"/>
  <c r="E858" i="3"/>
  <c r="H858" i="3" s="1"/>
  <c r="E859" i="3"/>
  <c r="H859" i="3" s="1"/>
  <c r="E860" i="3"/>
  <c r="H860" i="3" s="1"/>
  <c r="E861" i="3"/>
  <c r="E862" i="3"/>
  <c r="H862" i="3" s="1"/>
  <c r="E863" i="3"/>
  <c r="H863" i="3" s="1"/>
  <c r="E864" i="3"/>
  <c r="H864" i="3" s="1"/>
  <c r="E865" i="3"/>
  <c r="H865" i="3" s="1"/>
  <c r="E866" i="3"/>
  <c r="E867" i="3"/>
  <c r="H867" i="3" s="1"/>
  <c r="E868" i="3"/>
  <c r="H868" i="3" s="1"/>
  <c r="E869" i="3"/>
  <c r="H869" i="3" s="1"/>
  <c r="E870" i="3"/>
  <c r="H870" i="3" s="1"/>
  <c r="E871" i="3"/>
  <c r="H871" i="3" s="1"/>
  <c r="E872" i="3"/>
  <c r="H872" i="3" s="1"/>
  <c r="E873" i="3"/>
  <c r="H873" i="3" s="1"/>
  <c r="E874" i="3"/>
  <c r="H874" i="3" s="1"/>
  <c r="E875" i="3"/>
  <c r="H875" i="3" s="1"/>
  <c r="E876" i="3"/>
  <c r="H876" i="3" s="1"/>
  <c r="E877" i="3"/>
  <c r="H877" i="3" s="1"/>
  <c r="E878" i="3"/>
  <c r="H878" i="3" s="1"/>
  <c r="E879" i="3"/>
  <c r="H879" i="3" s="1"/>
  <c r="E880" i="3"/>
  <c r="H880" i="3" s="1"/>
  <c r="E881" i="3"/>
  <c r="H881" i="3" s="1"/>
  <c r="E882" i="3"/>
  <c r="H882" i="3" s="1"/>
  <c r="E883" i="3"/>
  <c r="H883" i="3" s="1"/>
  <c r="E884" i="3"/>
  <c r="H884" i="3" s="1"/>
  <c r="E885" i="3"/>
  <c r="H885" i="3" s="1"/>
  <c r="E886" i="3"/>
  <c r="H886" i="3" s="1"/>
  <c r="E887" i="3"/>
  <c r="H887" i="3" s="1"/>
  <c r="E888" i="3"/>
  <c r="E889" i="3"/>
  <c r="H889" i="3" s="1"/>
  <c r="E890" i="3"/>
  <c r="H890" i="3" s="1"/>
  <c r="E891" i="3"/>
  <c r="H891" i="3" s="1"/>
  <c r="E892" i="3"/>
  <c r="H892" i="3" s="1"/>
  <c r="E893" i="3"/>
  <c r="H893" i="3" s="1"/>
  <c r="E894" i="3"/>
  <c r="H894" i="3" s="1"/>
  <c r="E895" i="3"/>
  <c r="H895" i="3" s="1"/>
  <c r="E896" i="3"/>
  <c r="H896" i="3" s="1"/>
  <c r="E897" i="3"/>
  <c r="H897" i="3" s="1"/>
  <c r="E898" i="3"/>
  <c r="H898" i="3" s="1"/>
  <c r="E899" i="3"/>
  <c r="H899" i="3" s="1"/>
  <c r="E900" i="3"/>
  <c r="H900" i="3" s="1"/>
  <c r="E901" i="3"/>
  <c r="E902" i="3"/>
  <c r="E903" i="3"/>
  <c r="E904" i="3"/>
  <c r="E905" i="3"/>
  <c r="E906" i="3"/>
  <c r="H906" i="3" s="1"/>
  <c r="E907" i="3"/>
  <c r="H907" i="3" s="1"/>
  <c r="E908" i="3"/>
  <c r="H908" i="3" s="1"/>
  <c r="E909" i="3"/>
  <c r="H909" i="3" s="1"/>
  <c r="E910" i="3"/>
  <c r="H910" i="3" s="1"/>
  <c r="E911" i="3"/>
  <c r="H911" i="3" s="1"/>
  <c r="E912" i="3"/>
  <c r="H912" i="3" s="1"/>
  <c r="E913" i="3"/>
  <c r="H913" i="3" s="1"/>
  <c r="E914" i="3"/>
  <c r="H914" i="3" s="1"/>
  <c r="E915" i="3"/>
  <c r="E916" i="3"/>
  <c r="H916" i="3" s="1"/>
  <c r="E917" i="3"/>
  <c r="H917" i="3" s="1"/>
  <c r="E918" i="3"/>
  <c r="H918" i="3" s="1"/>
  <c r="E919" i="3"/>
  <c r="H919" i="3" s="1"/>
  <c r="E920" i="3"/>
  <c r="H920" i="3" s="1"/>
  <c r="E921" i="3"/>
  <c r="H921" i="3" s="1"/>
  <c r="E922" i="3"/>
  <c r="H922" i="3" s="1"/>
  <c r="E923" i="3"/>
  <c r="H923" i="3" s="1"/>
  <c r="E924" i="3"/>
  <c r="H924" i="3" s="1"/>
  <c r="E925" i="3"/>
  <c r="H925" i="3" s="1"/>
  <c r="E926" i="3"/>
  <c r="H926" i="3" s="1"/>
  <c r="E927" i="3"/>
  <c r="H927" i="3" s="1"/>
  <c r="E928" i="3"/>
  <c r="H928" i="3" s="1"/>
  <c r="E929" i="3"/>
  <c r="H929" i="3" s="1"/>
  <c r="E930" i="3"/>
  <c r="H930" i="3" s="1"/>
  <c r="E931" i="3"/>
  <c r="H931" i="3" s="1"/>
  <c r="E932" i="3"/>
  <c r="H932" i="3" s="1"/>
  <c r="E933" i="3"/>
  <c r="H933" i="3" s="1"/>
  <c r="E934" i="3"/>
  <c r="H934" i="3" s="1"/>
  <c r="E935" i="3"/>
  <c r="E936" i="3"/>
  <c r="H936" i="3" s="1"/>
  <c r="E937" i="3"/>
  <c r="H937" i="3" s="1"/>
  <c r="E938" i="3"/>
  <c r="H938" i="3" s="1"/>
  <c r="E939" i="3"/>
  <c r="H939" i="3" s="1"/>
  <c r="E940" i="3"/>
  <c r="H940" i="3" s="1"/>
  <c r="E941" i="3"/>
  <c r="H941" i="3" s="1"/>
  <c r="E942" i="3"/>
  <c r="H942" i="3" s="1"/>
  <c r="E943" i="3"/>
  <c r="H943" i="3" s="1"/>
  <c r="E944" i="3"/>
  <c r="E945" i="3"/>
  <c r="H945" i="3" s="1"/>
  <c r="E946" i="3"/>
  <c r="H946" i="3" s="1"/>
  <c r="E947" i="3"/>
  <c r="H947" i="3" s="1"/>
  <c r="E948" i="3"/>
  <c r="H948" i="3" s="1"/>
  <c r="E949" i="3"/>
  <c r="H949" i="3" s="1"/>
  <c r="E950" i="3"/>
  <c r="H950" i="3" s="1"/>
  <c r="E951" i="3"/>
  <c r="H951" i="3" s="1"/>
  <c r="E952" i="3"/>
  <c r="H952" i="3" s="1"/>
  <c r="E953" i="3"/>
  <c r="H953" i="3" s="1"/>
  <c r="E954" i="3"/>
  <c r="H954" i="3" s="1"/>
  <c r="E955" i="3"/>
  <c r="H955" i="3" s="1"/>
  <c r="E956" i="3"/>
  <c r="H956" i="3" s="1"/>
  <c r="E957" i="3"/>
  <c r="H957" i="3" s="1"/>
  <c r="E958" i="3"/>
  <c r="H958" i="3" s="1"/>
  <c r="E959" i="3"/>
  <c r="H959" i="3" s="1"/>
  <c r="E960" i="3"/>
  <c r="H960" i="3" s="1"/>
  <c r="E961" i="3"/>
  <c r="H961" i="3" s="1"/>
  <c r="E962" i="3"/>
  <c r="H962" i="3" s="1"/>
  <c r="E963" i="3"/>
  <c r="H963" i="3" s="1"/>
  <c r="E964" i="3"/>
  <c r="H964" i="3" s="1"/>
  <c r="E965" i="3"/>
  <c r="H965" i="3" s="1"/>
  <c r="E966" i="3"/>
  <c r="H966" i="3" s="1"/>
  <c r="E967" i="3"/>
  <c r="H967" i="3" s="1"/>
  <c r="E968" i="3"/>
  <c r="H968" i="3" s="1"/>
  <c r="E969" i="3"/>
  <c r="H969" i="3" s="1"/>
  <c r="E970" i="3"/>
  <c r="H970" i="3" s="1"/>
  <c r="E971" i="3"/>
  <c r="H971" i="3" s="1"/>
  <c r="E972" i="3"/>
  <c r="H972" i="3" s="1"/>
  <c r="E973" i="3"/>
  <c r="H973" i="3" s="1"/>
  <c r="E974" i="3"/>
  <c r="H974" i="3" s="1"/>
  <c r="E975" i="3"/>
  <c r="H975" i="3" s="1"/>
  <c r="E976" i="3"/>
  <c r="H976" i="3" s="1"/>
  <c r="E977" i="3"/>
  <c r="H977" i="3" s="1"/>
  <c r="E978" i="3"/>
  <c r="H978" i="3" s="1"/>
  <c r="E979" i="3"/>
  <c r="H979" i="3" s="1"/>
  <c r="E980" i="3"/>
  <c r="H980" i="3" s="1"/>
  <c r="E981" i="3"/>
  <c r="H981" i="3" s="1"/>
  <c r="E982" i="3"/>
  <c r="H982" i="3" s="1"/>
  <c r="E983" i="3"/>
  <c r="H983" i="3" s="1"/>
  <c r="E984" i="3"/>
  <c r="H984" i="3" s="1"/>
  <c r="E985" i="3"/>
  <c r="H985" i="3" s="1"/>
  <c r="E986" i="3"/>
  <c r="H986" i="3" s="1"/>
  <c r="E987" i="3"/>
  <c r="E988" i="3"/>
  <c r="H988" i="3" s="1"/>
  <c r="E989" i="3"/>
  <c r="H989" i="3" s="1"/>
  <c r="E990" i="3"/>
  <c r="H990" i="3" s="1"/>
  <c r="E991" i="3"/>
  <c r="H991" i="3" s="1"/>
  <c r="E992" i="3"/>
  <c r="H992" i="3" s="1"/>
  <c r="E993" i="3"/>
  <c r="H993" i="3" s="1"/>
  <c r="E994" i="3"/>
  <c r="H994" i="3" s="1"/>
  <c r="E995" i="3"/>
  <c r="H995" i="3" s="1"/>
  <c r="E996" i="3"/>
  <c r="H996" i="3" s="1"/>
  <c r="E997" i="3"/>
  <c r="H997" i="3" s="1"/>
  <c r="E998" i="3"/>
  <c r="H998" i="3" s="1"/>
  <c r="E999" i="3"/>
  <c r="H999" i="3" s="1"/>
  <c r="E1000" i="3"/>
  <c r="H1000" i="3" s="1"/>
  <c r="E1001" i="3"/>
  <c r="E1002" i="3"/>
  <c r="H1002" i="3" s="1"/>
  <c r="E1003" i="3"/>
  <c r="H1003" i="3" s="1"/>
  <c r="E1004" i="3"/>
  <c r="H1004" i="3" s="1"/>
  <c r="E1005" i="3"/>
  <c r="H1005" i="3" s="1"/>
  <c r="E1006" i="3"/>
  <c r="H1006" i="3" s="1"/>
  <c r="E1007" i="3"/>
  <c r="H1007" i="3" s="1"/>
  <c r="E1008" i="3"/>
  <c r="H1008" i="3" s="1"/>
  <c r="E1009" i="3"/>
  <c r="H1009" i="3" s="1"/>
  <c r="E1010" i="3"/>
  <c r="H1010" i="3" s="1"/>
  <c r="E1011" i="3"/>
  <c r="H1011" i="3" s="1"/>
  <c r="E1012" i="3"/>
  <c r="H1012" i="3" s="1"/>
  <c r="E1013" i="3"/>
  <c r="H1013" i="3" s="1"/>
  <c r="E1014" i="3"/>
  <c r="H1014" i="3" s="1"/>
  <c r="E1015" i="3"/>
  <c r="H1015" i="3" s="1"/>
  <c r="E1016" i="3"/>
  <c r="H1016" i="3" s="1"/>
  <c r="E1017" i="3"/>
  <c r="H1017" i="3" s="1"/>
  <c r="E1018" i="3"/>
  <c r="H1018" i="3" s="1"/>
  <c r="E1019" i="3"/>
  <c r="H1019" i="3" s="1"/>
  <c r="E1020" i="3"/>
  <c r="H1020" i="3" s="1"/>
  <c r="E1021" i="3"/>
  <c r="H1021" i="3" s="1"/>
  <c r="E1022" i="3"/>
  <c r="H1022" i="3" s="1"/>
  <c r="E1023" i="3"/>
  <c r="H1023" i="3" s="1"/>
  <c r="E1024" i="3"/>
  <c r="H1024" i="3" s="1"/>
  <c r="E1025" i="3"/>
  <c r="H1025" i="3" s="1"/>
  <c r="E1026" i="3"/>
  <c r="H1026" i="3" s="1"/>
  <c r="E1027" i="3"/>
  <c r="H1027" i="3" s="1"/>
  <c r="E1028" i="3"/>
  <c r="H1028" i="3" s="1"/>
  <c r="E1029" i="3"/>
  <c r="H1029" i="3" s="1"/>
  <c r="E1030" i="3"/>
  <c r="H1030" i="3" s="1"/>
  <c r="E1031" i="3"/>
  <c r="H1031" i="3" s="1"/>
  <c r="E1032" i="3"/>
  <c r="H1032" i="3" s="1"/>
  <c r="E1033" i="3"/>
  <c r="H1033" i="3" s="1"/>
  <c r="E1034" i="3"/>
  <c r="H1034" i="3" s="1"/>
  <c r="E1035" i="3"/>
  <c r="H1035" i="3" s="1"/>
  <c r="E1036" i="3"/>
  <c r="H1036" i="3" s="1"/>
  <c r="E1037" i="3"/>
  <c r="H1037" i="3" s="1"/>
  <c r="E1038" i="3"/>
  <c r="H1038" i="3" s="1"/>
  <c r="E1039" i="3"/>
  <c r="H1039" i="3" s="1"/>
  <c r="E1040" i="3"/>
  <c r="H1040" i="3" s="1"/>
  <c r="E1041" i="3"/>
  <c r="H1041" i="3" s="1"/>
  <c r="E1042" i="3"/>
  <c r="H1042" i="3" s="1"/>
  <c r="E1043" i="3"/>
  <c r="H1043" i="3" s="1"/>
  <c r="E1044" i="3"/>
  <c r="H1044" i="3" s="1"/>
  <c r="E1045" i="3"/>
  <c r="H1045" i="3" s="1"/>
  <c r="E1046" i="3"/>
  <c r="H1046" i="3" s="1"/>
  <c r="E1047" i="3"/>
  <c r="H1047" i="3" s="1"/>
  <c r="E1048" i="3"/>
  <c r="H1048" i="3" s="1"/>
  <c r="E1049" i="3"/>
  <c r="H1049" i="3" s="1"/>
  <c r="E1050" i="3"/>
  <c r="H1050" i="3" s="1"/>
  <c r="E1051" i="3"/>
  <c r="H1051" i="3" s="1"/>
  <c r="E1052" i="3"/>
  <c r="H1052" i="3" s="1"/>
  <c r="E1053" i="3"/>
  <c r="H1053" i="3" s="1"/>
  <c r="E1054" i="3"/>
  <c r="H1054" i="3" s="1"/>
  <c r="E1055" i="3"/>
  <c r="H1055" i="3" s="1"/>
  <c r="E1056" i="3"/>
  <c r="H1056" i="3" s="1"/>
  <c r="E1057" i="3"/>
  <c r="H1057" i="3" s="1"/>
  <c r="E1058" i="3"/>
  <c r="H1058" i="3" s="1"/>
  <c r="E1059" i="3"/>
  <c r="H1059" i="3" s="1"/>
  <c r="E1060" i="3"/>
  <c r="H1060" i="3" s="1"/>
  <c r="E1061" i="3"/>
  <c r="H1061" i="3" s="1"/>
  <c r="E1062" i="3"/>
  <c r="H1062" i="3" s="1"/>
  <c r="E1063" i="3"/>
  <c r="H1063" i="3" s="1"/>
  <c r="E1064" i="3"/>
  <c r="H1064" i="3" s="1"/>
  <c r="E1065" i="3"/>
  <c r="H1065" i="3" s="1"/>
  <c r="E1066" i="3"/>
  <c r="H1066" i="3" s="1"/>
  <c r="E1067" i="3"/>
  <c r="H1067" i="3" s="1"/>
  <c r="E1068" i="3"/>
  <c r="H1068" i="3" s="1"/>
  <c r="E1069" i="3"/>
  <c r="H1069" i="3" s="1"/>
  <c r="E1070" i="3"/>
  <c r="H1070" i="3" s="1"/>
  <c r="E1071" i="3"/>
  <c r="H1071" i="3" s="1"/>
  <c r="E1072" i="3"/>
  <c r="H1072" i="3" s="1"/>
  <c r="E1073" i="3"/>
  <c r="H1073" i="3" s="1"/>
  <c r="E1074" i="3"/>
  <c r="H1074" i="3" s="1"/>
  <c r="E1075" i="3"/>
  <c r="H1075" i="3" s="1"/>
  <c r="E1076" i="3"/>
  <c r="H1076" i="3" s="1"/>
  <c r="E1077" i="3"/>
  <c r="H1077" i="3" s="1"/>
  <c r="E1078" i="3"/>
  <c r="H1078" i="3" s="1"/>
  <c r="E1079" i="3"/>
  <c r="H1079" i="3" s="1"/>
  <c r="E1080" i="3"/>
  <c r="H1080" i="3" s="1"/>
  <c r="E1081" i="3"/>
  <c r="H1081" i="3" s="1"/>
  <c r="E1082" i="3"/>
  <c r="H1082" i="3" s="1"/>
  <c r="E1083" i="3"/>
  <c r="H1083" i="3" s="1"/>
  <c r="E1084" i="3"/>
  <c r="H1084" i="3" s="1"/>
  <c r="E1085" i="3"/>
  <c r="H1085" i="3" s="1"/>
  <c r="E1086" i="3"/>
  <c r="H1086" i="3" s="1"/>
  <c r="E1087" i="3"/>
  <c r="H1087" i="3" s="1"/>
  <c r="E1088" i="3"/>
  <c r="H1088" i="3" s="1"/>
  <c r="E1089" i="3"/>
  <c r="H1089" i="3" s="1"/>
  <c r="E1090" i="3"/>
  <c r="H1090" i="3" s="1"/>
  <c r="E1091" i="3"/>
  <c r="H1091" i="3" s="1"/>
  <c r="E1092" i="3"/>
  <c r="H1092" i="3" s="1"/>
  <c r="E1093" i="3"/>
  <c r="H1093" i="3" s="1"/>
  <c r="E1094" i="3"/>
  <c r="H1094" i="3" s="1"/>
  <c r="E1095" i="3"/>
  <c r="H1095" i="3" s="1"/>
  <c r="E1096" i="3"/>
  <c r="H1096" i="3" s="1"/>
  <c r="E1097" i="3"/>
  <c r="H1097" i="3" s="1"/>
  <c r="E1098" i="3"/>
  <c r="H1098" i="3" s="1"/>
  <c r="E1099" i="3"/>
  <c r="H1099" i="3" s="1"/>
  <c r="E1100" i="3"/>
  <c r="H1100" i="3" s="1"/>
  <c r="E1101" i="3"/>
  <c r="H1101" i="3" s="1"/>
  <c r="E1102" i="3"/>
  <c r="H1102" i="3" s="1"/>
  <c r="E1103" i="3"/>
  <c r="H1103" i="3" s="1"/>
  <c r="E1104" i="3"/>
  <c r="H1104" i="3" s="1"/>
  <c r="E1105" i="3"/>
  <c r="H1105" i="3" s="1"/>
  <c r="E1106" i="3"/>
  <c r="H1106" i="3" s="1"/>
  <c r="E1107" i="3"/>
  <c r="H1107" i="3" s="1"/>
  <c r="E1108" i="3"/>
  <c r="H1108" i="3" s="1"/>
  <c r="E1109" i="3"/>
  <c r="H1109" i="3" s="1"/>
  <c r="E1110" i="3"/>
  <c r="H1110" i="3" s="1"/>
  <c r="E1111" i="3"/>
  <c r="H1111" i="3" s="1"/>
  <c r="E1112" i="3"/>
  <c r="H1112" i="3" s="1"/>
  <c r="E1113" i="3"/>
  <c r="H1113" i="3" s="1"/>
  <c r="E1114" i="3"/>
  <c r="H1114" i="3" s="1"/>
  <c r="E1115" i="3"/>
  <c r="H1115" i="3" s="1"/>
  <c r="E1116" i="3"/>
  <c r="H1116" i="3" s="1"/>
  <c r="E1117" i="3"/>
  <c r="H1117" i="3" s="1"/>
  <c r="E1118" i="3"/>
  <c r="H1118" i="3" s="1"/>
  <c r="E1119" i="3"/>
  <c r="H1119" i="3" s="1"/>
  <c r="E1120" i="3"/>
  <c r="E1121" i="3"/>
  <c r="H1121" i="3" s="1"/>
  <c r="E1122" i="3"/>
  <c r="H1122" i="3" s="1"/>
  <c r="E1123" i="3"/>
  <c r="H1123" i="3" s="1"/>
  <c r="E1124" i="3"/>
  <c r="H1124" i="3" s="1"/>
  <c r="E1125" i="3"/>
  <c r="H1125" i="3" s="1"/>
  <c r="E1126" i="3"/>
  <c r="H1126" i="3" s="1"/>
  <c r="E1127" i="3"/>
  <c r="H1127" i="3" s="1"/>
  <c r="E1128" i="3"/>
  <c r="H1128" i="3" s="1"/>
  <c r="E1129" i="3"/>
  <c r="H1129" i="3" s="1"/>
  <c r="E1130" i="3"/>
  <c r="H1130" i="3" s="1"/>
  <c r="E1131" i="3"/>
  <c r="H1131" i="3" s="1"/>
  <c r="E1132" i="3"/>
  <c r="H1132" i="3" s="1"/>
  <c r="E1133" i="3"/>
  <c r="H1133" i="3" s="1"/>
  <c r="E1134" i="3"/>
  <c r="H1134" i="3" s="1"/>
  <c r="E1135" i="3"/>
  <c r="H1135" i="3" s="1"/>
  <c r="E1136" i="3"/>
  <c r="H1136" i="3" s="1"/>
  <c r="E1137" i="3"/>
  <c r="H1137" i="3" s="1"/>
  <c r="E1138" i="3"/>
  <c r="H1138" i="3" s="1"/>
  <c r="E1139" i="3"/>
  <c r="H1139" i="3" s="1"/>
  <c r="E1140" i="3"/>
  <c r="H1140" i="3" s="1"/>
  <c r="E1141" i="3"/>
  <c r="H1141" i="3" s="1"/>
  <c r="E1142" i="3"/>
  <c r="H1142" i="3" s="1"/>
  <c r="E1143" i="3"/>
  <c r="H1143" i="3" s="1"/>
  <c r="E1144" i="3"/>
  <c r="H1144" i="3" s="1"/>
  <c r="E1145" i="3"/>
  <c r="H1145" i="3" s="1"/>
  <c r="E1146" i="3"/>
  <c r="H1146" i="3" s="1"/>
  <c r="E1147" i="3"/>
  <c r="H1147" i="3" s="1"/>
  <c r="E1148" i="3"/>
  <c r="H1148" i="3" s="1"/>
  <c r="E1149" i="3"/>
  <c r="H1149" i="3" s="1"/>
  <c r="E1150" i="3"/>
  <c r="H1150" i="3" s="1"/>
  <c r="E1151" i="3"/>
  <c r="H1151" i="3" s="1"/>
  <c r="E1152" i="3"/>
  <c r="H1152" i="3" s="1"/>
  <c r="E1153" i="3"/>
  <c r="H1153" i="3" s="1"/>
  <c r="E1154" i="3"/>
  <c r="H1154" i="3" s="1"/>
  <c r="E1155" i="3"/>
  <c r="H1155" i="3" s="1"/>
  <c r="E1156" i="3"/>
  <c r="H1156" i="3" s="1"/>
  <c r="E1157" i="3"/>
  <c r="H1157" i="3" s="1"/>
  <c r="E1158" i="3"/>
  <c r="H1158" i="3" s="1"/>
  <c r="E1159" i="3"/>
  <c r="H1159" i="3" s="1"/>
  <c r="E1160" i="3"/>
  <c r="H1160" i="3" s="1"/>
  <c r="E1161" i="3"/>
  <c r="H1161" i="3" s="1"/>
  <c r="E1162" i="3"/>
  <c r="H1162" i="3" s="1"/>
  <c r="E1163" i="3"/>
  <c r="H1163" i="3" s="1"/>
  <c r="E1164" i="3"/>
  <c r="H1164" i="3" s="1"/>
  <c r="E1165" i="3"/>
  <c r="H1165" i="3" s="1"/>
  <c r="E1166" i="3"/>
  <c r="H1166" i="3" s="1"/>
  <c r="E1167" i="3"/>
  <c r="H1167" i="3" s="1"/>
  <c r="E1168" i="3"/>
  <c r="H1168" i="3" s="1"/>
  <c r="E1169" i="3"/>
  <c r="H1169" i="3" s="1"/>
  <c r="E1170" i="3"/>
  <c r="H1170" i="3" s="1"/>
  <c r="E1171" i="3"/>
  <c r="H1171" i="3" s="1"/>
  <c r="E1172" i="3"/>
  <c r="H1172" i="3" s="1"/>
  <c r="E1173" i="3"/>
  <c r="H1173" i="3" s="1"/>
  <c r="E1174" i="3"/>
  <c r="H1174" i="3" s="1"/>
  <c r="E1175" i="3"/>
  <c r="H1175" i="3" s="1"/>
  <c r="E1176" i="3"/>
  <c r="H1176" i="3" s="1"/>
  <c r="E1177" i="3"/>
  <c r="H1177" i="3" s="1"/>
  <c r="E1178" i="3"/>
  <c r="H1178" i="3" s="1"/>
  <c r="E1179" i="3"/>
  <c r="H1179" i="3" s="1"/>
  <c r="E1180" i="3"/>
  <c r="H1180" i="3" s="1"/>
  <c r="E1181" i="3"/>
  <c r="H1181" i="3" s="1"/>
  <c r="E1182" i="3"/>
  <c r="H1182" i="3" s="1"/>
  <c r="E1183" i="3"/>
  <c r="H1183" i="3" s="1"/>
  <c r="E1184" i="3"/>
  <c r="H1184" i="3" s="1"/>
  <c r="E1185" i="3"/>
  <c r="H1185" i="3" s="1"/>
  <c r="E1186" i="3"/>
  <c r="H1186" i="3" s="1"/>
  <c r="E1187" i="3"/>
  <c r="H1187" i="3" s="1"/>
  <c r="E1188" i="3"/>
  <c r="H1188" i="3" s="1"/>
  <c r="E1189" i="3"/>
  <c r="H1189" i="3" s="1"/>
  <c r="E1190" i="3"/>
  <c r="H1190" i="3" s="1"/>
  <c r="E1191" i="3"/>
  <c r="H1191" i="3" s="1"/>
  <c r="E1192" i="3"/>
  <c r="H1192" i="3" s="1"/>
  <c r="E1193" i="3"/>
  <c r="H1193" i="3" s="1"/>
  <c r="E1194" i="3"/>
  <c r="H1194" i="3" s="1"/>
  <c r="E1195" i="3"/>
  <c r="H1195" i="3" s="1"/>
  <c r="E1196" i="3"/>
  <c r="H1196" i="3" s="1"/>
  <c r="E1197" i="3"/>
  <c r="H1197" i="3" s="1"/>
  <c r="E1198" i="3"/>
  <c r="H1198" i="3" s="1"/>
  <c r="E1199" i="3"/>
  <c r="H1199" i="3" s="1"/>
  <c r="E1200" i="3"/>
  <c r="H1200" i="3" s="1"/>
  <c r="E1201" i="3"/>
  <c r="H1201" i="3" s="1"/>
  <c r="E1202" i="3"/>
  <c r="H1202" i="3" s="1"/>
  <c r="E1203" i="3"/>
  <c r="H1203" i="3" s="1"/>
  <c r="E1204" i="3"/>
  <c r="H1204" i="3" s="1"/>
  <c r="E1205" i="3"/>
  <c r="H1205" i="3" s="1"/>
  <c r="E1206" i="3"/>
  <c r="H1206" i="3" s="1"/>
  <c r="E1207" i="3"/>
  <c r="H1207" i="3" s="1"/>
  <c r="E1208" i="3"/>
  <c r="H1208" i="3" s="1"/>
  <c r="E1209" i="3"/>
  <c r="H1209" i="3" s="1"/>
  <c r="E1210" i="3"/>
  <c r="H1210" i="3" s="1"/>
  <c r="E1211" i="3"/>
  <c r="H1211" i="3" s="1"/>
  <c r="E1212" i="3"/>
  <c r="H1212" i="3" s="1"/>
  <c r="E1213" i="3"/>
  <c r="H1213" i="3" s="1"/>
  <c r="E1214" i="3"/>
  <c r="H1214" i="3" s="1"/>
  <c r="E1215" i="3"/>
  <c r="H1215" i="3" s="1"/>
  <c r="E1216" i="3"/>
  <c r="H1216" i="3" s="1"/>
  <c r="E1217" i="3"/>
  <c r="H1217" i="3" s="1"/>
  <c r="E1218" i="3"/>
  <c r="H1218" i="3" s="1"/>
  <c r="E1219" i="3"/>
  <c r="H1219" i="3" s="1"/>
  <c r="E1220" i="3"/>
  <c r="H1220" i="3" s="1"/>
  <c r="E1221" i="3"/>
  <c r="H1221" i="3" s="1"/>
  <c r="E1222" i="3"/>
  <c r="H1222" i="3" s="1"/>
  <c r="E1223" i="3"/>
  <c r="H1223" i="3" s="1"/>
  <c r="E1224" i="3"/>
  <c r="H1224" i="3" s="1"/>
  <c r="E1225" i="3"/>
  <c r="H1225" i="3" s="1"/>
  <c r="E1226" i="3"/>
  <c r="H1226" i="3" s="1"/>
  <c r="E1227" i="3"/>
  <c r="H1227" i="3" s="1"/>
  <c r="E1228" i="3"/>
  <c r="H1228" i="3" s="1"/>
  <c r="E1229" i="3"/>
  <c r="H1229" i="3" s="1"/>
  <c r="E1230" i="3"/>
  <c r="H1230" i="3" s="1"/>
  <c r="E1231" i="3"/>
  <c r="H1231" i="3" s="1"/>
  <c r="E1232" i="3"/>
  <c r="H1232" i="3" s="1"/>
  <c r="E1233" i="3"/>
  <c r="H1233" i="3" s="1"/>
  <c r="E1234" i="3"/>
  <c r="H1234" i="3" s="1"/>
  <c r="E1235" i="3"/>
  <c r="H1235" i="3" s="1"/>
  <c r="E1236" i="3"/>
  <c r="H1236" i="3" s="1"/>
  <c r="E1237" i="3"/>
  <c r="H1237" i="3" s="1"/>
  <c r="E1238" i="3"/>
  <c r="H1238" i="3" s="1"/>
  <c r="E1239" i="3"/>
  <c r="H1239" i="3" s="1"/>
  <c r="E1240" i="3"/>
  <c r="H1240" i="3" s="1"/>
  <c r="E1241" i="3"/>
  <c r="H1241" i="3" s="1"/>
  <c r="E1242" i="3"/>
  <c r="H1242" i="3" s="1"/>
  <c r="E1243" i="3"/>
  <c r="H1243" i="3" s="1"/>
  <c r="E1244" i="3"/>
  <c r="H1244" i="3" s="1"/>
  <c r="E1245" i="3"/>
  <c r="H1245" i="3" s="1"/>
  <c r="E1246" i="3"/>
  <c r="H1246" i="3" s="1"/>
  <c r="E1247" i="3"/>
  <c r="H1247" i="3" s="1"/>
  <c r="E1248" i="3"/>
  <c r="E1249" i="3"/>
  <c r="H1249" i="3" s="1"/>
  <c r="E1250" i="3"/>
  <c r="H1250" i="3" s="1"/>
  <c r="E1251" i="3"/>
  <c r="H1251" i="3" s="1"/>
  <c r="E1252" i="3"/>
  <c r="H1252" i="3" s="1"/>
  <c r="E1253" i="3"/>
  <c r="H1253" i="3" s="1"/>
  <c r="E1254" i="3"/>
  <c r="H1254" i="3" s="1"/>
  <c r="E1255" i="3"/>
  <c r="H1255" i="3" s="1"/>
  <c r="E1256" i="3"/>
  <c r="H1256" i="3" s="1"/>
  <c r="E1257" i="3"/>
  <c r="H1257" i="3" s="1"/>
  <c r="E1258" i="3"/>
  <c r="H1258" i="3" s="1"/>
  <c r="E1259" i="3"/>
  <c r="E1260" i="3"/>
  <c r="H1260" i="3" s="1"/>
  <c r="E1261" i="3"/>
  <c r="H1261" i="3" s="1"/>
  <c r="E1262" i="3"/>
  <c r="H1262" i="3" s="1"/>
  <c r="E1263" i="3"/>
  <c r="H1263" i="3" s="1"/>
  <c r="E1264" i="3"/>
  <c r="H1264" i="3" s="1"/>
  <c r="E1265" i="3"/>
  <c r="H1265" i="3" s="1"/>
  <c r="E1266" i="3"/>
  <c r="H1266" i="3" s="1"/>
  <c r="E1267" i="3"/>
  <c r="H1267" i="3" s="1"/>
  <c r="E1268" i="3"/>
  <c r="H1268" i="3" s="1"/>
  <c r="E1269" i="3"/>
  <c r="H1269" i="3" s="1"/>
  <c r="E1270" i="3"/>
  <c r="H1270" i="3" s="1"/>
  <c r="E1271" i="3"/>
  <c r="H1271" i="3" s="1"/>
  <c r="E1272" i="3"/>
  <c r="H1272" i="3" s="1"/>
  <c r="E1273" i="3"/>
  <c r="E1274" i="3"/>
  <c r="H1274" i="3" s="1"/>
  <c r="E1275" i="3"/>
  <c r="H1275" i="3" s="1"/>
  <c r="E1276" i="3"/>
  <c r="H1276" i="3" s="1"/>
  <c r="E1277" i="3"/>
  <c r="H1277" i="3" s="1"/>
  <c r="E1278" i="3"/>
  <c r="H1278" i="3" s="1"/>
  <c r="E1279" i="3"/>
  <c r="H1279" i="3" s="1"/>
  <c r="E1280" i="3"/>
  <c r="H1280" i="3" s="1"/>
  <c r="E1281" i="3"/>
  <c r="H1281" i="3" s="1"/>
  <c r="E1282" i="3"/>
  <c r="H1282" i="3" s="1"/>
  <c r="E1283" i="3"/>
  <c r="H1283" i="3" s="1"/>
  <c r="E1284" i="3"/>
  <c r="H1284" i="3" s="1"/>
  <c r="E1285" i="3"/>
  <c r="H1285" i="3" s="1"/>
  <c r="E1286" i="3"/>
  <c r="H1286" i="3" s="1"/>
  <c r="E1287" i="3"/>
  <c r="E1288" i="3"/>
  <c r="E1289" i="3"/>
  <c r="E1290" i="3"/>
  <c r="H1290" i="3" s="1"/>
  <c r="E1291" i="3"/>
  <c r="H1291" i="3" s="1"/>
  <c r="E1292" i="3"/>
  <c r="H1292" i="3" s="1"/>
  <c r="E1293" i="3"/>
  <c r="H1293" i="3" s="1"/>
  <c r="E1294" i="3"/>
  <c r="H1294" i="3" s="1"/>
  <c r="E1295" i="3"/>
  <c r="H1295" i="3" s="1"/>
  <c r="E1296" i="3"/>
  <c r="H1296" i="3" s="1"/>
  <c r="E1297" i="3"/>
  <c r="H1297" i="3" s="1"/>
  <c r="E1298" i="3"/>
  <c r="H1298" i="3" s="1"/>
  <c r="E1299" i="3"/>
  <c r="H1299" i="3" s="1"/>
  <c r="E1300" i="3"/>
  <c r="H1300" i="3" s="1"/>
  <c r="E1301" i="3"/>
  <c r="H1301" i="3" s="1"/>
  <c r="E1302" i="3"/>
  <c r="H1302" i="3" s="1"/>
  <c r="E1303" i="3"/>
  <c r="H1303" i="3" s="1"/>
  <c r="E1304" i="3"/>
  <c r="H1304" i="3" s="1"/>
  <c r="E1305" i="3"/>
  <c r="H1305" i="3" s="1"/>
  <c r="E1306" i="3"/>
  <c r="H1306" i="3" s="1"/>
  <c r="E1307" i="3"/>
  <c r="H1307" i="3" s="1"/>
  <c r="E1308" i="3"/>
  <c r="H1308" i="3" s="1"/>
  <c r="E1309" i="3"/>
  <c r="H1309" i="3" s="1"/>
  <c r="E1310" i="3"/>
  <c r="H1310" i="3" s="1"/>
  <c r="E1311" i="3"/>
  <c r="H1311" i="3" s="1"/>
  <c r="E1312" i="3"/>
  <c r="H1312" i="3" s="1"/>
  <c r="E1313" i="3"/>
  <c r="H1313" i="3" s="1"/>
  <c r="E1314" i="3"/>
  <c r="H1314" i="3" s="1"/>
  <c r="E1315" i="3"/>
  <c r="H1315" i="3" s="1"/>
  <c r="E1316" i="3"/>
  <c r="H1316" i="3" s="1"/>
  <c r="E1317" i="3"/>
  <c r="H1317" i="3" s="1"/>
  <c r="E1318" i="3"/>
  <c r="H1318" i="3" s="1"/>
  <c r="E1319" i="3"/>
  <c r="H1319" i="3" s="1"/>
  <c r="E1320" i="3"/>
  <c r="E1321" i="3"/>
  <c r="H1321" i="3" s="1"/>
  <c r="E1322" i="3"/>
  <c r="H1322" i="3" s="1"/>
  <c r="E1323" i="3"/>
  <c r="H1323" i="3" s="1"/>
  <c r="E1324" i="3"/>
  <c r="H1324" i="3" s="1"/>
  <c r="E1325" i="3"/>
  <c r="H1325" i="3" s="1"/>
  <c r="E1326" i="3"/>
  <c r="H1326" i="3" s="1"/>
  <c r="E1327" i="3"/>
  <c r="E1328" i="3"/>
  <c r="H1328" i="3" s="1"/>
  <c r="E1329" i="3"/>
  <c r="H1329" i="3" s="1"/>
  <c r="E1330" i="3"/>
  <c r="H1330" i="3" s="1"/>
  <c r="E1331" i="3"/>
  <c r="H1331" i="3" s="1"/>
  <c r="E1332" i="3"/>
  <c r="H1332" i="3" s="1"/>
  <c r="E1333" i="3"/>
  <c r="H1333" i="3" s="1"/>
  <c r="E1334" i="3"/>
  <c r="H1334" i="3" s="1"/>
  <c r="E1335" i="3"/>
  <c r="H1335" i="3" s="1"/>
  <c r="E1336" i="3"/>
  <c r="H1336" i="3" s="1"/>
  <c r="E1337" i="3"/>
  <c r="H1337" i="3" s="1"/>
  <c r="E1338" i="3"/>
  <c r="H1338" i="3" s="1"/>
  <c r="E1339" i="3"/>
  <c r="H1339" i="3" s="1"/>
  <c r="E1340" i="3"/>
  <c r="H1340" i="3" s="1"/>
  <c r="E1341" i="3"/>
  <c r="H1341" i="3" s="1"/>
  <c r="E1342" i="3"/>
  <c r="H1342" i="3" s="1"/>
  <c r="E1343" i="3"/>
  <c r="H1343" i="3" s="1"/>
  <c r="E1344" i="3"/>
  <c r="H1344" i="3" s="1"/>
  <c r="E1345" i="3"/>
  <c r="H1345" i="3" s="1"/>
  <c r="E1346" i="3"/>
  <c r="H1346" i="3" s="1"/>
  <c r="E1347" i="3"/>
  <c r="H1347" i="3" s="1"/>
  <c r="E1348" i="3"/>
  <c r="H1348" i="3" s="1"/>
  <c r="E1349" i="3"/>
  <c r="H1349" i="3" s="1"/>
  <c r="E1350" i="3"/>
  <c r="E1351" i="3"/>
  <c r="E1352" i="3"/>
  <c r="H1352" i="3" s="1"/>
  <c r="E1353" i="3"/>
  <c r="H1353" i="3" s="1"/>
  <c r="E1354" i="3"/>
  <c r="H1354" i="3" s="1"/>
  <c r="E1355" i="3"/>
  <c r="H1355" i="3" s="1"/>
  <c r="E1356" i="3"/>
  <c r="H1356" i="3" s="1"/>
  <c r="E1357" i="3"/>
  <c r="H1357" i="3" s="1"/>
  <c r="E1358" i="3"/>
  <c r="E1359" i="3"/>
  <c r="E1360" i="3"/>
  <c r="E1361" i="3"/>
  <c r="H1361" i="3" s="1"/>
  <c r="E1362" i="3"/>
  <c r="H1362" i="3" s="1"/>
  <c r="E1363" i="3"/>
  <c r="H1363" i="3" s="1"/>
  <c r="E1364" i="3"/>
  <c r="H1364" i="3" s="1"/>
  <c r="E1365" i="3"/>
  <c r="H1365" i="3" s="1"/>
  <c r="E1366" i="3"/>
  <c r="H1366" i="3" s="1"/>
  <c r="E1367" i="3"/>
  <c r="H1367" i="3" s="1"/>
  <c r="E1368" i="3"/>
  <c r="H1368" i="3" s="1"/>
  <c r="E1369" i="3"/>
  <c r="H1369" i="3" s="1"/>
  <c r="E1370" i="3"/>
  <c r="H1370" i="3" s="1"/>
  <c r="E1371" i="3"/>
  <c r="H1371" i="3" s="1"/>
  <c r="E1372" i="3"/>
  <c r="H1372" i="3" s="1"/>
  <c r="E1373" i="3"/>
  <c r="H1373" i="3" s="1"/>
  <c r="E1374" i="3"/>
  <c r="H1374" i="3" s="1"/>
  <c r="E1375" i="3"/>
  <c r="H1375" i="3" s="1"/>
  <c r="E1376" i="3"/>
  <c r="H1376" i="3" s="1"/>
  <c r="E1377" i="3"/>
  <c r="E1378" i="3"/>
  <c r="E1379" i="3"/>
  <c r="H1379" i="3" s="1"/>
  <c r="E1380" i="3"/>
  <c r="H1380" i="3" s="1"/>
  <c r="E1381" i="3"/>
  <c r="H1381" i="3" s="1"/>
  <c r="E1382" i="3"/>
  <c r="H1382" i="3" s="1"/>
  <c r="E1383" i="3"/>
  <c r="H1383" i="3" s="1"/>
  <c r="E1384" i="3"/>
  <c r="H1384" i="3" s="1"/>
  <c r="E1385" i="3"/>
  <c r="H1385" i="3" s="1"/>
  <c r="E1386" i="3"/>
  <c r="H1386" i="3" s="1"/>
  <c r="E1387" i="3"/>
  <c r="H1387" i="3" s="1"/>
  <c r="E1388" i="3"/>
  <c r="H1388" i="3" s="1"/>
  <c r="E1389" i="3"/>
  <c r="H1389" i="3" s="1"/>
  <c r="E1390" i="3"/>
  <c r="H1390" i="3" s="1"/>
  <c r="E1391" i="3"/>
  <c r="H1391" i="3" s="1"/>
  <c r="E1392" i="3"/>
  <c r="H1392" i="3" s="1"/>
  <c r="E1393" i="3"/>
  <c r="H1393" i="3" s="1"/>
  <c r="E1394" i="3"/>
  <c r="H1394" i="3" s="1"/>
  <c r="E1395" i="3"/>
  <c r="H1395" i="3" s="1"/>
  <c r="E1396" i="3"/>
  <c r="H1396" i="3" s="1"/>
  <c r="E1397" i="3"/>
  <c r="H1397" i="3" s="1"/>
  <c r="E1398" i="3"/>
  <c r="H1398" i="3" s="1"/>
  <c r="E1399" i="3"/>
  <c r="H1399" i="3" s="1"/>
  <c r="E1400" i="3"/>
  <c r="H1400" i="3" s="1"/>
  <c r="E1401" i="3"/>
  <c r="H1401" i="3" s="1"/>
  <c r="E1402" i="3"/>
  <c r="H1402" i="3" s="1"/>
  <c r="E1403" i="3"/>
  <c r="H1403" i="3" s="1"/>
  <c r="E1404" i="3"/>
  <c r="E1405" i="3"/>
  <c r="E1406" i="3"/>
  <c r="H1406" i="3" s="1"/>
  <c r="E1407" i="3"/>
  <c r="H1407" i="3" s="1"/>
  <c r="E1408" i="3"/>
  <c r="H1408" i="3" s="1"/>
  <c r="E1409" i="3"/>
  <c r="H1409" i="3" s="1"/>
  <c r="E1410" i="3"/>
  <c r="H1410" i="3" s="1"/>
  <c r="E1411" i="3"/>
  <c r="H1411" i="3" s="1"/>
  <c r="E1412" i="3"/>
  <c r="H1412" i="3" s="1"/>
  <c r="E1413" i="3"/>
  <c r="H1413" i="3" s="1"/>
  <c r="E1414" i="3"/>
  <c r="H1414" i="3" s="1"/>
  <c r="E1415" i="3"/>
  <c r="E1416" i="3"/>
  <c r="H1416" i="3" s="1"/>
  <c r="E1417" i="3"/>
  <c r="H1417" i="3" s="1"/>
  <c r="E1418" i="3"/>
  <c r="H1418" i="3" s="1"/>
  <c r="E1419" i="3"/>
  <c r="H1419" i="3" s="1"/>
  <c r="E1420" i="3"/>
  <c r="H1420" i="3" s="1"/>
  <c r="E1421" i="3"/>
  <c r="H1421" i="3" s="1"/>
  <c r="E1422" i="3"/>
  <c r="H1422" i="3" s="1"/>
  <c r="E1423" i="3"/>
  <c r="H1423" i="3" s="1"/>
  <c r="E1424" i="3"/>
  <c r="H1424" i="3" s="1"/>
  <c r="E1425" i="3"/>
  <c r="H1425" i="3" s="1"/>
  <c r="E1426" i="3"/>
  <c r="H1426" i="3" s="1"/>
  <c r="E1427" i="3"/>
  <c r="H1427" i="3" s="1"/>
  <c r="E1428" i="3"/>
  <c r="H1428" i="3" s="1"/>
  <c r="E1429" i="3"/>
  <c r="H1429" i="3" s="1"/>
  <c r="E1430" i="3"/>
  <c r="H1430" i="3" s="1"/>
  <c r="E1431" i="3"/>
  <c r="H1431" i="3" s="1"/>
  <c r="E1432" i="3"/>
  <c r="H1432" i="3" s="1"/>
  <c r="E1433" i="3"/>
  <c r="H1433" i="3" s="1"/>
  <c r="E1434" i="3"/>
  <c r="H1434" i="3" s="1"/>
  <c r="E1435" i="3"/>
  <c r="H1435" i="3" s="1"/>
  <c r="E1436" i="3"/>
  <c r="H1436" i="3" s="1"/>
  <c r="E1437" i="3"/>
  <c r="H1437" i="3" s="1"/>
  <c r="E1438" i="3"/>
  <c r="H1438" i="3" s="1"/>
  <c r="E1439" i="3"/>
  <c r="H1439" i="3" s="1"/>
  <c r="E1440" i="3"/>
  <c r="H1440" i="3" s="1"/>
  <c r="E1441" i="3"/>
  <c r="H1441" i="3" s="1"/>
  <c r="E1442" i="3"/>
  <c r="H1442" i="3" s="1"/>
  <c r="E1443" i="3"/>
  <c r="H1443" i="3" s="1"/>
  <c r="E1444" i="3"/>
  <c r="H1444" i="3" s="1"/>
  <c r="E1445" i="3"/>
  <c r="H1445" i="3" s="1"/>
  <c r="E1446" i="3"/>
  <c r="H1446" i="3" s="1"/>
  <c r="E1447" i="3"/>
  <c r="H1447" i="3" s="1"/>
  <c r="E1448" i="3"/>
  <c r="H1448" i="3" s="1"/>
  <c r="E1449" i="3"/>
  <c r="H1449" i="3" s="1"/>
  <c r="E1450" i="3"/>
  <c r="H1450" i="3" s="1"/>
  <c r="E1451" i="3"/>
  <c r="H1451" i="3" s="1"/>
  <c r="E1452" i="3"/>
  <c r="H1452" i="3" s="1"/>
  <c r="E1453" i="3"/>
  <c r="H1453" i="3" s="1"/>
  <c r="E1454" i="3"/>
  <c r="H1454" i="3" s="1"/>
  <c r="E1455" i="3"/>
  <c r="H1455" i="3" s="1"/>
  <c r="E1456" i="3"/>
  <c r="H1456" i="3" s="1"/>
  <c r="E1457" i="3"/>
  <c r="E1458" i="3"/>
  <c r="H1458" i="3" s="1"/>
  <c r="E1459" i="3"/>
  <c r="H1459" i="3" s="1"/>
  <c r="E1460" i="3"/>
  <c r="H1460" i="3" s="1"/>
  <c r="E1461" i="3"/>
  <c r="H1461" i="3" s="1"/>
  <c r="E1462" i="3"/>
  <c r="H1462" i="3" s="1"/>
  <c r="E1463" i="3"/>
  <c r="H1463" i="3" s="1"/>
  <c r="E1464" i="3"/>
  <c r="H1464" i="3" s="1"/>
  <c r="E1465" i="3"/>
  <c r="H1465" i="3" s="1"/>
  <c r="E1466" i="3"/>
  <c r="H1466" i="3" s="1"/>
  <c r="E1467" i="3"/>
  <c r="H1467" i="3" s="1"/>
  <c r="E1468" i="3"/>
  <c r="E1469" i="3"/>
  <c r="E1470" i="3"/>
  <c r="H1470" i="3" s="1"/>
  <c r="E1471" i="3"/>
  <c r="H1471" i="3" s="1"/>
  <c r="E1472" i="3"/>
  <c r="H1472" i="3" s="1"/>
  <c r="E1473" i="3"/>
  <c r="H1473" i="3" s="1"/>
  <c r="E1474" i="3"/>
  <c r="H1474" i="3" s="1"/>
  <c r="E1475" i="3"/>
  <c r="H1475" i="3" s="1"/>
  <c r="E1476" i="3"/>
  <c r="H1476" i="3" s="1"/>
  <c r="E1477" i="3"/>
  <c r="H1477" i="3" s="1"/>
  <c r="E1478" i="3"/>
  <c r="H1478" i="3" s="1"/>
  <c r="E1479" i="3"/>
  <c r="H1479" i="3" s="1"/>
  <c r="E1480" i="3"/>
  <c r="H1480" i="3" s="1"/>
  <c r="E1481" i="3"/>
  <c r="H1481" i="3" s="1"/>
  <c r="E1482" i="3"/>
  <c r="H1482" i="3" s="1"/>
  <c r="E1483" i="3"/>
  <c r="H1483" i="3" s="1"/>
  <c r="E1484" i="3"/>
  <c r="H1484" i="3" s="1"/>
  <c r="E1485" i="3"/>
  <c r="H1485" i="3" s="1"/>
  <c r="E1486" i="3"/>
  <c r="H1486" i="3" s="1"/>
  <c r="E1487" i="3"/>
  <c r="H1487" i="3" s="1"/>
  <c r="E1488" i="3"/>
  <c r="H1488" i="3" s="1"/>
  <c r="E1489" i="3"/>
  <c r="H1489" i="3" s="1"/>
  <c r="E1490" i="3"/>
  <c r="H1490" i="3" s="1"/>
  <c r="E1491" i="3"/>
  <c r="H1491" i="3" s="1"/>
  <c r="E1492" i="3"/>
  <c r="H1492" i="3" s="1"/>
  <c r="E1493" i="3"/>
  <c r="H1493" i="3" s="1"/>
  <c r="E1494" i="3"/>
  <c r="H1494" i="3" s="1"/>
  <c r="E1495" i="3"/>
  <c r="H1495" i="3" s="1"/>
  <c r="E1496" i="3"/>
  <c r="H1496" i="3" s="1"/>
  <c r="E1497" i="3"/>
  <c r="H1497" i="3" s="1"/>
  <c r="E1498" i="3"/>
  <c r="H1498" i="3" s="1"/>
  <c r="E1499" i="3"/>
  <c r="H1499" i="3" s="1"/>
  <c r="E1500" i="3"/>
  <c r="E1501" i="3"/>
  <c r="H1501" i="3" s="1"/>
  <c r="E1502" i="3"/>
  <c r="H1502" i="3" s="1"/>
  <c r="E1503" i="3"/>
  <c r="H1503" i="3" s="1"/>
  <c r="E1504" i="3"/>
  <c r="H1504" i="3" s="1"/>
  <c r="E1505" i="3"/>
  <c r="H1505" i="3" s="1"/>
  <c r="E1506" i="3"/>
  <c r="H1506" i="3" s="1"/>
  <c r="E1507" i="3"/>
  <c r="H1507" i="3" s="1"/>
  <c r="E1508" i="3"/>
  <c r="H1508" i="3" s="1"/>
  <c r="E1509" i="3"/>
  <c r="H1509" i="3" s="1"/>
  <c r="E1510" i="3"/>
  <c r="H1510" i="3" s="1"/>
  <c r="E1511" i="3"/>
  <c r="H1511" i="3" s="1"/>
  <c r="E1512" i="3"/>
  <c r="H1512" i="3" s="1"/>
  <c r="E1513" i="3"/>
  <c r="H1513" i="3" s="1"/>
  <c r="E1514" i="3"/>
  <c r="H1514" i="3" s="1"/>
  <c r="E1515" i="3"/>
  <c r="H1515" i="3" s="1"/>
  <c r="E1516" i="3"/>
  <c r="H1516" i="3" s="1"/>
  <c r="E1517" i="3"/>
  <c r="H1517" i="3" s="1"/>
  <c r="E1518" i="3"/>
  <c r="H1518" i="3" s="1"/>
  <c r="E1519" i="3"/>
  <c r="H1519" i="3" s="1"/>
  <c r="E1520" i="3"/>
  <c r="H1520" i="3" s="1"/>
  <c r="E1521" i="3"/>
  <c r="H1521" i="3" s="1"/>
  <c r="E1522" i="3"/>
  <c r="H1522" i="3" s="1"/>
  <c r="E1523" i="3"/>
  <c r="H1523" i="3" s="1"/>
  <c r="E1524" i="3"/>
  <c r="H1524" i="3" s="1"/>
  <c r="E1525" i="3"/>
  <c r="H1525" i="3" s="1"/>
  <c r="E1526" i="3"/>
  <c r="H1526" i="3" s="1"/>
  <c r="E1527" i="3"/>
  <c r="H1527" i="3" s="1"/>
  <c r="E1528" i="3"/>
  <c r="H1528" i="3" s="1"/>
  <c r="E1529" i="3"/>
  <c r="H1529" i="3" s="1"/>
  <c r="E1530" i="3"/>
  <c r="H1530" i="3" s="1"/>
  <c r="E1531" i="3"/>
  <c r="H1531" i="3" s="1"/>
  <c r="E1532" i="3"/>
  <c r="H1532" i="3" s="1"/>
  <c r="E1533" i="3"/>
  <c r="H1533" i="3" s="1"/>
  <c r="E1534" i="3"/>
  <c r="H1534" i="3" s="1"/>
  <c r="E1535" i="3"/>
  <c r="H1535" i="3" s="1"/>
  <c r="E1536" i="3"/>
  <c r="H1536" i="3" s="1"/>
  <c r="E1537" i="3"/>
  <c r="H1537" i="3" s="1"/>
  <c r="E1538" i="3"/>
  <c r="H1538" i="3" s="1"/>
  <c r="E1539" i="3"/>
  <c r="H1539" i="3" s="1"/>
  <c r="E1540" i="3"/>
  <c r="H1540" i="3" s="1"/>
  <c r="E1541" i="3"/>
  <c r="H1541" i="3" s="1"/>
  <c r="E1542" i="3"/>
  <c r="H1542" i="3" s="1"/>
  <c r="E1543" i="3"/>
  <c r="H1543" i="3" s="1"/>
  <c r="E1544" i="3"/>
  <c r="H1544" i="3" s="1"/>
  <c r="E1545" i="3"/>
  <c r="H1545" i="3" s="1"/>
  <c r="E1546" i="3"/>
  <c r="H1546" i="3" s="1"/>
  <c r="E1547" i="3"/>
  <c r="H1547" i="3" s="1"/>
  <c r="E1548" i="3"/>
  <c r="H1548" i="3" s="1"/>
  <c r="E1549" i="3"/>
  <c r="E1550" i="3"/>
  <c r="H1550" i="3" s="1"/>
  <c r="E1551" i="3"/>
  <c r="H1551" i="3" s="1"/>
  <c r="E1552" i="3"/>
  <c r="H1552" i="3" s="1"/>
  <c r="E1553" i="3"/>
  <c r="H1553" i="3" s="1"/>
  <c r="E1554" i="3"/>
  <c r="H1554" i="3" s="1"/>
  <c r="E1555" i="3"/>
  <c r="H1555" i="3" s="1"/>
  <c r="E1556" i="3"/>
  <c r="H1556" i="3" s="1"/>
  <c r="E1557" i="3"/>
  <c r="H1557" i="3" s="1"/>
  <c r="E1558" i="3"/>
  <c r="E1559" i="3"/>
  <c r="H1559" i="3" s="1"/>
  <c r="E1560" i="3"/>
  <c r="H1560" i="3" s="1"/>
  <c r="E1561" i="3"/>
  <c r="H1561" i="3" s="1"/>
  <c r="E1562" i="3"/>
  <c r="H1562" i="3" s="1"/>
  <c r="E1563" i="3"/>
  <c r="H1563" i="3" s="1"/>
  <c r="E1564" i="3"/>
  <c r="H1564" i="3" s="1"/>
  <c r="E1565" i="3"/>
  <c r="H1565" i="3" s="1"/>
  <c r="E1566" i="3"/>
  <c r="H1566" i="3" s="1"/>
  <c r="E1567" i="3"/>
  <c r="H1567" i="3" s="1"/>
  <c r="E1568" i="3"/>
  <c r="H1568" i="3" s="1"/>
  <c r="E1569" i="3"/>
  <c r="H1569" i="3" s="1"/>
  <c r="E1570" i="3"/>
  <c r="H1570" i="3" s="1"/>
  <c r="E1571" i="3"/>
  <c r="E1572" i="3"/>
  <c r="H1572" i="3" s="1"/>
  <c r="E1573" i="3"/>
  <c r="H1573" i="3" s="1"/>
  <c r="E1574" i="3"/>
  <c r="H1574" i="3" s="1"/>
  <c r="E1575" i="3"/>
  <c r="H1575" i="3" s="1"/>
  <c r="E1576" i="3"/>
  <c r="H1576" i="3" s="1"/>
  <c r="E1577" i="3"/>
  <c r="H1577" i="3" s="1"/>
  <c r="E1578" i="3"/>
  <c r="H1578" i="3" s="1"/>
  <c r="E1579" i="3"/>
  <c r="H1579" i="3" s="1"/>
  <c r="E1580" i="3"/>
  <c r="E1581" i="3"/>
  <c r="H1581" i="3" s="1"/>
  <c r="E1582" i="3"/>
  <c r="E1583" i="3"/>
  <c r="H1583" i="3" s="1"/>
  <c r="E1584" i="3"/>
  <c r="H1584" i="3" s="1"/>
  <c r="E1585" i="3"/>
  <c r="H1585" i="3" s="1"/>
  <c r="E1586" i="3"/>
  <c r="E1587" i="3"/>
  <c r="H1587" i="3" s="1"/>
  <c r="E1588" i="3"/>
  <c r="H1588" i="3" s="1"/>
  <c r="E1589" i="3"/>
  <c r="H1589" i="3" s="1"/>
  <c r="E1590" i="3"/>
  <c r="H1590" i="3" s="1"/>
  <c r="E1591" i="3"/>
  <c r="H1591" i="3" s="1"/>
  <c r="E1592" i="3"/>
  <c r="H1592" i="3" s="1"/>
  <c r="E1593" i="3"/>
  <c r="H1593" i="3" s="1"/>
  <c r="E1594" i="3"/>
  <c r="H1594" i="3" s="1"/>
  <c r="E1595" i="3"/>
  <c r="H1595" i="3" s="1"/>
  <c r="E1596" i="3"/>
  <c r="H1596" i="3" s="1"/>
  <c r="E1597" i="3"/>
  <c r="H1597" i="3" s="1"/>
  <c r="E1598" i="3"/>
  <c r="H1598" i="3" s="1"/>
  <c r="E1599" i="3"/>
  <c r="H1599" i="3" s="1"/>
  <c r="E1600" i="3"/>
  <c r="H1600" i="3" s="1"/>
  <c r="E1601" i="3"/>
  <c r="H1601" i="3" s="1"/>
  <c r="E1602" i="3"/>
  <c r="H1602" i="3" s="1"/>
  <c r="E1603" i="3"/>
  <c r="H1603" i="3" s="1"/>
  <c r="E1604" i="3"/>
  <c r="H1604" i="3" s="1"/>
  <c r="E1605" i="3"/>
  <c r="H1605" i="3" s="1"/>
  <c r="E1606" i="3"/>
  <c r="H1606" i="3" s="1"/>
  <c r="E1607" i="3"/>
  <c r="H1607" i="3" s="1"/>
  <c r="E1608" i="3"/>
  <c r="H1608" i="3" s="1"/>
  <c r="E1609" i="3"/>
  <c r="H1609" i="3" s="1"/>
  <c r="E1610" i="3"/>
  <c r="H1610" i="3" s="1"/>
  <c r="E1611" i="3"/>
  <c r="H1611" i="3" s="1"/>
  <c r="E1612" i="3"/>
  <c r="H1612" i="3" s="1"/>
  <c r="E1613" i="3"/>
  <c r="H1613" i="3" s="1"/>
  <c r="E1614" i="3"/>
  <c r="H1614" i="3" s="1"/>
  <c r="E1615" i="3"/>
  <c r="E1616" i="3"/>
  <c r="H1616" i="3" s="1"/>
  <c r="E1617" i="3"/>
  <c r="H1617" i="3" s="1"/>
  <c r="E1618" i="3"/>
  <c r="H1618" i="3" s="1"/>
  <c r="E1619" i="3"/>
  <c r="H1619" i="3" s="1"/>
  <c r="E1620" i="3"/>
  <c r="H1620" i="3" s="1"/>
  <c r="E1621" i="3"/>
  <c r="H1621" i="3" s="1"/>
  <c r="E1622" i="3"/>
  <c r="H1622" i="3" s="1"/>
  <c r="E1623" i="3"/>
  <c r="H1623" i="3" s="1"/>
  <c r="E1624" i="3"/>
  <c r="H1624" i="3" s="1"/>
  <c r="E1625" i="3"/>
  <c r="H1625" i="3" s="1"/>
  <c r="E1626" i="3"/>
  <c r="H1626" i="3" s="1"/>
  <c r="E1627" i="3"/>
  <c r="H1627" i="3" s="1"/>
  <c r="E1628" i="3"/>
  <c r="H1628" i="3" s="1"/>
  <c r="E1629" i="3"/>
  <c r="H1629" i="3" s="1"/>
  <c r="E1630" i="3"/>
  <c r="H1630" i="3" s="1"/>
  <c r="E1631" i="3"/>
  <c r="H1631" i="3" s="1"/>
  <c r="E1632" i="3"/>
  <c r="H1632" i="3" s="1"/>
  <c r="E1633" i="3"/>
  <c r="H1633" i="3" s="1"/>
  <c r="E1634" i="3"/>
  <c r="H1634" i="3" s="1"/>
  <c r="E1635" i="3"/>
  <c r="H1635" i="3" s="1"/>
  <c r="E1636" i="3"/>
  <c r="H1636" i="3" s="1"/>
  <c r="E1637" i="3"/>
  <c r="H1637" i="3" s="1"/>
  <c r="E1638" i="3"/>
  <c r="H1638" i="3" s="1"/>
  <c r="E1639" i="3"/>
  <c r="H1639" i="3" s="1"/>
  <c r="E1640" i="3"/>
  <c r="H1640" i="3" s="1"/>
  <c r="E1641" i="3"/>
  <c r="H1641" i="3" s="1"/>
  <c r="E1642" i="3"/>
  <c r="H1642" i="3" s="1"/>
  <c r="E1643" i="3"/>
  <c r="H1643" i="3" s="1"/>
  <c r="E1644" i="3"/>
  <c r="H1644" i="3" s="1"/>
  <c r="E1645" i="3"/>
  <c r="H1645" i="3" s="1"/>
  <c r="E1646" i="3"/>
  <c r="H1646" i="3" s="1"/>
  <c r="E1647" i="3"/>
  <c r="H1647" i="3" s="1"/>
  <c r="E1648" i="3"/>
  <c r="H1648" i="3" s="1"/>
  <c r="E1649" i="3"/>
  <c r="H1649" i="3" s="1"/>
  <c r="E1650" i="3"/>
  <c r="H1650" i="3" s="1"/>
  <c r="E1651" i="3"/>
  <c r="E1652" i="3"/>
  <c r="E1653" i="3"/>
  <c r="H1653" i="3" s="1"/>
  <c r="E1654" i="3"/>
  <c r="H1654" i="3" s="1"/>
  <c r="E1655" i="3"/>
  <c r="H1655" i="3" s="1"/>
  <c r="E1656" i="3"/>
  <c r="H1656" i="3" s="1"/>
  <c r="E1657" i="3"/>
  <c r="H1657" i="3" s="1"/>
  <c r="E1658" i="3"/>
  <c r="H1658" i="3" s="1"/>
  <c r="E1659" i="3"/>
  <c r="H1659" i="3" s="1"/>
  <c r="E1660" i="3"/>
  <c r="H1660" i="3" s="1"/>
  <c r="E1661" i="3"/>
  <c r="H1661" i="3" s="1"/>
  <c r="E1662" i="3"/>
  <c r="H1662" i="3" s="1"/>
  <c r="E1663" i="3"/>
  <c r="H1663" i="3" s="1"/>
  <c r="E1664" i="3"/>
  <c r="H1664" i="3" s="1"/>
  <c r="E1665" i="3"/>
  <c r="E1666" i="3"/>
  <c r="H1666" i="3" s="1"/>
  <c r="E1667" i="3"/>
  <c r="H1667" i="3" s="1"/>
  <c r="E1668" i="3"/>
  <c r="E1669" i="3"/>
  <c r="H1669" i="3" s="1"/>
  <c r="E1670" i="3"/>
  <c r="H1670" i="3" s="1"/>
  <c r="E1671" i="3"/>
  <c r="H1671" i="3" s="1"/>
  <c r="E1672" i="3"/>
  <c r="H1672" i="3" s="1"/>
  <c r="E1673" i="3"/>
  <c r="H1673" i="3" s="1"/>
  <c r="E1674" i="3"/>
  <c r="E1675" i="3"/>
  <c r="H1675" i="3" s="1"/>
  <c r="E1676" i="3"/>
  <c r="H1676" i="3" s="1"/>
  <c r="E1677" i="3"/>
  <c r="H1677" i="3" s="1"/>
  <c r="E1678" i="3"/>
  <c r="H1678" i="3" s="1"/>
  <c r="E1679" i="3"/>
  <c r="H1679" i="3" s="1"/>
  <c r="E1680" i="3"/>
  <c r="H1680" i="3" s="1"/>
  <c r="E1681" i="3"/>
  <c r="H1681" i="3" s="1"/>
  <c r="E1682" i="3"/>
  <c r="H1682" i="3" s="1"/>
  <c r="E1683" i="3"/>
  <c r="H1683" i="3" s="1"/>
  <c r="E1684" i="3"/>
  <c r="H1684" i="3" s="1"/>
  <c r="E1685" i="3"/>
  <c r="H1685" i="3" s="1"/>
  <c r="E1686" i="3"/>
  <c r="H1686" i="3" s="1"/>
  <c r="E1687" i="3"/>
  <c r="H1687" i="3" s="1"/>
  <c r="E1688" i="3"/>
  <c r="H1688" i="3" s="1"/>
  <c r="E1689" i="3"/>
  <c r="H1689" i="3" s="1"/>
  <c r="E1690" i="3"/>
  <c r="H1690" i="3" s="1"/>
  <c r="E1691" i="3"/>
  <c r="H1691" i="3" s="1"/>
  <c r="E1692" i="3"/>
  <c r="H1692" i="3" s="1"/>
  <c r="E1693" i="3"/>
  <c r="H1693" i="3" s="1"/>
  <c r="E1694" i="3"/>
  <c r="H1694" i="3" s="1"/>
  <c r="E1695" i="3"/>
  <c r="H1695" i="3" s="1"/>
  <c r="E1696" i="3"/>
  <c r="H1696" i="3" s="1"/>
  <c r="E1697" i="3"/>
  <c r="E1698" i="3"/>
  <c r="H1698" i="3" s="1"/>
  <c r="E1699" i="3"/>
  <c r="H1699" i="3" s="1"/>
  <c r="E1700" i="3"/>
  <c r="H1700" i="3" s="1"/>
  <c r="E1701" i="3"/>
  <c r="H1701" i="3" s="1"/>
  <c r="E1702" i="3"/>
  <c r="H1702" i="3" s="1"/>
  <c r="E1703" i="3"/>
  <c r="H1703" i="3" s="1"/>
  <c r="E1704" i="3"/>
  <c r="H1704" i="3" s="1"/>
  <c r="E1705" i="3"/>
  <c r="H1705" i="3" s="1"/>
  <c r="E1706" i="3"/>
  <c r="H1706" i="3" s="1"/>
  <c r="E1707" i="3"/>
  <c r="H1707" i="3" s="1"/>
  <c r="E1708" i="3"/>
  <c r="H1708" i="3" s="1"/>
  <c r="E1709" i="3"/>
  <c r="H1709" i="3" s="1"/>
  <c r="E1710" i="3"/>
  <c r="H1710" i="3" s="1"/>
  <c r="E1711" i="3"/>
  <c r="H1711" i="3" s="1"/>
  <c r="E1712" i="3"/>
  <c r="H1712" i="3" s="1"/>
  <c r="E1713" i="3"/>
  <c r="H1713" i="3" s="1"/>
  <c r="E1714" i="3"/>
  <c r="H1714" i="3" s="1"/>
  <c r="E1715" i="3"/>
  <c r="H1715" i="3" s="1"/>
  <c r="E1716" i="3"/>
  <c r="E1717" i="3"/>
  <c r="H1717" i="3" s="1"/>
  <c r="E1718" i="3"/>
  <c r="H1718" i="3" s="1"/>
  <c r="E1719" i="3"/>
  <c r="H1719" i="3" s="1"/>
  <c r="E1720" i="3"/>
  <c r="H1720" i="3" s="1"/>
  <c r="E1721" i="3"/>
  <c r="H1721" i="3" s="1"/>
  <c r="E1722" i="3"/>
  <c r="H1722" i="3" s="1"/>
  <c r="E1723" i="3"/>
  <c r="H1723" i="3" s="1"/>
  <c r="E1724" i="3"/>
  <c r="H1724" i="3" s="1"/>
  <c r="E1725" i="3"/>
  <c r="H1725" i="3" s="1"/>
  <c r="E1726" i="3"/>
  <c r="H1726" i="3" s="1"/>
  <c r="E1727" i="3"/>
  <c r="H1727" i="3" s="1"/>
  <c r="E1728" i="3"/>
  <c r="H1728" i="3" s="1"/>
  <c r="E1729" i="3"/>
  <c r="H1729" i="3" s="1"/>
  <c r="E1730" i="3"/>
  <c r="H1730" i="3" s="1"/>
  <c r="E1731" i="3"/>
  <c r="H1731" i="3" s="1"/>
  <c r="E1732" i="3"/>
  <c r="H1732" i="3" s="1"/>
  <c r="E1733" i="3"/>
  <c r="E1734" i="3"/>
  <c r="H1734" i="3" s="1"/>
  <c r="E1735" i="3"/>
  <c r="H1735" i="3" s="1"/>
  <c r="E1736" i="3"/>
  <c r="H1736" i="3" s="1"/>
  <c r="E1737" i="3"/>
  <c r="H1737" i="3" s="1"/>
  <c r="E1738" i="3"/>
  <c r="H1738" i="3" s="1"/>
  <c r="E1739" i="3"/>
  <c r="H1739" i="3" s="1"/>
  <c r="E1740" i="3"/>
  <c r="H1740" i="3" s="1"/>
  <c r="E1741" i="3"/>
  <c r="H1741" i="3" s="1"/>
  <c r="E1742" i="3"/>
  <c r="H1742" i="3" s="1"/>
  <c r="E1743" i="3"/>
  <c r="H1743" i="3" s="1"/>
  <c r="E1744" i="3"/>
  <c r="H1744" i="3" s="1"/>
  <c r="E1745" i="3"/>
  <c r="H1745" i="3" s="1"/>
  <c r="E1746" i="3"/>
  <c r="H1746" i="3" s="1"/>
  <c r="E1747" i="3"/>
  <c r="H1747" i="3" s="1"/>
  <c r="E1748" i="3"/>
  <c r="H1748" i="3" s="1"/>
  <c r="E1749" i="3"/>
  <c r="H1749" i="3" s="1"/>
  <c r="E1750" i="3"/>
  <c r="H1750" i="3" s="1"/>
  <c r="E1751" i="3"/>
  <c r="H1751" i="3" s="1"/>
  <c r="E1752" i="3"/>
  <c r="H1752" i="3" s="1"/>
  <c r="E1753" i="3"/>
  <c r="H1753" i="3" s="1"/>
  <c r="E1754" i="3"/>
  <c r="H1754" i="3" s="1"/>
  <c r="E1755" i="3"/>
  <c r="H1755" i="3" s="1"/>
  <c r="E1756" i="3"/>
  <c r="H1756" i="3" s="1"/>
  <c r="E1757" i="3"/>
  <c r="H1757" i="3" s="1"/>
  <c r="E1758" i="3"/>
  <c r="H1758" i="3" s="1"/>
  <c r="E1759" i="3"/>
  <c r="H1759" i="3" s="1"/>
  <c r="E1760" i="3"/>
  <c r="H1760" i="3" s="1"/>
  <c r="E1761" i="3"/>
  <c r="E1762" i="3"/>
  <c r="E1763" i="3"/>
  <c r="H1763" i="3" s="1"/>
  <c r="E1764" i="3"/>
  <c r="E1765" i="3"/>
  <c r="H1765" i="3" s="1"/>
  <c r="E1766" i="3"/>
  <c r="E1767" i="3"/>
  <c r="H1767" i="3" s="1"/>
  <c r="E1768" i="3"/>
  <c r="E1769" i="3"/>
  <c r="H1769" i="3" s="1"/>
  <c r="E1770" i="3"/>
  <c r="H1770" i="3" s="1"/>
  <c r="E1771" i="3"/>
  <c r="H1771" i="3" s="1"/>
  <c r="E1772" i="3"/>
  <c r="H1772" i="3" s="1"/>
  <c r="E1773" i="3"/>
  <c r="H1773" i="3" s="1"/>
  <c r="E1774" i="3"/>
  <c r="H1774" i="3" s="1"/>
  <c r="E1775" i="3"/>
  <c r="H1775" i="3" s="1"/>
  <c r="E1776" i="3"/>
  <c r="H1776" i="3" s="1"/>
  <c r="E1777" i="3"/>
  <c r="H1777" i="3" s="1"/>
  <c r="E1778" i="3"/>
  <c r="H1778" i="3" s="1"/>
  <c r="E1779" i="3"/>
  <c r="H1779" i="3" s="1"/>
  <c r="E1780" i="3"/>
  <c r="H1780" i="3" s="1"/>
  <c r="E1781" i="3"/>
  <c r="H1781" i="3" s="1"/>
  <c r="E1782" i="3"/>
  <c r="H1782" i="3" s="1"/>
  <c r="E1783" i="3"/>
  <c r="H1783" i="3" s="1"/>
  <c r="E1784" i="3"/>
  <c r="E1785" i="3"/>
  <c r="H1785" i="3" s="1"/>
  <c r="E1786" i="3"/>
  <c r="H1786" i="3" s="1"/>
  <c r="E1787" i="3"/>
  <c r="H1787" i="3" s="1"/>
  <c r="E1788" i="3"/>
  <c r="H1788" i="3" s="1"/>
  <c r="E1789" i="3"/>
  <c r="H1789" i="3" s="1"/>
  <c r="E1790" i="3"/>
  <c r="E1791" i="3"/>
  <c r="H1791" i="3" s="1"/>
  <c r="E1792" i="3"/>
  <c r="H1792" i="3" s="1"/>
  <c r="E1793" i="3"/>
  <c r="H1793" i="3" s="1"/>
  <c r="E1794" i="3"/>
  <c r="H1794" i="3" s="1"/>
  <c r="E1795" i="3"/>
  <c r="H1795" i="3" s="1"/>
  <c r="E1796" i="3"/>
  <c r="H1796" i="3" s="1"/>
  <c r="E1797" i="3"/>
  <c r="H1797" i="3" s="1"/>
  <c r="E1798" i="3"/>
  <c r="H1798" i="3" s="1"/>
  <c r="E1799" i="3"/>
  <c r="H1799" i="3" s="1"/>
  <c r="E1800" i="3"/>
  <c r="H1800" i="3" s="1"/>
  <c r="E1801" i="3"/>
  <c r="H1801" i="3" s="1"/>
  <c r="E1802" i="3"/>
  <c r="H1802" i="3" s="1"/>
  <c r="E1803" i="3"/>
  <c r="E1804" i="3"/>
  <c r="E1805" i="3"/>
  <c r="H1805" i="3" s="1"/>
  <c r="E1806" i="3"/>
  <c r="H1806" i="3" s="1"/>
  <c r="E1807" i="3"/>
  <c r="E1808" i="3"/>
  <c r="H1808" i="3" s="1"/>
  <c r="E1809" i="3"/>
  <c r="H1809" i="3" s="1"/>
  <c r="E1810" i="3"/>
  <c r="H1810" i="3" s="1"/>
  <c r="E1811" i="3"/>
  <c r="H1811" i="3" s="1"/>
  <c r="E1812" i="3"/>
  <c r="H1812" i="3" s="1"/>
  <c r="E1813" i="3"/>
  <c r="H1813" i="3" s="1"/>
  <c r="E1814" i="3"/>
  <c r="H1814" i="3" s="1"/>
  <c r="E1815" i="3"/>
  <c r="H1815" i="3" s="1"/>
  <c r="E1816" i="3"/>
  <c r="H1816" i="3" s="1"/>
  <c r="E1817" i="3"/>
  <c r="H1817" i="3" s="1"/>
  <c r="E1818" i="3"/>
  <c r="H1818" i="3" s="1"/>
  <c r="E1819" i="3"/>
  <c r="H1819" i="3" s="1"/>
  <c r="E1820" i="3"/>
  <c r="H1820" i="3" s="1"/>
  <c r="E1821" i="3"/>
  <c r="H1821" i="3" s="1"/>
  <c r="E1822" i="3"/>
  <c r="H1822" i="3" s="1"/>
  <c r="E1823" i="3"/>
  <c r="H1823" i="3" s="1"/>
  <c r="E1824" i="3"/>
  <c r="H1824" i="3" s="1"/>
  <c r="E1825" i="3"/>
  <c r="H1825" i="3" s="1"/>
  <c r="E1826" i="3"/>
  <c r="H1826" i="3" s="1"/>
  <c r="E1827" i="3"/>
  <c r="H1827" i="3" s="1"/>
  <c r="E1828" i="3"/>
  <c r="H1828" i="3" s="1"/>
  <c r="E1829" i="3"/>
  <c r="H1829" i="3" s="1"/>
  <c r="E1830" i="3"/>
  <c r="H1830" i="3" s="1"/>
  <c r="E1831" i="3"/>
  <c r="H1831" i="3" s="1"/>
  <c r="E1832" i="3"/>
  <c r="H1832" i="3" s="1"/>
  <c r="E1833" i="3"/>
  <c r="H1833" i="3" s="1"/>
  <c r="E1834" i="3"/>
  <c r="H1834" i="3" s="1"/>
  <c r="E1835" i="3"/>
  <c r="H1835" i="3" s="1"/>
  <c r="E1836" i="3"/>
  <c r="H1836" i="3" s="1"/>
  <c r="E1837" i="3"/>
  <c r="H1837" i="3" s="1"/>
  <c r="E1838" i="3"/>
  <c r="H1838" i="3" s="1"/>
  <c r="E1839" i="3"/>
  <c r="H1839" i="3" s="1"/>
  <c r="E1840" i="3"/>
  <c r="H1840" i="3" s="1"/>
  <c r="E1841" i="3"/>
  <c r="H1841" i="3" s="1"/>
  <c r="E1842" i="3"/>
  <c r="H1842" i="3" s="1"/>
  <c r="E1843" i="3"/>
  <c r="H1843" i="3" s="1"/>
  <c r="E1844" i="3"/>
  <c r="H1844" i="3" s="1"/>
  <c r="E1845" i="3"/>
  <c r="H1845" i="3" s="1"/>
  <c r="E1846" i="3"/>
  <c r="H1846" i="3" s="1"/>
  <c r="E1847" i="3"/>
  <c r="H1847" i="3" s="1"/>
  <c r="E1848" i="3"/>
  <c r="H1848" i="3" s="1"/>
  <c r="E1849" i="3"/>
  <c r="H1849" i="3" s="1"/>
  <c r="E1850" i="3"/>
  <c r="H1850" i="3" s="1"/>
  <c r="E1851" i="3"/>
  <c r="E1852" i="3"/>
  <c r="E1853" i="3"/>
  <c r="H1853" i="3" s="1"/>
  <c r="E1854" i="3"/>
  <c r="H1854" i="3" s="1"/>
  <c r="E1855" i="3"/>
  <c r="H1855" i="3" s="1"/>
  <c r="E1856" i="3"/>
  <c r="H1856" i="3" s="1"/>
  <c r="E1857" i="3"/>
  <c r="H1857" i="3" s="1"/>
  <c r="E1858" i="3"/>
  <c r="H1858" i="3" s="1"/>
  <c r="E1859" i="3"/>
  <c r="H1859" i="3" s="1"/>
  <c r="E1860" i="3"/>
  <c r="E1861" i="3"/>
  <c r="E1862" i="3"/>
  <c r="H1862" i="3" s="1"/>
  <c r="E1863" i="3"/>
  <c r="H1863" i="3" s="1"/>
  <c r="E1864" i="3"/>
  <c r="H1864" i="3" s="1"/>
  <c r="E1865" i="3"/>
  <c r="H1865" i="3" s="1"/>
  <c r="E1866" i="3"/>
  <c r="H1866" i="3" s="1"/>
  <c r="E1867" i="3"/>
  <c r="H1867" i="3" s="1"/>
  <c r="E1868" i="3"/>
  <c r="H1868" i="3" s="1"/>
  <c r="E1869" i="3"/>
  <c r="H1869" i="3" s="1"/>
  <c r="E1870" i="3"/>
  <c r="H1870" i="3" s="1"/>
  <c r="E1871" i="3"/>
  <c r="H1871" i="3" s="1"/>
  <c r="E1872" i="3"/>
  <c r="E1873" i="3"/>
  <c r="H1873" i="3" s="1"/>
  <c r="E1874" i="3"/>
  <c r="H1874" i="3" s="1"/>
  <c r="E1875" i="3"/>
  <c r="H1875" i="3" s="1"/>
  <c r="E1876" i="3"/>
  <c r="H1876" i="3" s="1"/>
  <c r="E1877" i="3"/>
  <c r="H1877" i="3" s="1"/>
  <c r="E1878" i="3"/>
  <c r="H1878" i="3" s="1"/>
  <c r="E1879" i="3"/>
  <c r="H1879" i="3" s="1"/>
  <c r="E1880" i="3"/>
  <c r="H1880" i="3" s="1"/>
  <c r="E1881" i="3"/>
  <c r="H1881" i="3" s="1"/>
  <c r="E1882" i="3"/>
  <c r="H1882" i="3" s="1"/>
  <c r="E1883" i="3"/>
  <c r="H1883" i="3" s="1"/>
  <c r="E1884" i="3"/>
  <c r="H1884" i="3" s="1"/>
  <c r="E1885" i="3"/>
  <c r="H1885" i="3" s="1"/>
  <c r="E1886" i="3"/>
  <c r="H1886" i="3" s="1"/>
  <c r="E1887" i="3"/>
  <c r="H1887" i="3" s="1"/>
  <c r="E1888" i="3"/>
  <c r="H1888" i="3" s="1"/>
  <c r="E1889" i="3"/>
  <c r="H1889" i="3" s="1"/>
  <c r="E1890" i="3"/>
  <c r="H1890" i="3" s="1"/>
  <c r="E1891" i="3"/>
  <c r="H1891" i="3" s="1"/>
  <c r="E1892" i="3"/>
  <c r="H1892" i="3" s="1"/>
  <c r="E1893" i="3"/>
  <c r="H1893" i="3" s="1"/>
  <c r="E1894" i="3"/>
  <c r="H1894" i="3" s="1"/>
  <c r="E1895" i="3"/>
  <c r="H1895" i="3" s="1"/>
  <c r="E1896" i="3"/>
  <c r="H1896" i="3" s="1"/>
  <c r="E1897" i="3"/>
  <c r="H1897" i="3" s="1"/>
  <c r="E1898" i="3"/>
  <c r="H1898" i="3" s="1"/>
  <c r="E1899" i="3"/>
  <c r="H1899" i="3" s="1"/>
  <c r="E1900" i="3"/>
  <c r="H1900" i="3" s="1"/>
  <c r="E1901" i="3"/>
  <c r="H1901" i="3" s="1"/>
  <c r="E1902" i="3"/>
  <c r="H1902" i="3" s="1"/>
  <c r="E1903" i="3"/>
  <c r="H1903" i="3" s="1"/>
  <c r="E1904" i="3"/>
  <c r="H1904" i="3" s="1"/>
  <c r="E1905" i="3"/>
  <c r="H1905" i="3" s="1"/>
  <c r="E1906" i="3"/>
  <c r="H1906" i="3" s="1"/>
  <c r="E1907" i="3"/>
  <c r="H1907" i="3" s="1"/>
  <c r="E1908" i="3"/>
  <c r="H1908" i="3" s="1"/>
  <c r="E1909" i="3"/>
  <c r="H1909" i="3" s="1"/>
  <c r="E1910" i="3"/>
  <c r="H1910" i="3" s="1"/>
  <c r="E1911" i="3"/>
  <c r="H1911" i="3" s="1"/>
  <c r="E1912" i="3"/>
  <c r="H1912" i="3" s="1"/>
  <c r="E1913" i="3"/>
  <c r="H1913" i="3" s="1"/>
  <c r="E1914" i="3"/>
  <c r="H1914" i="3" s="1"/>
  <c r="E1915" i="3"/>
  <c r="H1915" i="3" s="1"/>
  <c r="E1916" i="3"/>
  <c r="H1916" i="3" s="1"/>
  <c r="E1917" i="3"/>
  <c r="H1917" i="3" s="1"/>
  <c r="E1918" i="3"/>
  <c r="H1918" i="3" s="1"/>
  <c r="E1919" i="3"/>
  <c r="H1919" i="3" s="1"/>
  <c r="E1920" i="3"/>
  <c r="H1920" i="3" s="1"/>
  <c r="E1921" i="3"/>
  <c r="H1921" i="3" s="1"/>
  <c r="E1922" i="3"/>
  <c r="H1922" i="3" s="1"/>
  <c r="E1923" i="3"/>
  <c r="H1923" i="3" s="1"/>
  <c r="E1924" i="3"/>
  <c r="H1924" i="3" s="1"/>
  <c r="E1925" i="3"/>
  <c r="H1925" i="3" s="1"/>
  <c r="E1926" i="3"/>
  <c r="E1927" i="3"/>
  <c r="H1927" i="3" s="1"/>
  <c r="E1928" i="3"/>
  <c r="H1928" i="3" s="1"/>
  <c r="E1929" i="3"/>
  <c r="H1929" i="3" s="1"/>
  <c r="E1930" i="3"/>
  <c r="H1930" i="3" s="1"/>
  <c r="E1931" i="3"/>
  <c r="H1931" i="3" s="1"/>
  <c r="E1932" i="3"/>
  <c r="H1932" i="3" s="1"/>
  <c r="E1933" i="3"/>
  <c r="H1933" i="3" s="1"/>
  <c r="E1934" i="3"/>
  <c r="H1934" i="3" s="1"/>
  <c r="E1935" i="3"/>
  <c r="H1935" i="3" s="1"/>
  <c r="E1936" i="3"/>
  <c r="H1936" i="3" s="1"/>
  <c r="E1937" i="3"/>
  <c r="H1937" i="3" s="1"/>
  <c r="E1938" i="3"/>
  <c r="H1938" i="3" s="1"/>
  <c r="E1939" i="3"/>
  <c r="H1939" i="3" s="1"/>
  <c r="E1940" i="3"/>
  <c r="H1940" i="3" s="1"/>
  <c r="E1941" i="3"/>
  <c r="H1941" i="3" s="1"/>
  <c r="E1942" i="3"/>
  <c r="H1942" i="3" s="1"/>
  <c r="E1943" i="3"/>
  <c r="H1943" i="3" s="1"/>
  <c r="E1944" i="3"/>
  <c r="H1944" i="3" s="1"/>
  <c r="E1945" i="3"/>
  <c r="H1945" i="3" s="1"/>
  <c r="E1946" i="3"/>
  <c r="H1946" i="3" s="1"/>
  <c r="E1947" i="3"/>
  <c r="H1947" i="3" s="1"/>
  <c r="E1948" i="3"/>
  <c r="H1948" i="3" s="1"/>
  <c r="E1949" i="3"/>
  <c r="H1949" i="3" s="1"/>
  <c r="E1950" i="3"/>
  <c r="H1950" i="3" s="1"/>
  <c r="E1951" i="3"/>
  <c r="E1952" i="3"/>
  <c r="H1952" i="3" s="1"/>
  <c r="E1953" i="3"/>
  <c r="H1953" i="3" s="1"/>
  <c r="E1954" i="3"/>
  <c r="E1955" i="3"/>
  <c r="H1955" i="3" s="1"/>
  <c r="E1956" i="3"/>
  <c r="H1956" i="3" s="1"/>
  <c r="E1957" i="3"/>
  <c r="H1957" i="3" s="1"/>
  <c r="E1958" i="3"/>
  <c r="H1958" i="3" s="1"/>
  <c r="E1959" i="3"/>
  <c r="H1959" i="3" s="1"/>
  <c r="E1960" i="3"/>
  <c r="H1960" i="3" s="1"/>
  <c r="E1961" i="3"/>
  <c r="H1961" i="3" s="1"/>
  <c r="E1962" i="3"/>
  <c r="H1962" i="3" s="1"/>
  <c r="E1963" i="3"/>
  <c r="H1963" i="3" s="1"/>
  <c r="E1964" i="3"/>
  <c r="H1964" i="3" s="1"/>
  <c r="E1965" i="3"/>
  <c r="H1965" i="3" s="1"/>
  <c r="E1966" i="3"/>
  <c r="H1966" i="3" s="1"/>
  <c r="E1967" i="3"/>
  <c r="H1967" i="3" s="1"/>
  <c r="E1968" i="3"/>
  <c r="H1968" i="3" s="1"/>
  <c r="E1969" i="3"/>
  <c r="H1969" i="3" s="1"/>
  <c r="E1970" i="3"/>
  <c r="H1970" i="3" s="1"/>
  <c r="E1971" i="3"/>
  <c r="H1971" i="3" s="1"/>
  <c r="E1972" i="3"/>
  <c r="H1972" i="3" s="1"/>
  <c r="E1973" i="3"/>
  <c r="H1973" i="3" s="1"/>
  <c r="E1974" i="3"/>
  <c r="H1974" i="3" s="1"/>
  <c r="E1975" i="3"/>
  <c r="H1975" i="3" s="1"/>
  <c r="E1976" i="3"/>
  <c r="H1976" i="3" s="1"/>
  <c r="E1977" i="3"/>
  <c r="H1977" i="3" s="1"/>
  <c r="E1978" i="3"/>
  <c r="H1978" i="3" s="1"/>
  <c r="E1979" i="3"/>
  <c r="H1979" i="3" s="1"/>
  <c r="E1980" i="3"/>
  <c r="H1980" i="3" s="1"/>
  <c r="E1981" i="3"/>
  <c r="H1981" i="3" s="1"/>
  <c r="E1982" i="3"/>
  <c r="H1982" i="3" s="1"/>
  <c r="E1983" i="3"/>
  <c r="H1983" i="3" s="1"/>
  <c r="E1984" i="3"/>
  <c r="H1984" i="3" s="1"/>
  <c r="E1985" i="3"/>
  <c r="H1985" i="3" s="1"/>
  <c r="E1986" i="3"/>
  <c r="H1986" i="3" s="1"/>
  <c r="E1987" i="3"/>
  <c r="H1987" i="3" s="1"/>
  <c r="E1988" i="3"/>
  <c r="H1988" i="3" s="1"/>
  <c r="E1989" i="3"/>
  <c r="H1989" i="3" s="1"/>
  <c r="E1990" i="3"/>
  <c r="H1990" i="3" s="1"/>
  <c r="E1991" i="3"/>
  <c r="H1991" i="3" s="1"/>
  <c r="E1992" i="3"/>
  <c r="E1993" i="3"/>
  <c r="H1993" i="3" s="1"/>
  <c r="E1994" i="3"/>
  <c r="H1994" i="3" s="1"/>
  <c r="E1995" i="3"/>
  <c r="H1995" i="3" s="1"/>
  <c r="E1996" i="3"/>
  <c r="H1996" i="3" s="1"/>
  <c r="E1997" i="3"/>
  <c r="H1997" i="3" s="1"/>
  <c r="E1998" i="3"/>
  <c r="H1998" i="3" s="1"/>
  <c r="E1999" i="3"/>
  <c r="H1999" i="3" s="1"/>
  <c r="E2000" i="3"/>
  <c r="H2000" i="3" s="1"/>
  <c r="E2001" i="3"/>
  <c r="H2001" i="3" s="1"/>
  <c r="E2002" i="3"/>
  <c r="H2002" i="3" s="1"/>
  <c r="E2003" i="3"/>
  <c r="H2003" i="3" s="1"/>
  <c r="E2004" i="3"/>
  <c r="H2004" i="3" s="1"/>
  <c r="E2005" i="3"/>
  <c r="H2005" i="3" s="1"/>
  <c r="E2006" i="3"/>
  <c r="H2006" i="3" s="1"/>
  <c r="E2007" i="3"/>
  <c r="H2007" i="3" s="1"/>
  <c r="E2008" i="3"/>
  <c r="H2008" i="3" s="1"/>
  <c r="E2009" i="3"/>
  <c r="H2009" i="3" s="1"/>
  <c r="E2010" i="3"/>
  <c r="H2010" i="3" s="1"/>
  <c r="E2011" i="3"/>
  <c r="H2011" i="3" s="1"/>
  <c r="E2012" i="3"/>
  <c r="H2012" i="3" s="1"/>
  <c r="E2013" i="3"/>
  <c r="H2013" i="3" s="1"/>
  <c r="E2014" i="3"/>
  <c r="H2014" i="3" s="1"/>
  <c r="E2015" i="3"/>
  <c r="H2015" i="3" s="1"/>
  <c r="E2016" i="3"/>
  <c r="H2016" i="3" s="1"/>
  <c r="E2017" i="3"/>
  <c r="H2017" i="3" s="1"/>
  <c r="E2018" i="3"/>
  <c r="H2018" i="3" s="1"/>
  <c r="E2019" i="3"/>
  <c r="H2019" i="3" s="1"/>
  <c r="E2020" i="3"/>
  <c r="H2020" i="3" s="1"/>
  <c r="E2021" i="3"/>
  <c r="H2021" i="3" s="1"/>
  <c r="E2022" i="3"/>
  <c r="H2022" i="3" s="1"/>
  <c r="E2023" i="3"/>
  <c r="H2023" i="3" s="1"/>
  <c r="E2024" i="3"/>
  <c r="H2024" i="3" s="1"/>
  <c r="E2025" i="3"/>
  <c r="H2025" i="3" s="1"/>
  <c r="E2026" i="3"/>
  <c r="H2026" i="3" s="1"/>
  <c r="E2027" i="3"/>
  <c r="H2027" i="3" s="1"/>
  <c r="E2028" i="3"/>
  <c r="H2028" i="3" s="1"/>
  <c r="E2029" i="3"/>
  <c r="E2030" i="3"/>
  <c r="H2030" i="3" s="1"/>
  <c r="E2031" i="3"/>
  <c r="H2031" i="3" s="1"/>
  <c r="E2032" i="3"/>
  <c r="H2032" i="3" s="1"/>
  <c r="E2033" i="3"/>
  <c r="H2033" i="3" s="1"/>
  <c r="E2034" i="3"/>
  <c r="H2034" i="3" s="1"/>
  <c r="E2035" i="3"/>
  <c r="H2035" i="3" s="1"/>
  <c r="E2036" i="3"/>
  <c r="H2036" i="3" s="1"/>
  <c r="E2037" i="3"/>
  <c r="H2037" i="3" s="1"/>
  <c r="E2038" i="3"/>
  <c r="H2038" i="3" s="1"/>
  <c r="E2039" i="3"/>
  <c r="H2039" i="3" s="1"/>
  <c r="E2040" i="3"/>
  <c r="H2040" i="3" s="1"/>
  <c r="E2041" i="3"/>
  <c r="H2041" i="3" s="1"/>
  <c r="E2042" i="3"/>
  <c r="H2042" i="3" s="1"/>
  <c r="E2043" i="3"/>
  <c r="H2043" i="3" s="1"/>
  <c r="E2044" i="3"/>
  <c r="E2045" i="3"/>
  <c r="E2046" i="3"/>
  <c r="H2046" i="3" s="1"/>
  <c r="E2047" i="3"/>
  <c r="H2047" i="3" s="1"/>
  <c r="E2048" i="3"/>
  <c r="H2048" i="3" s="1"/>
  <c r="E2049" i="3"/>
  <c r="H2049" i="3" s="1"/>
  <c r="E2050" i="3"/>
  <c r="H2050" i="3" s="1"/>
  <c r="E2051" i="3"/>
  <c r="H2051" i="3" s="1"/>
  <c r="E2052" i="3"/>
  <c r="H2052" i="3" s="1"/>
  <c r="E2053" i="3"/>
  <c r="H2053" i="3" s="1"/>
  <c r="E2054" i="3"/>
  <c r="H2054" i="3" s="1"/>
  <c r="E2055" i="3"/>
  <c r="H2055" i="3" s="1"/>
  <c r="E2056" i="3"/>
  <c r="H2056" i="3" s="1"/>
  <c r="E2057" i="3"/>
  <c r="H2057" i="3" s="1"/>
  <c r="E2058" i="3"/>
  <c r="H2058" i="3" s="1"/>
  <c r="E2059" i="3"/>
  <c r="H2059" i="3" s="1"/>
  <c r="E2060" i="3"/>
  <c r="H2060" i="3" s="1"/>
  <c r="E2061" i="3"/>
  <c r="H2061" i="3" s="1"/>
  <c r="E2062" i="3"/>
  <c r="H2062" i="3" s="1"/>
  <c r="E2063" i="3"/>
  <c r="H2063" i="3" s="1"/>
  <c r="E2064" i="3"/>
  <c r="H2064" i="3" s="1"/>
  <c r="E2065" i="3"/>
  <c r="H2065" i="3" s="1"/>
  <c r="E2066" i="3"/>
  <c r="H2066" i="3" s="1"/>
  <c r="E2067" i="3"/>
  <c r="H2067" i="3" s="1"/>
  <c r="E2068" i="3"/>
  <c r="H2068" i="3" s="1"/>
  <c r="E2069" i="3"/>
  <c r="H2069" i="3" s="1"/>
  <c r="E2070" i="3"/>
  <c r="H2070" i="3" s="1"/>
  <c r="E2071" i="3"/>
  <c r="H2071" i="3" s="1"/>
  <c r="E2072" i="3"/>
  <c r="E2073" i="3"/>
  <c r="H2073" i="3" s="1"/>
  <c r="E2074" i="3"/>
  <c r="H2074" i="3" s="1"/>
  <c r="E2075" i="3"/>
  <c r="H2075" i="3" s="1"/>
  <c r="E2076" i="3"/>
  <c r="H2076" i="3" s="1"/>
  <c r="E2077" i="3"/>
  <c r="E2078" i="3"/>
  <c r="E2079" i="3"/>
  <c r="E2080" i="3"/>
  <c r="H2080" i="3" s="1"/>
  <c r="E2" i="3"/>
  <c r="H2" i="3" s="1"/>
  <c r="B7" i="3"/>
  <c r="B8" i="3"/>
  <c r="B9" i="3"/>
  <c r="B10" i="3"/>
  <c r="B11" i="3"/>
  <c r="B12" i="3"/>
  <c r="B32" i="3"/>
  <c r="B33" i="3"/>
  <c r="B34" i="3"/>
  <c r="B35" i="3"/>
  <c r="B36" i="3"/>
  <c r="B37" i="3"/>
  <c r="B38" i="3"/>
  <c r="B39" i="3"/>
  <c r="B41" i="3"/>
  <c r="B42" i="3"/>
  <c r="B43" i="3"/>
  <c r="B44" i="3"/>
  <c r="B45" i="3"/>
  <c r="B46" i="3"/>
  <c r="B48" i="3"/>
  <c r="B49" i="3"/>
  <c r="B50" i="3"/>
  <c r="B51" i="3"/>
  <c r="B53" i="3"/>
  <c r="B54" i="3"/>
  <c r="B56" i="3"/>
  <c r="B59" i="3"/>
  <c r="B60" i="3"/>
  <c r="B61" i="3"/>
  <c r="B62" i="3"/>
  <c r="B63" i="3"/>
  <c r="B64" i="3"/>
  <c r="B65" i="3"/>
  <c r="B66" i="3"/>
  <c r="B67" i="3"/>
  <c r="B69" i="3"/>
  <c r="B71" i="3"/>
  <c r="B83" i="3"/>
  <c r="B84" i="3"/>
  <c r="B85" i="3"/>
  <c r="B88" i="3"/>
  <c r="B90" i="3"/>
  <c r="B94" i="3"/>
  <c r="B97" i="3"/>
  <c r="B101" i="3"/>
  <c r="B104" i="3"/>
  <c r="B107" i="3"/>
  <c r="B108" i="3"/>
  <c r="B110" i="3"/>
  <c r="B112" i="3"/>
  <c r="B114" i="3"/>
  <c r="B115" i="3"/>
  <c r="B118" i="3"/>
  <c r="B119" i="3"/>
  <c r="B120" i="3"/>
  <c r="B123" i="3"/>
  <c r="B124" i="3"/>
  <c r="B126" i="3"/>
  <c r="B129" i="3"/>
  <c r="B130" i="3"/>
  <c r="B131" i="3"/>
  <c r="B132" i="3"/>
  <c r="B133" i="3"/>
  <c r="B134" i="3"/>
  <c r="B135" i="3"/>
  <c r="B153" i="3"/>
  <c r="B155" i="3"/>
  <c r="B156" i="3"/>
  <c r="B157" i="3"/>
  <c r="B158" i="3"/>
  <c r="B159" i="3"/>
  <c r="B160" i="3"/>
  <c r="B162" i="3"/>
  <c r="B168" i="3"/>
  <c r="B171" i="3"/>
  <c r="B172" i="3"/>
  <c r="B173" i="3"/>
  <c r="B175" i="3"/>
  <c r="B177" i="3"/>
  <c r="B178" i="3"/>
  <c r="B179" i="3"/>
  <c r="B180" i="3"/>
  <c r="B181" i="3"/>
  <c r="B183" i="3"/>
  <c r="B184" i="3"/>
  <c r="B185" i="3"/>
  <c r="B186" i="3"/>
  <c r="B187" i="3"/>
  <c r="B188" i="3"/>
  <c r="B189" i="3"/>
  <c r="B192" i="3"/>
  <c r="B193" i="3"/>
  <c r="B194" i="3"/>
  <c r="B196" i="3"/>
  <c r="B197" i="3"/>
  <c r="B199" i="3"/>
  <c r="B200" i="3"/>
  <c r="B211" i="3"/>
  <c r="B214" i="3"/>
  <c r="B215" i="3"/>
  <c r="B216" i="3"/>
  <c r="B219" i="3"/>
  <c r="B220" i="3"/>
  <c r="B222" i="3"/>
  <c r="B223" i="3"/>
  <c r="B224" i="3"/>
  <c r="B225" i="3"/>
  <c r="B226" i="3"/>
  <c r="B227" i="3"/>
  <c r="B228" i="3"/>
  <c r="B230" i="3"/>
  <c r="B231" i="3"/>
  <c r="B232" i="3"/>
  <c r="B233" i="3"/>
  <c r="B234" i="3"/>
  <c r="B238" i="3"/>
  <c r="B239" i="3"/>
  <c r="B240" i="3"/>
  <c r="B242" i="3"/>
  <c r="B243" i="3"/>
  <c r="B244" i="3"/>
  <c r="B245" i="3"/>
  <c r="B249" i="3"/>
  <c r="B254" i="3"/>
  <c r="B256" i="3"/>
  <c r="B258" i="3"/>
  <c r="B260" i="3"/>
  <c r="B261" i="3"/>
  <c r="B262" i="3"/>
  <c r="B267" i="3"/>
  <c r="B269" i="3"/>
  <c r="B270" i="3"/>
  <c r="B271" i="3"/>
  <c r="B272" i="3"/>
  <c r="B274" i="3"/>
  <c r="B276" i="3"/>
  <c r="B277" i="3"/>
  <c r="B278" i="3"/>
  <c r="B282" i="3"/>
  <c r="B283" i="3"/>
  <c r="B284" i="3"/>
  <c r="B285" i="3"/>
  <c r="B286" i="3"/>
  <c r="B287" i="3"/>
  <c r="B288" i="3"/>
  <c r="B290" i="3"/>
  <c r="B291" i="3"/>
  <c r="B292" i="3"/>
  <c r="B295" i="3"/>
  <c r="B297" i="3"/>
  <c r="B298" i="3"/>
  <c r="B299" i="3"/>
  <c r="B300" i="3"/>
  <c r="B301" i="3"/>
  <c r="B302" i="3"/>
  <c r="B303" i="3"/>
  <c r="B304" i="3"/>
  <c r="B305" i="3"/>
  <c r="B306" i="3"/>
  <c r="B307" i="3"/>
  <c r="B309" i="3"/>
  <c r="B310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31" i="3"/>
  <c r="B332" i="3"/>
  <c r="B333" i="3"/>
  <c r="B334" i="3"/>
  <c r="B335" i="3"/>
  <c r="B338" i="3"/>
  <c r="B339" i="3"/>
  <c r="B340" i="3"/>
  <c r="B341" i="3"/>
  <c r="B342" i="3"/>
  <c r="B343" i="3"/>
  <c r="B344" i="3"/>
  <c r="B345" i="3"/>
  <c r="B347" i="3"/>
  <c r="B348" i="3"/>
  <c r="B349" i="3"/>
  <c r="B350" i="3"/>
  <c r="B352" i="3"/>
  <c r="B355" i="3"/>
  <c r="B356" i="3"/>
  <c r="B357" i="3"/>
  <c r="B358" i="3"/>
  <c r="B359" i="3"/>
  <c r="B360" i="3"/>
  <c r="B361" i="3"/>
  <c r="B363" i="3"/>
  <c r="B364" i="3"/>
  <c r="B365" i="3"/>
  <c r="B366" i="3"/>
  <c r="B367" i="3"/>
  <c r="B371" i="3"/>
  <c r="B372" i="3"/>
  <c r="B374" i="3"/>
  <c r="B375" i="3"/>
  <c r="B376" i="3"/>
  <c r="B377" i="3"/>
  <c r="B378" i="3"/>
  <c r="B379" i="3"/>
  <c r="B380" i="3"/>
  <c r="B381" i="3"/>
  <c r="B382" i="3"/>
  <c r="B383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2" i="3"/>
  <c r="B403" i="3"/>
  <c r="B404" i="3"/>
  <c r="B405" i="3"/>
  <c r="B406" i="3"/>
  <c r="B407" i="3"/>
  <c r="B408" i="3"/>
  <c r="B409" i="3"/>
  <c r="B411" i="3"/>
  <c r="B412" i="3"/>
  <c r="B413" i="3"/>
  <c r="B418" i="3"/>
  <c r="B419" i="3"/>
  <c r="B420" i="3"/>
  <c r="B423" i="3"/>
  <c r="B426" i="3"/>
  <c r="B427" i="3"/>
  <c r="B428" i="3"/>
  <c r="B429" i="3"/>
  <c r="B430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7" i="3"/>
  <c r="B448" i="3"/>
  <c r="B449" i="3"/>
  <c r="B450" i="3"/>
  <c r="B451" i="3"/>
  <c r="B452" i="3"/>
  <c r="B453" i="3"/>
  <c r="B454" i="3"/>
  <c r="B455" i="3"/>
  <c r="B457" i="3"/>
  <c r="B459" i="3"/>
  <c r="B460" i="3"/>
  <c r="B461" i="3"/>
  <c r="B462" i="3"/>
  <c r="B463" i="3"/>
  <c r="B464" i="3"/>
  <c r="B466" i="3"/>
  <c r="B467" i="3"/>
  <c r="B468" i="3"/>
  <c r="B469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90" i="3"/>
  <c r="B492" i="3"/>
  <c r="B493" i="3"/>
  <c r="B496" i="3"/>
  <c r="B497" i="3"/>
  <c r="B501" i="3"/>
  <c r="B502" i="3"/>
  <c r="B503" i="3"/>
  <c r="B504" i="3"/>
  <c r="B506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6" i="3"/>
  <c r="B537" i="3"/>
  <c r="B538" i="3"/>
  <c r="B539" i="3"/>
  <c r="B541" i="3"/>
  <c r="B542" i="3"/>
  <c r="B543" i="3"/>
  <c r="B544" i="3"/>
  <c r="B545" i="3"/>
  <c r="B546" i="3"/>
  <c r="B547" i="3"/>
  <c r="B548" i="3"/>
  <c r="B549" i="3"/>
  <c r="B553" i="3"/>
  <c r="B556" i="3"/>
  <c r="B557" i="3"/>
  <c r="B559" i="3"/>
  <c r="B561" i="3"/>
  <c r="B562" i="3"/>
  <c r="B563" i="3"/>
  <c r="B564" i="3"/>
  <c r="B565" i="3"/>
  <c r="B566" i="3"/>
  <c r="B567" i="3"/>
  <c r="B572" i="3"/>
  <c r="B573" i="3"/>
  <c r="B574" i="3"/>
  <c r="B578" i="3"/>
  <c r="B579" i="3"/>
  <c r="B580" i="3"/>
  <c r="B581" i="3"/>
  <c r="B583" i="3"/>
  <c r="B586" i="3"/>
  <c r="B587" i="3"/>
  <c r="B589" i="3"/>
  <c r="B590" i="3"/>
  <c r="B591" i="3"/>
  <c r="B592" i="3"/>
  <c r="B594" i="3"/>
  <c r="B598" i="3"/>
  <c r="B601" i="3"/>
  <c r="B603" i="3"/>
  <c r="B604" i="3"/>
  <c r="B605" i="3"/>
  <c r="B606" i="3"/>
  <c r="B607" i="3"/>
  <c r="B616" i="3"/>
  <c r="B617" i="3"/>
  <c r="B624" i="3"/>
  <c r="B626" i="3"/>
  <c r="B627" i="3"/>
  <c r="B630" i="3"/>
  <c r="B632" i="3"/>
  <c r="B635" i="3"/>
  <c r="B636" i="3"/>
  <c r="B637" i="3"/>
  <c r="B639" i="3"/>
  <c r="B640" i="3"/>
  <c r="B642" i="3"/>
  <c r="B645" i="3"/>
  <c r="B648" i="3"/>
  <c r="B649" i="3"/>
  <c r="B655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85" i="3"/>
  <c r="B693" i="3"/>
  <c r="B694" i="3"/>
  <c r="B695" i="3"/>
  <c r="B704" i="3"/>
  <c r="B706" i="3"/>
  <c r="B709" i="3"/>
  <c r="B710" i="3"/>
  <c r="B712" i="3"/>
  <c r="B714" i="3"/>
  <c r="B715" i="3"/>
  <c r="B716" i="3"/>
  <c r="B718" i="3"/>
  <c r="B719" i="3"/>
  <c r="B720" i="3"/>
  <c r="B721" i="3"/>
  <c r="B723" i="3"/>
  <c r="B724" i="3"/>
  <c r="B725" i="3"/>
  <c r="B726" i="3"/>
  <c r="B728" i="3"/>
  <c r="B729" i="3"/>
  <c r="B730" i="3"/>
  <c r="B731" i="3"/>
  <c r="B732" i="3"/>
  <c r="B733" i="3"/>
  <c r="B734" i="3"/>
  <c r="B735" i="3"/>
  <c r="B750" i="3"/>
  <c r="B751" i="3"/>
  <c r="B753" i="3"/>
  <c r="B754" i="3"/>
  <c r="B756" i="3"/>
  <c r="B757" i="3"/>
  <c r="B758" i="3"/>
  <c r="B762" i="3"/>
  <c r="B764" i="3"/>
  <c r="B765" i="3"/>
  <c r="B767" i="3"/>
  <c r="B769" i="3"/>
  <c r="B771" i="3"/>
  <c r="B773" i="3"/>
  <c r="B774" i="3"/>
  <c r="B775" i="3"/>
  <c r="B778" i="3"/>
  <c r="B779" i="3"/>
  <c r="B780" i="3"/>
  <c r="B781" i="3"/>
  <c r="B782" i="3"/>
  <c r="B783" i="3"/>
  <c r="B785" i="3"/>
  <c r="B788" i="3"/>
  <c r="B789" i="3"/>
  <c r="B790" i="3"/>
  <c r="B792" i="3"/>
  <c r="B793" i="3"/>
  <c r="B794" i="3"/>
  <c r="B795" i="3"/>
  <c r="B796" i="3"/>
  <c r="B797" i="3"/>
  <c r="B798" i="3"/>
  <c r="B799" i="3"/>
  <c r="B802" i="3"/>
  <c r="B804" i="3"/>
  <c r="B805" i="3"/>
  <c r="B806" i="3"/>
  <c r="B807" i="3"/>
  <c r="B808" i="3"/>
  <c r="B809" i="3"/>
  <c r="B810" i="3"/>
  <c r="B811" i="3"/>
  <c r="B812" i="3"/>
  <c r="B814" i="3"/>
  <c r="B816" i="3"/>
  <c r="B817" i="3"/>
  <c r="B819" i="3"/>
  <c r="B821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6" i="3"/>
  <c r="B858" i="3"/>
  <c r="B861" i="3"/>
  <c r="B862" i="3"/>
  <c r="B863" i="3"/>
  <c r="B864" i="3"/>
  <c r="B868" i="3"/>
  <c r="B869" i="3"/>
  <c r="B870" i="3"/>
  <c r="B871" i="3"/>
  <c r="B873" i="3"/>
  <c r="B874" i="3"/>
  <c r="B876" i="3"/>
  <c r="B877" i="3"/>
  <c r="B878" i="3"/>
  <c r="B879" i="3"/>
  <c r="B883" i="3"/>
  <c r="B884" i="3"/>
  <c r="B886" i="3"/>
  <c r="B887" i="3"/>
  <c r="B888" i="3"/>
  <c r="B890" i="3"/>
  <c r="B891" i="3"/>
  <c r="B893" i="3"/>
  <c r="B897" i="3"/>
  <c r="B899" i="3"/>
  <c r="B900" i="3"/>
  <c r="B901" i="3"/>
  <c r="B902" i="3"/>
  <c r="B903" i="3"/>
  <c r="B904" i="3"/>
  <c r="B916" i="3"/>
  <c r="B917" i="3"/>
  <c r="B918" i="3"/>
  <c r="B919" i="3"/>
  <c r="B922" i="3"/>
  <c r="B923" i="3"/>
  <c r="B924" i="3"/>
  <c r="B926" i="3"/>
  <c r="B928" i="3"/>
  <c r="B932" i="3"/>
  <c r="B934" i="3"/>
  <c r="B935" i="3"/>
  <c r="B936" i="3"/>
  <c r="B937" i="3"/>
  <c r="B939" i="3"/>
  <c r="B941" i="3"/>
  <c r="B942" i="3"/>
  <c r="B948" i="3"/>
  <c r="B949" i="3"/>
  <c r="B950" i="3"/>
  <c r="B956" i="3"/>
  <c r="B963" i="3"/>
  <c r="B965" i="3"/>
  <c r="B966" i="3"/>
  <c r="B968" i="3"/>
  <c r="B969" i="3"/>
  <c r="B970" i="3"/>
  <c r="B971" i="3"/>
  <c r="B972" i="3"/>
  <c r="B974" i="3"/>
  <c r="B975" i="3"/>
  <c r="B976" i="3"/>
  <c r="B977" i="3"/>
  <c r="B978" i="3"/>
  <c r="B979" i="3"/>
  <c r="B980" i="3"/>
  <c r="B981" i="3"/>
  <c r="B983" i="3"/>
  <c r="B984" i="3"/>
  <c r="B985" i="3"/>
  <c r="B986" i="3"/>
  <c r="B987" i="3"/>
  <c r="B989" i="3"/>
  <c r="B990" i="3"/>
  <c r="B991" i="3"/>
  <c r="B992" i="3"/>
  <c r="B993" i="3"/>
  <c r="B995" i="3"/>
  <c r="B997" i="3"/>
  <c r="B998" i="3"/>
  <c r="B999" i="3"/>
  <c r="B1000" i="3"/>
  <c r="B1001" i="3"/>
  <c r="B1002" i="3"/>
  <c r="B1004" i="3"/>
  <c r="B1005" i="3"/>
  <c r="B1006" i="3"/>
  <c r="B1008" i="3"/>
  <c r="B1010" i="3"/>
  <c r="B1011" i="3"/>
  <c r="B1012" i="3"/>
  <c r="B1013" i="3"/>
  <c r="B1014" i="3"/>
  <c r="B1015" i="3"/>
  <c r="B1017" i="3"/>
  <c r="B1018" i="3"/>
  <c r="B1019" i="3"/>
  <c r="B1020" i="3"/>
  <c r="B1021" i="3"/>
  <c r="B1022" i="3"/>
  <c r="B1023" i="3"/>
  <c r="B1024" i="3"/>
  <c r="B1025" i="3"/>
  <c r="B1026" i="3"/>
  <c r="B1031" i="3"/>
  <c r="B1032" i="3"/>
  <c r="B1033" i="3"/>
  <c r="B1035" i="3"/>
  <c r="B1036" i="3"/>
  <c r="B1037" i="3"/>
  <c r="B1038" i="3"/>
  <c r="B1039" i="3"/>
  <c r="B1040" i="3"/>
  <c r="B1041" i="3"/>
  <c r="B1042" i="3"/>
  <c r="B1043" i="3"/>
  <c r="B1045" i="3"/>
  <c r="B1046" i="3"/>
  <c r="B1047" i="3"/>
  <c r="B1048" i="3"/>
  <c r="B1049" i="3"/>
  <c r="B1050" i="3"/>
  <c r="B1051" i="3"/>
  <c r="B1052" i="3"/>
  <c r="B1053" i="3"/>
  <c r="B1054" i="3"/>
  <c r="B1056" i="3"/>
  <c r="B1057" i="3"/>
  <c r="B1059" i="3"/>
  <c r="B1060" i="3"/>
  <c r="B1064" i="3"/>
  <c r="B1065" i="3"/>
  <c r="B1066" i="3"/>
  <c r="B1067" i="3"/>
  <c r="B1070" i="3"/>
  <c r="B1071" i="3"/>
  <c r="B1073" i="3"/>
  <c r="B1074" i="3"/>
  <c r="B1076" i="3"/>
  <c r="B1078" i="3"/>
  <c r="B1079" i="3"/>
  <c r="B1080" i="3"/>
  <c r="B1081" i="3"/>
  <c r="B1086" i="3"/>
  <c r="B1087" i="3"/>
  <c r="B1088" i="3"/>
  <c r="B1089" i="3"/>
  <c r="B1090" i="3"/>
  <c r="B1092" i="3"/>
  <c r="B1093" i="3"/>
  <c r="B1094" i="3"/>
  <c r="B1096" i="3"/>
  <c r="B1097" i="3"/>
  <c r="B1099" i="3"/>
  <c r="B1100" i="3"/>
  <c r="B1101" i="3"/>
  <c r="B1103" i="3"/>
  <c r="B1104" i="3"/>
  <c r="B1105" i="3"/>
  <c r="B1106" i="3"/>
  <c r="B1107" i="3"/>
  <c r="B1108" i="3"/>
  <c r="B1109" i="3"/>
  <c r="B1110" i="3"/>
  <c r="B1111" i="3"/>
  <c r="B1112" i="3"/>
  <c r="B1114" i="3"/>
  <c r="B1116" i="3"/>
  <c r="B1117" i="3"/>
  <c r="B1118" i="3"/>
  <c r="B1119" i="3"/>
  <c r="B1120" i="3"/>
  <c r="B1121" i="3"/>
  <c r="B1122" i="3"/>
  <c r="B1123" i="3"/>
  <c r="B1124" i="3"/>
  <c r="B1125" i="3"/>
  <c r="B1126" i="3"/>
  <c r="B1127" i="3"/>
  <c r="B1129" i="3"/>
  <c r="B1130" i="3"/>
  <c r="B1131" i="3"/>
  <c r="B1133" i="3"/>
  <c r="B1137" i="3"/>
  <c r="B1140" i="3"/>
  <c r="B1141" i="3"/>
  <c r="B1142" i="3"/>
  <c r="B1143" i="3"/>
  <c r="B1144" i="3"/>
  <c r="B1145" i="3"/>
  <c r="B1146" i="3"/>
  <c r="B1147" i="3"/>
  <c r="B1149" i="3"/>
  <c r="B1151" i="3"/>
  <c r="B1153" i="3"/>
  <c r="B1154" i="3"/>
  <c r="B1155" i="3"/>
  <c r="B1156" i="3"/>
  <c r="B1160" i="3"/>
  <c r="B1161" i="3"/>
  <c r="B1162" i="3"/>
  <c r="B1163" i="3"/>
  <c r="B1164" i="3"/>
  <c r="B1165" i="3"/>
  <c r="B1166" i="3"/>
  <c r="B1167" i="3"/>
  <c r="B1168" i="3"/>
  <c r="B1169" i="3"/>
  <c r="B1171" i="3"/>
  <c r="B1172" i="3"/>
  <c r="B1173" i="3"/>
  <c r="B1174" i="3"/>
  <c r="B1175" i="3"/>
  <c r="B1176" i="3"/>
  <c r="B1177" i="3"/>
  <c r="B1179" i="3"/>
  <c r="B1180" i="3"/>
  <c r="B1181" i="3"/>
  <c r="B1182" i="3"/>
  <c r="B1183" i="3"/>
  <c r="B1184" i="3"/>
  <c r="B1186" i="3"/>
  <c r="B1187" i="3"/>
  <c r="B1188" i="3"/>
  <c r="B1189" i="3"/>
  <c r="B1190" i="3"/>
  <c r="B1192" i="3"/>
  <c r="B1193" i="3"/>
  <c r="B1194" i="3"/>
  <c r="B1195" i="3"/>
  <c r="B1197" i="3"/>
  <c r="B1198" i="3"/>
  <c r="B1204" i="3"/>
  <c r="B1205" i="3"/>
  <c r="B1206" i="3"/>
  <c r="B1207" i="3"/>
  <c r="B1208" i="3"/>
  <c r="B1209" i="3"/>
  <c r="B1210" i="3"/>
  <c r="B1211" i="3"/>
  <c r="B1212" i="3"/>
  <c r="B1213" i="3"/>
  <c r="B1215" i="3"/>
  <c r="B1216" i="3"/>
  <c r="B1217" i="3"/>
  <c r="B1219" i="3"/>
  <c r="B1221" i="3"/>
  <c r="B1223" i="3"/>
  <c r="B1225" i="3"/>
  <c r="B1227" i="3"/>
  <c r="B1229" i="3"/>
  <c r="B1230" i="3"/>
  <c r="B1231" i="3"/>
  <c r="B1232" i="3"/>
  <c r="B1233" i="3"/>
  <c r="B1236" i="3"/>
  <c r="B1237" i="3"/>
  <c r="B1239" i="3"/>
  <c r="B1240" i="3"/>
  <c r="B1249" i="3"/>
  <c r="B1250" i="3"/>
  <c r="B1251" i="3"/>
  <c r="B1254" i="3"/>
  <c r="B1255" i="3"/>
  <c r="B1257" i="3"/>
  <c r="B1258" i="3"/>
  <c r="B1260" i="3"/>
  <c r="B1261" i="3"/>
  <c r="B1262" i="3"/>
  <c r="B1263" i="3"/>
  <c r="B1264" i="3"/>
  <c r="B1265" i="3"/>
  <c r="B1267" i="3"/>
  <c r="B1270" i="3"/>
  <c r="B1271" i="3"/>
  <c r="B1272" i="3"/>
  <c r="B1273" i="3"/>
  <c r="B1277" i="3"/>
  <c r="B1280" i="3"/>
  <c r="B1286" i="3"/>
  <c r="B1287" i="3"/>
  <c r="B1288" i="3"/>
  <c r="B1289" i="3"/>
  <c r="B1290" i="3"/>
  <c r="B1299" i="3"/>
  <c r="B1308" i="3"/>
  <c r="B1320" i="3"/>
  <c r="B1324" i="3"/>
  <c r="B1326" i="3"/>
  <c r="B1330" i="3"/>
  <c r="B1331" i="3"/>
  <c r="B1346" i="3"/>
  <c r="B1347" i="3"/>
  <c r="B1350" i="3"/>
  <c r="B1351" i="3"/>
  <c r="B1352" i="3"/>
  <c r="B1353" i="3"/>
  <c r="B1354" i="3"/>
  <c r="B1355" i="3"/>
  <c r="B1356" i="3"/>
  <c r="B1357" i="3"/>
  <c r="B1358" i="3"/>
  <c r="B1359" i="3"/>
  <c r="B1360" i="3"/>
  <c r="B1361" i="3"/>
  <c r="B1362" i="3"/>
  <c r="B1363" i="3"/>
  <c r="B1364" i="3"/>
  <c r="B1365" i="3"/>
  <c r="B1375" i="3"/>
  <c r="B1382" i="3"/>
  <c r="B1387" i="3"/>
  <c r="B1388" i="3"/>
  <c r="B1389" i="3"/>
  <c r="B1391" i="3"/>
  <c r="B1399" i="3"/>
  <c r="B1401" i="3"/>
  <c r="B1406" i="3"/>
  <c r="B1408" i="3"/>
  <c r="B1409" i="3"/>
  <c r="B1411" i="3"/>
  <c r="B1412" i="3"/>
  <c r="B1417" i="3"/>
  <c r="B1419" i="3"/>
  <c r="B1422" i="3"/>
  <c r="B1424" i="3"/>
  <c r="B1425" i="3"/>
  <c r="B1427" i="3"/>
  <c r="B1428" i="3"/>
  <c r="B1429" i="3"/>
  <c r="B1431" i="3"/>
  <c r="B1432" i="3"/>
  <c r="B1439" i="3"/>
  <c r="B1440" i="3"/>
  <c r="B1441" i="3"/>
  <c r="B1442" i="3"/>
  <c r="B1444" i="3"/>
  <c r="B1445" i="3"/>
  <c r="B1446" i="3"/>
  <c r="B1447" i="3"/>
  <c r="B1448" i="3"/>
  <c r="B1450" i="3"/>
  <c r="B1453" i="3"/>
  <c r="B1454" i="3"/>
  <c r="B1456" i="3"/>
  <c r="B1458" i="3"/>
  <c r="B1459" i="3"/>
  <c r="B1460" i="3"/>
  <c r="B1461" i="3"/>
  <c r="B1462" i="3"/>
  <c r="B1466" i="3"/>
  <c r="B1468" i="3"/>
  <c r="B1469" i="3"/>
  <c r="B1471" i="3"/>
  <c r="B1474" i="3"/>
  <c r="B1478" i="3"/>
  <c r="B1482" i="3"/>
  <c r="B1484" i="3"/>
  <c r="B1485" i="3"/>
  <c r="B1486" i="3"/>
  <c r="B1488" i="3"/>
  <c r="B1489" i="3"/>
  <c r="B1490" i="3"/>
  <c r="B1491" i="3"/>
  <c r="B1492" i="3"/>
  <c r="B1493" i="3"/>
  <c r="B1494" i="3"/>
  <c r="B1495" i="3"/>
  <c r="B1496" i="3"/>
  <c r="B1497" i="3"/>
  <c r="B1498" i="3"/>
  <c r="B1499" i="3"/>
  <c r="B1500" i="3"/>
  <c r="B1501" i="3"/>
  <c r="B1503" i="3"/>
  <c r="B1508" i="3"/>
  <c r="B1509" i="3"/>
  <c r="B1510" i="3"/>
  <c r="B1511" i="3"/>
  <c r="B1512" i="3"/>
  <c r="B1513" i="3"/>
  <c r="B1514" i="3"/>
  <c r="B1516" i="3"/>
  <c r="B1517" i="3"/>
  <c r="B1518" i="3"/>
  <c r="B1519" i="3"/>
  <c r="B1521" i="3"/>
  <c r="B1524" i="3"/>
  <c r="B1525" i="3"/>
  <c r="B1526" i="3"/>
  <c r="B1528" i="3"/>
  <c r="B1529" i="3"/>
  <c r="B1530" i="3"/>
  <c r="B1531" i="3"/>
  <c r="B1532" i="3"/>
  <c r="B1533" i="3"/>
  <c r="B1534" i="3"/>
  <c r="B1535" i="3"/>
  <c r="B1536" i="3"/>
  <c r="B1537" i="3"/>
  <c r="B1538" i="3"/>
  <c r="B1540" i="3"/>
  <c r="B1541" i="3"/>
  <c r="B1542" i="3"/>
  <c r="B1543" i="3"/>
  <c r="B1544" i="3"/>
  <c r="B1545" i="3"/>
  <c r="B1549" i="3"/>
  <c r="B1550" i="3"/>
  <c r="B1551" i="3"/>
  <c r="B1553" i="3"/>
  <c r="B1555" i="3"/>
  <c r="B1557" i="3"/>
  <c r="B1558" i="3"/>
  <c r="B1561" i="3"/>
  <c r="B1564" i="3"/>
  <c r="B1567" i="3"/>
  <c r="B1568" i="3"/>
  <c r="B1570" i="3"/>
  <c r="B1571" i="3"/>
  <c r="B1572" i="3"/>
  <c r="B1573" i="3"/>
  <c r="B1574" i="3"/>
  <c r="B1575" i="3"/>
  <c r="B1576" i="3"/>
  <c r="B1578" i="3"/>
  <c r="B1579" i="3"/>
  <c r="B1580" i="3"/>
  <c r="B1582" i="3"/>
  <c r="B1583" i="3"/>
  <c r="B1584" i="3"/>
  <c r="B1585" i="3"/>
  <c r="B1587" i="3"/>
  <c r="B1588" i="3"/>
  <c r="B1589" i="3"/>
  <c r="B1590" i="3"/>
  <c r="B1591" i="3"/>
  <c r="B1592" i="3"/>
  <c r="B1593" i="3"/>
  <c r="B1595" i="3"/>
  <c r="B1596" i="3"/>
  <c r="B1598" i="3"/>
  <c r="B1600" i="3"/>
  <c r="B1601" i="3"/>
  <c r="B1602" i="3"/>
  <c r="B1603" i="3"/>
  <c r="B1604" i="3"/>
  <c r="B1605" i="3"/>
  <c r="B1606" i="3"/>
  <c r="B1607" i="3"/>
  <c r="B1608" i="3"/>
  <c r="B1609" i="3"/>
  <c r="B1610" i="3"/>
  <c r="B1611" i="3"/>
  <c r="B1612" i="3"/>
  <c r="B1613" i="3"/>
  <c r="B1614" i="3"/>
  <c r="B1615" i="3"/>
  <c r="B1616" i="3"/>
  <c r="B1617" i="3"/>
  <c r="B1618" i="3"/>
  <c r="B1619" i="3"/>
  <c r="B1621" i="3"/>
  <c r="B1622" i="3"/>
  <c r="B1623" i="3"/>
  <c r="B1626" i="3"/>
  <c r="B1628" i="3"/>
  <c r="B1629" i="3"/>
  <c r="B1630" i="3"/>
  <c r="B1632" i="3"/>
  <c r="B1633" i="3"/>
  <c r="B1634" i="3"/>
  <c r="B1635" i="3"/>
  <c r="B1636" i="3"/>
  <c r="B1637" i="3"/>
  <c r="B1638" i="3"/>
  <c r="B1639" i="3"/>
  <c r="B1640" i="3"/>
  <c r="B1641" i="3"/>
  <c r="B1642" i="3"/>
  <c r="B1643" i="3"/>
  <c r="B1644" i="3"/>
  <c r="B1645" i="3"/>
  <c r="B1647" i="3"/>
  <c r="B1648" i="3"/>
  <c r="B1650" i="3"/>
  <c r="B1651" i="3"/>
  <c r="B1652" i="3"/>
  <c r="B1653" i="3"/>
  <c r="B1654" i="3"/>
  <c r="B1655" i="3"/>
  <c r="B1656" i="3"/>
  <c r="B1657" i="3"/>
  <c r="B1659" i="3"/>
  <c r="B1660" i="3"/>
  <c r="B1661" i="3"/>
  <c r="B1662" i="3"/>
  <c r="B1663" i="3"/>
  <c r="B1664" i="3"/>
  <c r="B1665" i="3"/>
  <c r="B1666" i="3"/>
  <c r="B1669" i="3"/>
  <c r="B1670" i="3"/>
  <c r="B1671" i="3"/>
  <c r="B1672" i="3"/>
  <c r="B1673" i="3"/>
  <c r="B1674" i="3"/>
  <c r="B1675" i="3"/>
  <c r="B1677" i="3"/>
  <c r="B1678" i="3"/>
  <c r="B1679" i="3"/>
  <c r="B1680" i="3"/>
  <c r="B1681" i="3"/>
  <c r="B1682" i="3"/>
  <c r="B1683" i="3"/>
  <c r="B1684" i="3"/>
  <c r="B1685" i="3"/>
  <c r="B1686" i="3"/>
  <c r="B1687" i="3"/>
  <c r="B1688" i="3"/>
  <c r="B1690" i="3"/>
  <c r="B1691" i="3"/>
  <c r="B1692" i="3"/>
  <c r="B1693" i="3"/>
  <c r="B1694" i="3"/>
  <c r="B1695" i="3"/>
  <c r="B1696" i="3"/>
  <c r="B1697" i="3"/>
  <c r="B1698" i="3"/>
  <c r="B1699" i="3"/>
  <c r="B1700" i="3"/>
  <c r="B1701" i="3"/>
  <c r="B1702" i="3"/>
  <c r="B1703" i="3"/>
  <c r="B1704" i="3"/>
  <c r="B1705" i="3"/>
  <c r="B1706" i="3"/>
  <c r="B1707" i="3"/>
  <c r="B1708" i="3"/>
  <c r="B1709" i="3"/>
  <c r="B1710" i="3"/>
  <c r="B1711" i="3"/>
  <c r="B1712" i="3"/>
  <c r="B1713" i="3"/>
  <c r="B1714" i="3"/>
  <c r="B1715" i="3"/>
  <c r="B1716" i="3"/>
  <c r="B1717" i="3"/>
  <c r="B1718" i="3"/>
  <c r="B1719" i="3"/>
  <c r="B1721" i="3"/>
  <c r="B1723" i="3"/>
  <c r="B1724" i="3"/>
  <c r="B1725" i="3"/>
  <c r="B1726" i="3"/>
  <c r="B1727" i="3"/>
  <c r="B1729" i="3"/>
  <c r="B1730" i="3"/>
  <c r="B1731" i="3"/>
  <c r="B1732" i="3"/>
  <c r="B1733" i="3"/>
  <c r="B1734" i="3"/>
  <c r="B1735" i="3"/>
  <c r="B1736" i="3"/>
  <c r="B1737" i="3"/>
  <c r="B1738" i="3"/>
  <c r="B1739" i="3"/>
  <c r="B1741" i="3"/>
  <c r="B1742" i="3"/>
  <c r="B1743" i="3"/>
  <c r="B1744" i="3"/>
  <c r="B1746" i="3"/>
  <c r="B1747" i="3"/>
  <c r="B1748" i="3"/>
  <c r="B1749" i="3"/>
  <c r="B1750" i="3"/>
  <c r="B1751" i="3"/>
  <c r="B1752" i="3"/>
  <c r="B1753" i="3"/>
  <c r="B1754" i="3"/>
  <c r="B1755" i="3"/>
  <c r="B1756" i="3"/>
  <c r="B1757" i="3"/>
  <c r="B1758" i="3"/>
  <c r="B1759" i="3"/>
  <c r="B1760" i="3"/>
  <c r="B1761" i="3"/>
  <c r="B1762" i="3"/>
  <c r="B1763" i="3"/>
  <c r="B1764" i="3"/>
  <c r="B1765" i="3"/>
  <c r="B1772" i="3"/>
  <c r="B1773" i="3"/>
  <c r="B1774" i="3"/>
  <c r="B1775" i="3"/>
  <c r="B1776" i="3"/>
  <c r="B1778" i="3"/>
  <c r="B1779" i="3"/>
  <c r="B1780" i="3"/>
  <c r="B1781" i="3"/>
  <c r="B1782" i="3"/>
  <c r="B1784" i="3"/>
  <c r="B1785" i="3"/>
  <c r="B1786" i="3"/>
  <c r="B1787" i="3"/>
  <c r="B1788" i="3"/>
  <c r="B1789" i="3"/>
  <c r="B1790" i="3"/>
  <c r="B1792" i="3"/>
  <c r="B1794" i="3"/>
  <c r="B1795" i="3"/>
  <c r="B1796" i="3"/>
  <c r="B1797" i="3"/>
  <c r="B1798" i="3"/>
  <c r="B1799" i="3"/>
  <c r="B1800" i="3"/>
  <c r="B1801" i="3"/>
  <c r="B1802" i="3"/>
  <c r="B1803" i="3"/>
  <c r="B1804" i="3"/>
  <c r="B1806" i="3"/>
  <c r="B1809" i="3"/>
  <c r="B1810" i="3"/>
  <c r="B1811" i="3"/>
  <c r="B1812" i="3"/>
  <c r="B1813" i="3"/>
  <c r="B1816" i="3"/>
  <c r="B1818" i="3"/>
  <c r="B1819" i="3"/>
  <c r="B1822" i="3"/>
  <c r="B1824" i="3"/>
  <c r="B1825" i="3"/>
  <c r="B1826" i="3"/>
  <c r="B1827" i="3"/>
  <c r="B1828" i="3"/>
  <c r="B1829" i="3"/>
  <c r="B1830" i="3"/>
  <c r="B1831" i="3"/>
  <c r="B1832" i="3"/>
  <c r="B1833" i="3"/>
  <c r="B1834" i="3"/>
  <c r="B1838" i="3"/>
  <c r="B1839" i="3"/>
  <c r="B1840" i="3"/>
  <c r="B1841" i="3"/>
  <c r="B1846" i="3"/>
  <c r="B1847" i="3"/>
  <c r="B1848" i="3"/>
  <c r="B1851" i="3"/>
  <c r="B1852" i="3"/>
  <c r="B1854" i="3"/>
  <c r="B1856" i="3"/>
  <c r="B1857" i="3"/>
  <c r="B1861" i="3"/>
  <c r="B1863" i="3"/>
  <c r="B1864" i="3"/>
  <c r="B1867" i="3"/>
  <c r="B1868" i="3"/>
  <c r="B1870" i="3"/>
  <c r="B1871" i="3"/>
  <c r="B1875" i="3"/>
  <c r="B1876" i="3"/>
  <c r="B1877" i="3"/>
  <c r="B1879" i="3"/>
  <c r="B1880" i="3"/>
  <c r="B1883" i="3"/>
  <c r="B1886" i="3"/>
  <c r="B1887" i="3"/>
  <c r="B1888" i="3"/>
  <c r="B1889" i="3"/>
  <c r="B1891" i="3"/>
  <c r="B1894" i="3"/>
  <c r="B1895" i="3"/>
  <c r="B1896" i="3"/>
  <c r="B1897" i="3"/>
  <c r="B1898" i="3"/>
  <c r="B1899" i="3"/>
  <c r="B1900" i="3"/>
  <c r="B1901" i="3"/>
  <c r="B1904" i="3"/>
  <c r="B1905" i="3"/>
  <c r="B1906" i="3"/>
  <c r="B1907" i="3"/>
  <c r="B1908" i="3"/>
  <c r="B1912" i="3"/>
  <c r="B1914" i="3"/>
  <c r="B1915" i="3"/>
  <c r="B1916" i="3"/>
  <c r="B1917" i="3"/>
  <c r="B1918" i="3"/>
  <c r="B1919" i="3"/>
  <c r="B1921" i="3"/>
  <c r="B1922" i="3"/>
  <c r="B1923" i="3"/>
  <c r="B1924" i="3"/>
  <c r="B1925" i="3"/>
  <c r="B1926" i="3"/>
  <c r="B1927" i="3"/>
  <c r="B1928" i="3"/>
  <c r="B1934" i="3"/>
  <c r="B1935" i="3"/>
  <c r="B1937" i="3"/>
  <c r="B1939" i="3"/>
  <c r="B1940" i="3"/>
  <c r="B1941" i="3"/>
  <c r="B1942" i="3"/>
  <c r="B1943" i="3"/>
  <c r="B1946" i="3"/>
  <c r="B1947" i="3"/>
  <c r="B1950" i="3"/>
  <c r="B1951" i="3"/>
  <c r="B1952" i="3"/>
  <c r="B1953" i="3"/>
  <c r="B1954" i="3"/>
  <c r="B1956" i="3"/>
  <c r="B1957" i="3"/>
  <c r="B1958" i="3"/>
  <c r="B1959" i="3"/>
  <c r="B1960" i="3"/>
  <c r="B1961" i="3"/>
  <c r="B1962" i="3"/>
  <c r="B1963" i="3"/>
  <c r="B1965" i="3"/>
  <c r="B1966" i="3"/>
  <c r="B1967" i="3"/>
  <c r="B1968" i="3"/>
  <c r="B1969" i="3"/>
  <c r="B1970" i="3"/>
  <c r="B1971" i="3"/>
  <c r="B1972" i="3"/>
  <c r="B1973" i="3"/>
  <c r="B1974" i="3"/>
  <c r="B1975" i="3"/>
  <c r="B1976" i="3"/>
  <c r="B1977" i="3"/>
  <c r="B1978" i="3"/>
  <c r="B1979" i="3"/>
  <c r="B1980" i="3"/>
  <c r="B1981" i="3"/>
  <c r="B1983" i="3"/>
  <c r="B1986" i="3"/>
  <c r="B1987" i="3"/>
  <c r="B1988" i="3"/>
  <c r="B1989" i="3"/>
  <c r="B1990" i="3"/>
  <c r="B1991" i="3"/>
  <c r="B1994" i="3"/>
  <c r="B1995" i="3"/>
  <c r="B1997" i="3"/>
  <c r="B1999" i="3"/>
  <c r="B2000" i="3"/>
  <c r="B2002" i="3"/>
  <c r="B2003" i="3"/>
  <c r="B2004" i="3"/>
  <c r="B2005" i="3"/>
  <c r="B2006" i="3"/>
  <c r="B2007" i="3"/>
  <c r="B2008" i="3"/>
  <c r="B2009" i="3"/>
  <c r="B2010" i="3"/>
  <c r="B2015" i="3"/>
  <c r="B2016" i="3"/>
  <c r="B2018" i="3"/>
  <c r="B2019" i="3"/>
  <c r="B2020" i="3"/>
  <c r="B2021" i="3"/>
  <c r="B2022" i="3"/>
  <c r="B2023" i="3"/>
  <c r="B2024" i="3"/>
  <c r="B2025" i="3"/>
  <c r="B2026" i="3"/>
  <c r="B2027" i="3"/>
  <c r="B2028" i="3"/>
  <c r="B2029" i="3"/>
  <c r="B2030" i="3"/>
  <c r="B2031" i="3"/>
  <c r="B2032" i="3"/>
  <c r="B2033" i="3"/>
  <c r="B2034" i="3"/>
  <c r="B2035" i="3"/>
  <c r="B2036" i="3"/>
  <c r="B2038" i="3"/>
  <c r="B2039" i="3"/>
  <c r="B2040" i="3"/>
  <c r="B2043" i="3"/>
  <c r="B2044" i="3"/>
  <c r="B2045" i="3"/>
  <c r="B2046" i="3"/>
  <c r="B2049" i="3"/>
  <c r="B2050" i="3"/>
  <c r="B2053" i="3"/>
  <c r="B2054" i="3"/>
  <c r="B2057" i="3"/>
  <c r="B2058" i="3"/>
  <c r="B2059" i="3"/>
  <c r="B2060" i="3"/>
  <c r="B2061" i="3"/>
  <c r="B2062" i="3"/>
  <c r="B2063" i="3"/>
  <c r="B2065" i="3"/>
  <c r="B2066" i="3"/>
  <c r="B2067" i="3"/>
  <c r="B2068" i="3"/>
  <c r="B2069" i="3"/>
  <c r="B2070" i="3"/>
  <c r="B2071" i="3"/>
  <c r="B2072" i="3"/>
  <c r="B2073" i="3"/>
  <c r="B2074" i="3"/>
  <c r="B2075" i="3"/>
  <c r="B2076" i="3"/>
  <c r="B2077" i="3"/>
  <c r="B2078" i="3"/>
  <c r="J2080" i="3"/>
  <c r="G2079" i="3"/>
  <c r="J2079" i="3" s="1"/>
  <c r="G2078" i="3"/>
  <c r="J2078" i="3" s="1"/>
  <c r="G2077" i="3"/>
  <c r="J2077" i="3" s="1"/>
  <c r="J2076" i="3"/>
  <c r="J2075" i="3"/>
  <c r="J2074" i="3"/>
  <c r="J2073" i="3"/>
  <c r="G2072" i="3"/>
  <c r="J2071" i="3"/>
  <c r="J2070" i="3"/>
  <c r="J2069" i="3"/>
  <c r="J2068" i="3"/>
  <c r="J2067" i="3"/>
  <c r="J2066" i="3"/>
  <c r="J2065" i="3"/>
  <c r="J2064" i="3"/>
  <c r="J2063" i="3"/>
  <c r="J2062" i="3"/>
  <c r="J2061" i="3"/>
  <c r="J2060" i="3"/>
  <c r="J2059" i="3"/>
  <c r="J2058" i="3"/>
  <c r="J2057" i="3"/>
  <c r="J2056" i="3"/>
  <c r="J2055" i="3"/>
  <c r="J2054" i="3"/>
  <c r="J2053" i="3"/>
  <c r="J2052" i="3"/>
  <c r="J2051" i="3"/>
  <c r="J2050" i="3"/>
  <c r="J2049" i="3"/>
  <c r="J2048" i="3"/>
  <c r="J2047" i="3"/>
  <c r="J2046" i="3"/>
  <c r="G2045" i="3"/>
  <c r="J2045" i="3" s="1"/>
  <c r="G2044" i="3"/>
  <c r="J2044" i="3" s="1"/>
  <c r="J2043" i="3"/>
  <c r="J2042" i="3"/>
  <c r="J2041" i="3"/>
  <c r="J2040" i="3"/>
  <c r="J2039" i="3"/>
  <c r="J2038" i="3"/>
  <c r="J2037" i="3"/>
  <c r="J2036" i="3"/>
  <c r="J2035" i="3"/>
  <c r="J2034" i="3"/>
  <c r="J2033" i="3"/>
  <c r="J2032" i="3"/>
  <c r="J2031" i="3"/>
  <c r="J2030" i="3"/>
  <c r="G2029" i="3"/>
  <c r="J2029" i="3" s="1"/>
  <c r="J2028" i="3"/>
  <c r="J2027" i="3"/>
  <c r="J2026" i="3"/>
  <c r="J2025" i="3"/>
  <c r="J2024" i="3"/>
  <c r="J2023" i="3"/>
  <c r="J2022" i="3"/>
  <c r="J2021" i="3"/>
  <c r="J2020" i="3"/>
  <c r="J2019" i="3"/>
  <c r="J2018" i="3"/>
  <c r="J2017" i="3"/>
  <c r="J2016" i="3"/>
  <c r="J2015" i="3"/>
  <c r="J2014" i="3"/>
  <c r="J2013" i="3"/>
  <c r="J2012" i="3"/>
  <c r="J2011" i="3"/>
  <c r="J2010" i="3"/>
  <c r="J2009" i="3"/>
  <c r="J2008" i="3"/>
  <c r="J2007" i="3"/>
  <c r="J2006" i="3"/>
  <c r="J2005" i="3"/>
  <c r="J2004" i="3"/>
  <c r="J2003" i="3"/>
  <c r="J2002" i="3"/>
  <c r="J2001" i="3"/>
  <c r="J2000" i="3"/>
  <c r="J1999" i="3"/>
  <c r="J1998" i="3"/>
  <c r="J1997" i="3"/>
  <c r="J1996" i="3"/>
  <c r="J1995" i="3"/>
  <c r="J1994" i="3"/>
  <c r="J1993" i="3"/>
  <c r="G1992" i="3"/>
  <c r="J1991" i="3"/>
  <c r="J1990" i="3"/>
  <c r="J1989" i="3"/>
  <c r="J1988" i="3"/>
  <c r="J1987" i="3"/>
  <c r="J1986" i="3"/>
  <c r="J1985" i="3"/>
  <c r="J1984" i="3"/>
  <c r="J1983" i="3"/>
  <c r="J1982" i="3"/>
  <c r="J1981" i="3"/>
  <c r="J1980" i="3"/>
  <c r="J1979" i="3"/>
  <c r="J1978" i="3"/>
  <c r="J1977" i="3"/>
  <c r="J1976" i="3"/>
  <c r="J1975" i="3"/>
  <c r="J1974" i="3"/>
  <c r="J1973" i="3"/>
  <c r="J1972" i="3"/>
  <c r="J1971" i="3"/>
  <c r="J1970" i="3"/>
  <c r="J1969" i="3"/>
  <c r="J1968" i="3"/>
  <c r="J1967" i="3"/>
  <c r="J1966" i="3"/>
  <c r="J1965" i="3"/>
  <c r="J1964" i="3"/>
  <c r="J1963" i="3"/>
  <c r="J1962" i="3"/>
  <c r="J1961" i="3"/>
  <c r="J1960" i="3"/>
  <c r="J1959" i="3"/>
  <c r="J1958" i="3"/>
  <c r="J1957" i="3"/>
  <c r="J1956" i="3"/>
  <c r="J1955" i="3"/>
  <c r="G1954" i="3"/>
  <c r="J1954" i="3" s="1"/>
  <c r="J1953" i="3"/>
  <c r="J1952" i="3"/>
  <c r="G1951" i="3"/>
  <c r="H1951" i="3" s="1"/>
  <c r="J1950" i="3"/>
  <c r="J1949" i="3"/>
  <c r="J1948" i="3"/>
  <c r="J1947" i="3"/>
  <c r="J1946" i="3"/>
  <c r="J1945" i="3"/>
  <c r="J1944" i="3"/>
  <c r="J1943" i="3"/>
  <c r="J1942" i="3"/>
  <c r="J1941" i="3"/>
  <c r="J1940" i="3"/>
  <c r="J1939" i="3"/>
  <c r="J1938" i="3"/>
  <c r="J1937" i="3"/>
  <c r="J1936" i="3"/>
  <c r="J1935" i="3"/>
  <c r="J1934" i="3"/>
  <c r="J1933" i="3"/>
  <c r="J1932" i="3"/>
  <c r="J1931" i="3"/>
  <c r="J1930" i="3"/>
  <c r="J1929" i="3"/>
  <c r="J1928" i="3"/>
  <c r="J1927" i="3"/>
  <c r="G1926" i="3"/>
  <c r="J1926" i="3" s="1"/>
  <c r="J1925" i="3"/>
  <c r="J1924" i="3"/>
  <c r="J1923" i="3"/>
  <c r="J1922" i="3"/>
  <c r="J1921" i="3"/>
  <c r="J1920" i="3"/>
  <c r="J1919" i="3"/>
  <c r="J1918" i="3"/>
  <c r="J1917" i="3"/>
  <c r="J1916" i="3"/>
  <c r="J1915" i="3"/>
  <c r="J1914" i="3"/>
  <c r="J1913" i="3"/>
  <c r="J1912" i="3"/>
  <c r="J1911" i="3"/>
  <c r="J1910" i="3"/>
  <c r="J1909" i="3"/>
  <c r="J1908" i="3"/>
  <c r="J1907" i="3"/>
  <c r="J1906" i="3"/>
  <c r="J1905" i="3"/>
  <c r="J1904" i="3"/>
  <c r="J1903" i="3"/>
  <c r="J1902" i="3"/>
  <c r="J1901" i="3"/>
  <c r="J1900" i="3"/>
  <c r="J1899" i="3"/>
  <c r="J1898" i="3"/>
  <c r="J1897" i="3"/>
  <c r="J1896" i="3"/>
  <c r="J1895" i="3"/>
  <c r="J1894" i="3"/>
  <c r="J1893" i="3"/>
  <c r="J1892" i="3"/>
  <c r="J1891" i="3"/>
  <c r="J1890" i="3"/>
  <c r="J1889" i="3"/>
  <c r="J1888" i="3"/>
  <c r="J1887" i="3"/>
  <c r="J1886" i="3"/>
  <c r="J1885" i="3"/>
  <c r="I1884" i="3"/>
  <c r="J1884" i="3" s="1"/>
  <c r="J1883" i="3"/>
  <c r="J1882" i="3"/>
  <c r="J1881" i="3"/>
  <c r="J1880" i="3"/>
  <c r="J1879" i="3"/>
  <c r="J1878" i="3"/>
  <c r="J1877" i="3"/>
  <c r="J1876" i="3"/>
  <c r="J1875" i="3"/>
  <c r="J1874" i="3"/>
  <c r="J1873" i="3"/>
  <c r="G1872" i="3"/>
  <c r="J1871" i="3"/>
  <c r="J1870" i="3"/>
  <c r="J1869" i="3"/>
  <c r="J1868" i="3"/>
  <c r="J1867" i="3"/>
  <c r="J1866" i="3"/>
  <c r="J1865" i="3"/>
  <c r="J1864" i="3"/>
  <c r="J1863" i="3"/>
  <c r="J1862" i="3"/>
  <c r="G1861" i="3"/>
  <c r="J1861" i="3" s="1"/>
  <c r="G1860" i="3"/>
  <c r="J1860" i="3" s="1"/>
  <c r="J1859" i="3"/>
  <c r="J1858" i="3"/>
  <c r="J1857" i="3"/>
  <c r="J1856" i="3"/>
  <c r="J1855" i="3"/>
  <c r="J1854" i="3"/>
  <c r="J1853" i="3"/>
  <c r="J1852" i="3"/>
  <c r="G1852" i="3"/>
  <c r="H1852" i="3" s="1"/>
  <c r="G1851" i="3"/>
  <c r="J1851" i="3" s="1"/>
  <c r="J1850" i="3"/>
  <c r="J1849" i="3"/>
  <c r="J1848" i="3"/>
  <c r="J1847" i="3"/>
  <c r="J1846" i="3"/>
  <c r="J1845" i="3"/>
  <c r="I1845" i="3"/>
  <c r="J1844" i="3"/>
  <c r="J1843" i="3"/>
  <c r="J1842" i="3"/>
  <c r="J1841" i="3"/>
  <c r="J1840" i="3"/>
  <c r="J1839" i="3"/>
  <c r="J1838" i="3"/>
  <c r="J1837" i="3"/>
  <c r="J1836" i="3"/>
  <c r="J1835" i="3"/>
  <c r="J1834" i="3"/>
  <c r="J1833" i="3"/>
  <c r="J1832" i="3"/>
  <c r="J1831" i="3"/>
  <c r="J1830" i="3"/>
  <c r="J1829" i="3"/>
  <c r="J1828" i="3"/>
  <c r="J1827" i="3"/>
  <c r="J1826" i="3"/>
  <c r="J1825" i="3"/>
  <c r="J1824" i="3"/>
  <c r="J1823" i="3"/>
  <c r="J1822" i="3"/>
  <c r="J1821" i="3"/>
  <c r="J1820" i="3"/>
  <c r="J1819" i="3"/>
  <c r="J1818" i="3"/>
  <c r="J1817" i="3"/>
  <c r="J1816" i="3"/>
  <c r="J1815" i="3"/>
  <c r="J1814" i="3"/>
  <c r="J1813" i="3"/>
  <c r="J1812" i="3"/>
  <c r="J1811" i="3"/>
  <c r="J1810" i="3"/>
  <c r="J1809" i="3"/>
  <c r="J1808" i="3"/>
  <c r="G1807" i="3"/>
  <c r="J1807" i="3" s="1"/>
  <c r="J1806" i="3"/>
  <c r="J1805" i="3"/>
  <c r="G1804" i="3"/>
  <c r="J1804" i="3" s="1"/>
  <c r="G1803" i="3"/>
  <c r="J1803" i="3" s="1"/>
  <c r="J1802" i="3"/>
  <c r="J1801" i="3"/>
  <c r="J1800" i="3"/>
  <c r="J1799" i="3"/>
  <c r="J1798" i="3"/>
  <c r="J1797" i="3"/>
  <c r="J1796" i="3"/>
  <c r="J1795" i="3"/>
  <c r="J1794" i="3"/>
  <c r="J1793" i="3"/>
  <c r="J1792" i="3"/>
  <c r="J1791" i="3"/>
  <c r="G1790" i="3"/>
  <c r="J1789" i="3"/>
  <c r="J1788" i="3"/>
  <c r="J1787" i="3"/>
  <c r="J1786" i="3"/>
  <c r="J1785" i="3"/>
  <c r="G1784" i="3"/>
  <c r="J1783" i="3"/>
  <c r="J1782" i="3"/>
  <c r="J1781" i="3"/>
  <c r="J1780" i="3"/>
  <c r="J1779" i="3"/>
  <c r="J1778" i="3"/>
  <c r="J1777" i="3"/>
  <c r="J1776" i="3"/>
  <c r="J1775" i="3"/>
  <c r="J1774" i="3"/>
  <c r="J1773" i="3"/>
  <c r="J1772" i="3"/>
  <c r="J1771" i="3"/>
  <c r="J1770" i="3"/>
  <c r="J1769" i="3"/>
  <c r="G1768" i="3"/>
  <c r="H1768" i="3" s="1"/>
  <c r="J1767" i="3"/>
  <c r="G1766" i="3"/>
  <c r="J1766" i="3" s="1"/>
  <c r="J1765" i="3"/>
  <c r="G1764" i="3"/>
  <c r="H1764" i="3" s="1"/>
  <c r="J1763" i="3"/>
  <c r="G1762" i="3"/>
  <c r="J1762" i="3" s="1"/>
  <c r="G1761" i="3"/>
  <c r="J1761" i="3" s="1"/>
  <c r="J1760" i="3"/>
  <c r="J1759" i="3"/>
  <c r="J1758" i="3"/>
  <c r="J1757" i="3"/>
  <c r="J1756" i="3"/>
  <c r="J1755" i="3"/>
  <c r="J1754" i="3"/>
  <c r="J1753" i="3"/>
  <c r="J1752" i="3"/>
  <c r="J1751" i="3"/>
  <c r="J1750" i="3"/>
  <c r="J1749" i="3"/>
  <c r="J1748" i="3"/>
  <c r="J1747" i="3"/>
  <c r="J1746" i="3"/>
  <c r="J1745" i="3"/>
  <c r="J1744" i="3"/>
  <c r="J1743" i="3"/>
  <c r="J1742" i="3"/>
  <c r="J1741" i="3"/>
  <c r="J1740" i="3"/>
  <c r="J1739" i="3"/>
  <c r="J1738" i="3"/>
  <c r="J1737" i="3"/>
  <c r="J1736" i="3"/>
  <c r="J1735" i="3"/>
  <c r="J1734" i="3"/>
  <c r="G1733" i="3"/>
  <c r="J1733" i="3" s="1"/>
  <c r="J1732" i="3"/>
  <c r="J1731" i="3"/>
  <c r="J1730" i="3"/>
  <c r="J1729" i="3"/>
  <c r="J1728" i="3"/>
  <c r="J1727" i="3"/>
  <c r="J1726" i="3"/>
  <c r="J1725" i="3"/>
  <c r="J1724" i="3"/>
  <c r="J1723" i="3"/>
  <c r="J1722" i="3"/>
  <c r="J1721" i="3"/>
  <c r="J1720" i="3"/>
  <c r="J1719" i="3"/>
  <c r="J1718" i="3"/>
  <c r="J1717" i="3"/>
  <c r="G1716" i="3"/>
  <c r="J1716" i="3" s="1"/>
  <c r="J1715" i="3"/>
  <c r="J1714" i="3"/>
  <c r="J1713" i="3"/>
  <c r="J1712" i="3"/>
  <c r="J1711" i="3"/>
  <c r="J1710" i="3"/>
  <c r="J1709" i="3"/>
  <c r="J1708" i="3"/>
  <c r="J1707" i="3"/>
  <c r="J1706" i="3"/>
  <c r="J1705" i="3"/>
  <c r="J1704" i="3"/>
  <c r="J1703" i="3"/>
  <c r="J1702" i="3"/>
  <c r="J1701" i="3"/>
  <c r="J1700" i="3"/>
  <c r="J1699" i="3"/>
  <c r="J1698" i="3"/>
  <c r="G1697" i="3"/>
  <c r="J1697" i="3" s="1"/>
  <c r="J1696" i="3"/>
  <c r="J1695" i="3"/>
  <c r="J1694" i="3"/>
  <c r="J1693" i="3"/>
  <c r="J1692" i="3"/>
  <c r="J1691" i="3"/>
  <c r="J1690" i="3"/>
  <c r="J1689" i="3"/>
  <c r="J1688" i="3"/>
  <c r="J1687" i="3"/>
  <c r="J1686" i="3"/>
  <c r="J1685" i="3"/>
  <c r="J1684" i="3"/>
  <c r="J1683" i="3"/>
  <c r="J1682" i="3"/>
  <c r="J1681" i="3"/>
  <c r="J1680" i="3"/>
  <c r="J1679" i="3"/>
  <c r="J1678" i="3"/>
  <c r="J1677" i="3"/>
  <c r="J1676" i="3"/>
  <c r="J1675" i="3"/>
  <c r="G1674" i="3"/>
  <c r="J1674" i="3" s="1"/>
  <c r="J1673" i="3"/>
  <c r="J1672" i="3"/>
  <c r="J1671" i="3"/>
  <c r="J1670" i="3"/>
  <c r="J1669" i="3"/>
  <c r="G1668" i="3"/>
  <c r="J1668" i="3" s="1"/>
  <c r="J1667" i="3"/>
  <c r="J1666" i="3"/>
  <c r="G1665" i="3"/>
  <c r="J1665" i="3" s="1"/>
  <c r="J1664" i="3"/>
  <c r="J1663" i="3"/>
  <c r="J1662" i="3"/>
  <c r="J1661" i="3"/>
  <c r="J1660" i="3"/>
  <c r="J1659" i="3"/>
  <c r="J1658" i="3"/>
  <c r="J1657" i="3"/>
  <c r="J1656" i="3"/>
  <c r="J1655" i="3"/>
  <c r="J1654" i="3"/>
  <c r="J1653" i="3"/>
  <c r="G1652" i="3"/>
  <c r="J1652" i="3" s="1"/>
  <c r="G1651" i="3"/>
  <c r="J1651" i="3" s="1"/>
  <c r="J1650" i="3"/>
  <c r="J1649" i="3"/>
  <c r="J1648" i="3"/>
  <c r="J1647" i="3"/>
  <c r="J1646" i="3"/>
  <c r="J1645" i="3"/>
  <c r="J1644" i="3"/>
  <c r="J1643" i="3"/>
  <c r="J1642" i="3"/>
  <c r="J1641" i="3"/>
  <c r="J1640" i="3"/>
  <c r="J1639" i="3"/>
  <c r="J1638" i="3"/>
  <c r="J1637" i="3"/>
  <c r="J1636" i="3"/>
  <c r="J1635" i="3"/>
  <c r="J1634" i="3"/>
  <c r="J1633" i="3"/>
  <c r="J1632" i="3"/>
  <c r="J1631" i="3"/>
  <c r="J1630" i="3"/>
  <c r="J1629" i="3"/>
  <c r="J1628" i="3"/>
  <c r="J1627" i="3"/>
  <c r="J1626" i="3"/>
  <c r="J1625" i="3"/>
  <c r="J1624" i="3"/>
  <c r="J1623" i="3"/>
  <c r="J1622" i="3"/>
  <c r="J1621" i="3"/>
  <c r="J1620" i="3"/>
  <c r="J1619" i="3"/>
  <c r="J1618" i="3"/>
  <c r="J1617" i="3"/>
  <c r="J1616" i="3"/>
  <c r="G1615" i="3"/>
  <c r="J1615" i="3" s="1"/>
  <c r="J1614" i="3"/>
  <c r="J1613" i="3"/>
  <c r="J1612" i="3"/>
  <c r="J1611" i="3"/>
  <c r="J1610" i="3"/>
  <c r="J1609" i="3"/>
  <c r="J1608" i="3"/>
  <c r="J1607" i="3"/>
  <c r="J1606" i="3"/>
  <c r="J1605" i="3"/>
  <c r="J1604" i="3"/>
  <c r="J1603" i="3"/>
  <c r="J1602" i="3"/>
  <c r="J1601" i="3"/>
  <c r="J1600" i="3"/>
  <c r="J1599" i="3"/>
  <c r="J1598" i="3"/>
  <c r="J1597" i="3"/>
  <c r="J1596" i="3"/>
  <c r="J1595" i="3"/>
  <c r="J1594" i="3"/>
  <c r="J1593" i="3"/>
  <c r="J1592" i="3"/>
  <c r="J1591" i="3"/>
  <c r="J1590" i="3"/>
  <c r="J1589" i="3"/>
  <c r="J1588" i="3"/>
  <c r="J1587" i="3"/>
  <c r="G1586" i="3"/>
  <c r="J1586" i="3" s="1"/>
  <c r="J1585" i="3"/>
  <c r="J1584" i="3"/>
  <c r="J1583" i="3"/>
  <c r="G1582" i="3"/>
  <c r="J1581" i="3"/>
  <c r="G1580" i="3"/>
  <c r="J1579" i="3"/>
  <c r="J1578" i="3"/>
  <c r="J1577" i="3"/>
  <c r="J1576" i="3"/>
  <c r="J1575" i="3"/>
  <c r="J1574" i="3"/>
  <c r="J1573" i="3"/>
  <c r="J1572" i="3"/>
  <c r="G1571" i="3"/>
  <c r="J1570" i="3"/>
  <c r="J1569" i="3"/>
  <c r="J1568" i="3"/>
  <c r="J1567" i="3"/>
  <c r="J1566" i="3"/>
  <c r="J1565" i="3"/>
  <c r="J1564" i="3"/>
  <c r="J1563" i="3"/>
  <c r="J1562" i="3"/>
  <c r="J1561" i="3"/>
  <c r="J1560" i="3"/>
  <c r="J1559" i="3"/>
  <c r="G1558" i="3"/>
  <c r="J1558" i="3" s="1"/>
  <c r="J1557" i="3"/>
  <c r="J1556" i="3"/>
  <c r="J1555" i="3"/>
  <c r="J1554" i="3"/>
  <c r="J1553" i="3"/>
  <c r="J1552" i="3"/>
  <c r="J1551" i="3"/>
  <c r="J1550" i="3"/>
  <c r="G1549" i="3"/>
  <c r="J1549" i="3" s="1"/>
  <c r="J1548" i="3"/>
  <c r="J1547" i="3"/>
  <c r="J1546" i="3"/>
  <c r="J1545" i="3"/>
  <c r="J1544" i="3"/>
  <c r="J1543" i="3"/>
  <c r="J1542" i="3"/>
  <c r="J1541" i="3"/>
  <c r="J1540" i="3"/>
  <c r="J1539" i="3"/>
  <c r="J1538" i="3"/>
  <c r="J1537" i="3"/>
  <c r="J1536" i="3"/>
  <c r="J1535" i="3"/>
  <c r="J1534" i="3"/>
  <c r="J1533" i="3"/>
  <c r="J1532" i="3"/>
  <c r="J1531" i="3"/>
  <c r="J1530" i="3"/>
  <c r="J1529" i="3"/>
  <c r="J1528" i="3"/>
  <c r="J1527" i="3"/>
  <c r="J1526" i="3"/>
  <c r="J1525" i="3"/>
  <c r="J1524" i="3"/>
  <c r="J1523" i="3"/>
  <c r="J1522" i="3"/>
  <c r="J1521" i="3"/>
  <c r="J1520" i="3"/>
  <c r="J1519" i="3"/>
  <c r="J1518" i="3"/>
  <c r="J1517" i="3"/>
  <c r="J1516" i="3"/>
  <c r="J1515" i="3"/>
  <c r="J1514" i="3"/>
  <c r="J1513" i="3"/>
  <c r="J1512" i="3"/>
  <c r="J1511" i="3"/>
  <c r="J1510" i="3"/>
  <c r="J1509" i="3"/>
  <c r="J1508" i="3"/>
  <c r="J1507" i="3"/>
  <c r="J1506" i="3"/>
  <c r="J1505" i="3"/>
  <c r="J1504" i="3"/>
  <c r="J1503" i="3"/>
  <c r="J1502" i="3"/>
  <c r="J1501" i="3"/>
  <c r="G1500" i="3"/>
  <c r="J1499" i="3"/>
  <c r="J1498" i="3"/>
  <c r="J1497" i="3"/>
  <c r="J1496" i="3"/>
  <c r="J1495" i="3"/>
  <c r="J1494" i="3"/>
  <c r="J1493" i="3"/>
  <c r="J1492" i="3"/>
  <c r="J1491" i="3"/>
  <c r="J1490" i="3"/>
  <c r="J1489" i="3"/>
  <c r="J1488" i="3"/>
  <c r="J1487" i="3"/>
  <c r="J1486" i="3"/>
  <c r="J1485" i="3"/>
  <c r="J1484" i="3"/>
  <c r="J1483" i="3"/>
  <c r="J1482" i="3"/>
  <c r="J1481" i="3"/>
  <c r="J1480" i="3"/>
  <c r="J1479" i="3"/>
  <c r="J1478" i="3"/>
  <c r="J1477" i="3"/>
  <c r="J1476" i="3"/>
  <c r="J1475" i="3"/>
  <c r="J1474" i="3"/>
  <c r="J1473" i="3"/>
  <c r="J1472" i="3"/>
  <c r="J1471" i="3"/>
  <c r="J1470" i="3"/>
  <c r="G1469" i="3"/>
  <c r="G1468" i="3"/>
  <c r="H1468" i="3" s="1"/>
  <c r="J1467" i="3"/>
  <c r="J1466" i="3"/>
  <c r="J1465" i="3"/>
  <c r="J1464" i="3"/>
  <c r="J1463" i="3"/>
  <c r="J1462" i="3"/>
  <c r="J1461" i="3"/>
  <c r="J1460" i="3"/>
  <c r="J1459" i="3"/>
  <c r="J1458" i="3"/>
  <c r="G1457" i="3"/>
  <c r="J1456" i="3"/>
  <c r="J1455" i="3"/>
  <c r="J1454" i="3"/>
  <c r="J1453" i="3"/>
  <c r="J1452" i="3"/>
  <c r="J1451" i="3"/>
  <c r="J1450" i="3"/>
  <c r="J1449" i="3"/>
  <c r="J1448" i="3"/>
  <c r="J1447" i="3"/>
  <c r="J1446" i="3"/>
  <c r="J1445" i="3"/>
  <c r="J1444" i="3"/>
  <c r="J1443" i="3"/>
  <c r="J1442" i="3"/>
  <c r="J1441" i="3"/>
  <c r="J1440" i="3"/>
  <c r="J1439" i="3"/>
  <c r="J1438" i="3"/>
  <c r="J1437" i="3"/>
  <c r="J1436" i="3"/>
  <c r="J1435" i="3"/>
  <c r="J1434" i="3"/>
  <c r="J1433" i="3"/>
  <c r="J1432" i="3"/>
  <c r="J1431" i="3"/>
  <c r="J1430" i="3"/>
  <c r="J1429" i="3"/>
  <c r="J1428" i="3"/>
  <c r="J1427" i="3"/>
  <c r="J1426" i="3"/>
  <c r="J1425" i="3"/>
  <c r="J1424" i="3"/>
  <c r="J1423" i="3"/>
  <c r="J1422" i="3"/>
  <c r="J1421" i="3"/>
  <c r="J1420" i="3"/>
  <c r="J1419" i="3"/>
  <c r="J1418" i="3"/>
  <c r="J1417" i="3"/>
  <c r="J1416" i="3"/>
  <c r="G1415" i="3"/>
  <c r="J1414" i="3"/>
  <c r="J1413" i="3"/>
  <c r="J1412" i="3"/>
  <c r="J1411" i="3"/>
  <c r="J1410" i="3"/>
  <c r="J1409" i="3"/>
  <c r="J1408" i="3"/>
  <c r="J1407" i="3"/>
  <c r="J1406" i="3"/>
  <c r="G1405" i="3"/>
  <c r="G1404" i="3"/>
  <c r="I1403" i="3"/>
  <c r="J1403" i="3" s="1"/>
  <c r="J1402" i="3"/>
  <c r="J1401" i="3"/>
  <c r="J1400" i="3"/>
  <c r="J1399" i="3"/>
  <c r="J1398" i="3"/>
  <c r="J1397" i="3"/>
  <c r="J1396" i="3"/>
  <c r="J1395" i="3"/>
  <c r="J1394" i="3"/>
  <c r="J1393" i="3"/>
  <c r="J1392" i="3"/>
  <c r="J1391" i="3"/>
  <c r="J1390" i="3"/>
  <c r="J1389" i="3"/>
  <c r="J1388" i="3"/>
  <c r="J1387" i="3"/>
  <c r="J1386" i="3"/>
  <c r="J1385" i="3"/>
  <c r="J1384" i="3"/>
  <c r="J1383" i="3"/>
  <c r="J1382" i="3"/>
  <c r="J1381" i="3"/>
  <c r="J1380" i="3"/>
  <c r="J1379" i="3"/>
  <c r="G1378" i="3"/>
  <c r="G1377" i="3"/>
  <c r="J1376" i="3"/>
  <c r="J1375" i="3"/>
  <c r="J1374" i="3"/>
  <c r="J1373" i="3"/>
  <c r="J1372" i="3"/>
  <c r="J1371" i="3"/>
  <c r="J1370" i="3"/>
  <c r="J1369" i="3"/>
  <c r="J1368" i="3"/>
  <c r="J1367" i="3"/>
  <c r="J1366" i="3"/>
  <c r="J1365" i="3"/>
  <c r="J1364" i="3"/>
  <c r="J1363" i="3"/>
  <c r="J1362" i="3"/>
  <c r="J1361" i="3"/>
  <c r="G1360" i="3"/>
  <c r="G1359" i="3"/>
  <c r="H1359" i="3" s="1"/>
  <c r="G1358" i="3"/>
  <c r="J1357" i="3"/>
  <c r="J1356" i="3"/>
  <c r="J1355" i="3"/>
  <c r="J1354" i="3"/>
  <c r="J1353" i="3"/>
  <c r="J1352" i="3"/>
  <c r="G1351" i="3"/>
  <c r="G1350" i="3"/>
  <c r="J1350" i="3" s="1"/>
  <c r="J1349" i="3"/>
  <c r="J1348" i="3"/>
  <c r="J1347" i="3"/>
  <c r="J1346" i="3"/>
  <c r="J1345" i="3"/>
  <c r="J1344" i="3"/>
  <c r="J1343" i="3"/>
  <c r="J1342" i="3"/>
  <c r="I1342" i="3"/>
  <c r="J1341" i="3"/>
  <c r="J1340" i="3"/>
  <c r="J1339" i="3"/>
  <c r="J1338" i="3"/>
  <c r="J1337" i="3"/>
  <c r="J1336" i="3"/>
  <c r="J1335" i="3"/>
  <c r="J1334" i="3"/>
  <c r="J1333" i="3"/>
  <c r="J1332" i="3"/>
  <c r="J1331" i="3"/>
  <c r="J1330" i="3"/>
  <c r="J1329" i="3"/>
  <c r="J1328" i="3"/>
  <c r="G1327" i="3"/>
  <c r="J1326" i="3"/>
  <c r="J1325" i="3"/>
  <c r="J1324" i="3"/>
  <c r="J1323" i="3"/>
  <c r="J1322" i="3"/>
  <c r="J1321" i="3"/>
  <c r="J1320" i="3"/>
  <c r="J1319" i="3"/>
  <c r="J1318" i="3"/>
  <c r="J1317" i="3"/>
  <c r="J1316" i="3"/>
  <c r="J1315" i="3"/>
  <c r="J1314" i="3"/>
  <c r="J1313" i="3"/>
  <c r="J1312" i="3"/>
  <c r="J1311" i="3"/>
  <c r="J1310" i="3"/>
  <c r="J1309" i="3"/>
  <c r="J1308" i="3"/>
  <c r="J1307" i="3"/>
  <c r="J1306" i="3"/>
  <c r="J1305" i="3"/>
  <c r="J1304" i="3"/>
  <c r="J1303" i="3"/>
  <c r="J1302" i="3"/>
  <c r="J1301" i="3"/>
  <c r="J1300" i="3"/>
  <c r="J1299" i="3"/>
  <c r="J1298" i="3"/>
  <c r="I1297" i="3"/>
  <c r="J1297" i="3" s="1"/>
  <c r="J1296" i="3"/>
  <c r="J1295" i="3"/>
  <c r="J1294" i="3"/>
  <c r="J1293" i="3"/>
  <c r="J1292" i="3"/>
  <c r="J1291" i="3"/>
  <c r="J1290" i="3"/>
  <c r="G1289" i="3"/>
  <c r="J1289" i="3" s="1"/>
  <c r="G1288" i="3"/>
  <c r="J1288" i="3" s="1"/>
  <c r="G1287" i="3"/>
  <c r="J1286" i="3"/>
  <c r="J1285" i="3"/>
  <c r="J1284" i="3"/>
  <c r="J1283" i="3"/>
  <c r="J1282" i="3"/>
  <c r="J1281" i="3"/>
  <c r="J1280" i="3"/>
  <c r="J1279" i="3"/>
  <c r="J1278" i="3"/>
  <c r="J1277" i="3"/>
  <c r="J1276" i="3"/>
  <c r="J1275" i="3"/>
  <c r="J1274" i="3"/>
  <c r="G1273" i="3"/>
  <c r="J1272" i="3"/>
  <c r="J1271" i="3"/>
  <c r="J1270" i="3"/>
  <c r="J1269" i="3"/>
  <c r="J1268" i="3"/>
  <c r="J1267" i="3"/>
  <c r="J1266" i="3"/>
  <c r="J1265" i="3"/>
  <c r="J1264" i="3"/>
  <c r="J1263" i="3"/>
  <c r="J1262" i="3"/>
  <c r="J1261" i="3"/>
  <c r="J1260" i="3"/>
  <c r="G1259" i="3"/>
  <c r="J1258" i="3"/>
  <c r="J1257" i="3"/>
  <c r="J1256" i="3"/>
  <c r="J1255" i="3"/>
  <c r="J1254" i="3"/>
  <c r="J1253" i="3"/>
  <c r="J1252" i="3"/>
  <c r="J1251" i="3"/>
  <c r="J1250" i="3"/>
  <c r="J1249" i="3"/>
  <c r="G1248" i="3"/>
  <c r="J1247" i="3"/>
  <c r="J1246" i="3"/>
  <c r="J1245" i="3"/>
  <c r="J1244" i="3"/>
  <c r="J1243" i="3"/>
  <c r="J1242" i="3"/>
  <c r="J1241" i="3"/>
  <c r="J1240" i="3"/>
  <c r="J1060" i="3"/>
  <c r="J1059" i="3"/>
  <c r="J1058" i="3"/>
  <c r="J1057" i="3"/>
  <c r="J1056" i="3"/>
  <c r="J1055" i="3"/>
  <c r="J1054" i="3"/>
  <c r="J1053" i="3"/>
  <c r="J1052" i="3"/>
  <c r="J1051" i="3"/>
  <c r="J1050" i="3"/>
  <c r="J1049" i="3"/>
  <c r="J1048" i="3"/>
  <c r="J1047" i="3"/>
  <c r="J1046" i="3"/>
  <c r="J1045" i="3"/>
  <c r="J1044" i="3"/>
  <c r="J1043" i="3"/>
  <c r="J1042" i="3"/>
  <c r="J1041" i="3"/>
  <c r="J1040" i="3"/>
  <c r="J1039" i="3"/>
  <c r="J1038" i="3"/>
  <c r="J1037" i="3"/>
  <c r="J1036" i="3"/>
  <c r="J1035" i="3"/>
  <c r="J1034" i="3"/>
  <c r="J1033" i="3"/>
  <c r="J1032" i="3"/>
  <c r="J1031" i="3"/>
  <c r="J1030" i="3"/>
  <c r="J1029" i="3"/>
  <c r="J1028" i="3"/>
  <c r="J1027" i="3"/>
  <c r="J1026" i="3"/>
  <c r="J1025" i="3"/>
  <c r="J1024" i="3"/>
  <c r="J1023" i="3"/>
  <c r="J1022" i="3"/>
  <c r="J1021" i="3"/>
  <c r="J1020" i="3"/>
  <c r="J1019" i="3"/>
  <c r="J1018" i="3"/>
  <c r="J1017" i="3"/>
  <c r="J1016" i="3"/>
  <c r="J1015" i="3"/>
  <c r="J1014" i="3"/>
  <c r="J1013" i="3"/>
  <c r="J1012" i="3"/>
  <c r="J1011" i="3"/>
  <c r="J1010" i="3"/>
  <c r="J1009" i="3"/>
  <c r="J1008" i="3"/>
  <c r="J1007" i="3"/>
  <c r="J1006" i="3"/>
  <c r="J1005" i="3"/>
  <c r="J1004" i="3"/>
  <c r="J1003" i="3"/>
  <c r="J1002" i="3"/>
  <c r="G1001" i="3"/>
  <c r="J1000" i="3"/>
  <c r="J999" i="3"/>
  <c r="J998" i="3"/>
  <c r="J997" i="3"/>
  <c r="J996" i="3"/>
  <c r="J995" i="3"/>
  <c r="J994" i="3"/>
  <c r="J993" i="3"/>
  <c r="J992" i="3"/>
  <c r="J991" i="3"/>
  <c r="J990" i="3"/>
  <c r="J989" i="3"/>
  <c r="J988" i="3"/>
  <c r="G987" i="3"/>
  <c r="J986" i="3"/>
  <c r="J985" i="3"/>
  <c r="J984" i="3"/>
  <c r="J983" i="3"/>
  <c r="J982" i="3"/>
  <c r="J981" i="3"/>
  <c r="J980" i="3"/>
  <c r="J979" i="3"/>
  <c r="J978" i="3"/>
  <c r="J977" i="3"/>
  <c r="J976" i="3"/>
  <c r="J975" i="3"/>
  <c r="J974" i="3"/>
  <c r="J973" i="3"/>
  <c r="J972" i="3"/>
  <c r="J971" i="3"/>
  <c r="J970" i="3"/>
  <c r="J969" i="3"/>
  <c r="J968" i="3"/>
  <c r="J967" i="3"/>
  <c r="J966" i="3"/>
  <c r="J965" i="3"/>
  <c r="J964" i="3"/>
  <c r="J963" i="3"/>
  <c r="J962" i="3"/>
  <c r="J961" i="3"/>
  <c r="J960" i="3"/>
  <c r="J959" i="3"/>
  <c r="J958" i="3"/>
  <c r="J957" i="3"/>
  <c r="J956" i="3"/>
  <c r="J955" i="3"/>
  <c r="J954" i="3"/>
  <c r="J953" i="3"/>
  <c r="J952" i="3"/>
  <c r="J951" i="3"/>
  <c r="J950" i="3"/>
  <c r="J949" i="3"/>
  <c r="J948" i="3"/>
  <c r="J947" i="3"/>
  <c r="J946" i="3"/>
  <c r="J945" i="3"/>
  <c r="J944" i="3"/>
  <c r="J943" i="3"/>
  <c r="J942" i="3"/>
  <c r="J941" i="3"/>
  <c r="J940" i="3"/>
  <c r="J939" i="3"/>
  <c r="J938" i="3"/>
  <c r="J937" i="3"/>
  <c r="J936" i="3"/>
  <c r="G935" i="3"/>
  <c r="J934" i="3"/>
  <c r="J933" i="3"/>
  <c r="J932" i="3"/>
  <c r="J931" i="3"/>
  <c r="J930" i="3"/>
  <c r="J929" i="3"/>
  <c r="J928" i="3"/>
  <c r="J927" i="3"/>
  <c r="J926" i="3"/>
  <c r="J925" i="3"/>
  <c r="J924" i="3"/>
  <c r="J923" i="3"/>
  <c r="J922" i="3"/>
  <c r="J921" i="3"/>
  <c r="J920" i="3"/>
  <c r="J919" i="3"/>
  <c r="J918" i="3"/>
  <c r="J917" i="3"/>
  <c r="J916" i="3"/>
  <c r="G915" i="3"/>
  <c r="H915" i="3" s="1"/>
  <c r="J914" i="3"/>
  <c r="J913" i="3"/>
  <c r="J912" i="3"/>
  <c r="J911" i="3"/>
  <c r="J910" i="3"/>
  <c r="J909" i="3"/>
  <c r="J908" i="3"/>
  <c r="J907" i="3"/>
  <c r="J906" i="3"/>
  <c r="G905" i="3"/>
  <c r="H905" i="3" s="1"/>
  <c r="G904" i="3"/>
  <c r="G903" i="3"/>
  <c r="G902" i="3"/>
  <c r="G901" i="3"/>
  <c r="J900" i="3"/>
  <c r="J899" i="3"/>
  <c r="J898" i="3"/>
  <c r="J897" i="3"/>
  <c r="J896" i="3"/>
  <c r="J895" i="3"/>
  <c r="J894" i="3"/>
  <c r="J893" i="3"/>
  <c r="J892" i="3"/>
  <c r="J891" i="3"/>
  <c r="J890" i="3"/>
  <c r="J889" i="3"/>
  <c r="G888" i="3"/>
  <c r="J887" i="3"/>
  <c r="J886" i="3"/>
  <c r="J885" i="3"/>
  <c r="J884" i="3"/>
  <c r="J883" i="3"/>
  <c r="J882" i="3"/>
  <c r="J881" i="3"/>
  <c r="J880" i="3"/>
  <c r="J879" i="3"/>
  <c r="J878" i="3"/>
  <c r="J877" i="3"/>
  <c r="J876" i="3"/>
  <c r="J875" i="3"/>
  <c r="J874" i="3"/>
  <c r="J873" i="3"/>
  <c r="J872" i="3"/>
  <c r="J871" i="3"/>
  <c r="J870" i="3"/>
  <c r="J869" i="3"/>
  <c r="J868" i="3"/>
  <c r="J867" i="3"/>
  <c r="G866" i="3"/>
  <c r="J865" i="3"/>
  <c r="J864" i="3"/>
  <c r="J863" i="3"/>
  <c r="J862" i="3"/>
  <c r="G861" i="3"/>
  <c r="J860" i="3"/>
  <c r="J859" i="3"/>
  <c r="J858" i="3"/>
  <c r="J857" i="3"/>
  <c r="G856" i="3"/>
  <c r="J855" i="3"/>
  <c r="J854" i="3"/>
  <c r="J853" i="3"/>
  <c r="J852" i="3"/>
  <c r="J851" i="3"/>
  <c r="J850" i="3"/>
  <c r="G849" i="3"/>
  <c r="G848" i="3"/>
  <c r="J847" i="3"/>
  <c r="J846" i="3"/>
  <c r="J845" i="3"/>
  <c r="J844" i="3"/>
  <c r="J843" i="3"/>
  <c r="J842" i="3"/>
  <c r="J841" i="3"/>
  <c r="J840" i="3"/>
  <c r="J839" i="3"/>
  <c r="J838" i="3"/>
  <c r="J837" i="3"/>
  <c r="J836" i="3"/>
  <c r="J835" i="3"/>
  <c r="J834" i="3"/>
  <c r="J833" i="3"/>
  <c r="J832" i="3"/>
  <c r="J831" i="3"/>
  <c r="J830" i="3"/>
  <c r="J829" i="3"/>
  <c r="J828" i="3"/>
  <c r="J827" i="3"/>
  <c r="J826" i="3"/>
  <c r="J825" i="3"/>
  <c r="J824" i="3"/>
  <c r="J823" i="3"/>
  <c r="J822" i="3"/>
  <c r="J821" i="3"/>
  <c r="J820" i="3"/>
  <c r="J819" i="3"/>
  <c r="J818" i="3"/>
  <c r="J817" i="3"/>
  <c r="J816" i="3"/>
  <c r="J815" i="3"/>
  <c r="J814" i="3"/>
  <c r="J813" i="3"/>
  <c r="J812" i="3"/>
  <c r="J811" i="3"/>
  <c r="J810" i="3"/>
  <c r="J809" i="3"/>
  <c r="J808" i="3"/>
  <c r="J807" i="3"/>
  <c r="J806" i="3"/>
  <c r="J805" i="3"/>
  <c r="J804" i="3"/>
  <c r="J803" i="3"/>
  <c r="J802" i="3"/>
  <c r="J801" i="3"/>
  <c r="J800" i="3"/>
  <c r="G799" i="3"/>
  <c r="J799" i="3" s="1"/>
  <c r="G798" i="3"/>
  <c r="J797" i="3"/>
  <c r="J796" i="3"/>
  <c r="J795" i="3"/>
  <c r="J794" i="3"/>
  <c r="J793" i="3"/>
  <c r="J792" i="3"/>
  <c r="G791" i="3"/>
  <c r="J790" i="3"/>
  <c r="J789" i="3"/>
  <c r="G788" i="3"/>
  <c r="H788" i="3" s="1"/>
  <c r="J787" i="3"/>
  <c r="J786" i="3"/>
  <c r="J785" i="3"/>
  <c r="J784" i="3"/>
  <c r="J783" i="3"/>
  <c r="J782" i="3"/>
  <c r="J781" i="3"/>
  <c r="J780" i="3"/>
  <c r="J779" i="3"/>
  <c r="J778" i="3"/>
  <c r="J777" i="3"/>
  <c r="J776" i="3"/>
  <c r="G775" i="3"/>
  <c r="J775" i="3" s="1"/>
  <c r="J774" i="3"/>
  <c r="J773" i="3"/>
  <c r="J772" i="3"/>
  <c r="J771" i="3"/>
  <c r="J770" i="3"/>
  <c r="J769" i="3"/>
  <c r="J768" i="3"/>
  <c r="J767" i="3"/>
  <c r="J766" i="3"/>
  <c r="J765" i="3"/>
  <c r="J764" i="3"/>
  <c r="J763" i="3"/>
  <c r="J762" i="3"/>
  <c r="J761" i="3"/>
  <c r="J760" i="3"/>
  <c r="J759" i="3"/>
  <c r="J758" i="3"/>
  <c r="J757" i="3"/>
  <c r="J756" i="3"/>
  <c r="J755" i="3"/>
  <c r="J754" i="3"/>
  <c r="J753" i="3"/>
  <c r="J752" i="3"/>
  <c r="J751" i="3"/>
  <c r="J750" i="3"/>
  <c r="J749" i="3"/>
  <c r="J748" i="3"/>
  <c r="J747" i="3"/>
  <c r="J746" i="3"/>
  <c r="J745" i="3"/>
  <c r="J744" i="3"/>
  <c r="J743" i="3"/>
  <c r="J742" i="3"/>
  <c r="J741" i="3"/>
  <c r="J740" i="3"/>
  <c r="J739" i="3"/>
  <c r="J738" i="3"/>
  <c r="J737" i="3"/>
  <c r="J736" i="3"/>
  <c r="J735" i="3"/>
  <c r="J734" i="3"/>
  <c r="G733" i="3"/>
  <c r="H733" i="3" s="1"/>
  <c r="G732" i="3"/>
  <c r="J731" i="3"/>
  <c r="J730" i="3"/>
  <c r="J729" i="3"/>
  <c r="J728" i="3"/>
  <c r="J727" i="3"/>
  <c r="J726" i="3"/>
  <c r="J725" i="3"/>
  <c r="J724" i="3"/>
  <c r="J723" i="3"/>
  <c r="J722" i="3"/>
  <c r="J721" i="3"/>
  <c r="J720" i="3"/>
  <c r="J719" i="3"/>
  <c r="J718" i="3"/>
  <c r="J717" i="3"/>
  <c r="J716" i="3"/>
  <c r="J715" i="3"/>
  <c r="J714" i="3"/>
  <c r="J713" i="3"/>
  <c r="J712" i="3"/>
  <c r="J711" i="3"/>
  <c r="J710" i="3"/>
  <c r="J709" i="3"/>
  <c r="J708" i="3"/>
  <c r="J707" i="3"/>
  <c r="J706" i="3"/>
  <c r="J705" i="3"/>
  <c r="J704" i="3"/>
  <c r="J703" i="3"/>
  <c r="J702" i="3"/>
  <c r="J701" i="3"/>
  <c r="G700" i="3"/>
  <c r="G699" i="3"/>
  <c r="H699" i="3" s="1"/>
  <c r="J698" i="3"/>
  <c r="J697" i="3"/>
  <c r="J696" i="3"/>
  <c r="J695" i="3"/>
  <c r="J694" i="3"/>
  <c r="J693" i="3"/>
  <c r="J692" i="3"/>
  <c r="J691" i="3"/>
  <c r="J690" i="3"/>
  <c r="J689" i="3"/>
  <c r="J688" i="3"/>
  <c r="J687" i="3"/>
  <c r="J686" i="3"/>
  <c r="J685" i="3"/>
  <c r="J684" i="3"/>
  <c r="J683" i="3"/>
  <c r="J682" i="3"/>
  <c r="J681" i="3"/>
  <c r="J680" i="3"/>
  <c r="J679" i="3"/>
  <c r="J678" i="3"/>
  <c r="J677" i="3"/>
  <c r="J676" i="3"/>
  <c r="J675" i="3"/>
  <c r="J674" i="3"/>
  <c r="J673" i="3"/>
  <c r="J672" i="3"/>
  <c r="I671" i="3"/>
  <c r="J671" i="3" s="1"/>
  <c r="J670" i="3"/>
  <c r="J669" i="3"/>
  <c r="J668" i="3"/>
  <c r="J667" i="3"/>
  <c r="J666" i="3"/>
  <c r="J665" i="3"/>
  <c r="J664" i="3"/>
  <c r="J663" i="3"/>
  <c r="J662" i="3"/>
  <c r="J661" i="3"/>
  <c r="G660" i="3"/>
  <c r="G659" i="3"/>
  <c r="J658" i="3"/>
  <c r="J657" i="3"/>
  <c r="J656" i="3"/>
  <c r="J655" i="3"/>
  <c r="J654" i="3"/>
  <c r="J653" i="3"/>
  <c r="J652" i="3"/>
  <c r="J651" i="3"/>
  <c r="J650" i="3"/>
  <c r="J649" i="3"/>
  <c r="J648" i="3"/>
  <c r="J647" i="3"/>
  <c r="J646" i="3"/>
  <c r="J645" i="3"/>
  <c r="J644" i="3"/>
  <c r="J643" i="3"/>
  <c r="J642" i="3"/>
  <c r="J641" i="3"/>
  <c r="J640" i="3"/>
  <c r="J639" i="3"/>
  <c r="J638" i="3"/>
  <c r="J637" i="3"/>
  <c r="J636" i="3"/>
  <c r="J635" i="3"/>
  <c r="J634" i="3"/>
  <c r="J633" i="3"/>
  <c r="J632" i="3"/>
  <c r="J631" i="3"/>
  <c r="J630" i="3"/>
  <c r="J629" i="3"/>
  <c r="J628" i="3"/>
  <c r="J627" i="3"/>
  <c r="J626" i="3"/>
  <c r="J625" i="3"/>
  <c r="J624" i="3"/>
  <c r="J623" i="3"/>
  <c r="J622" i="3"/>
  <c r="J621" i="3"/>
  <c r="J620" i="3"/>
  <c r="G619" i="3"/>
  <c r="J618" i="3"/>
  <c r="J617" i="3"/>
  <c r="I616" i="3"/>
  <c r="G616" i="3"/>
  <c r="G615" i="3"/>
  <c r="H615" i="3" s="1"/>
  <c r="J614" i="3"/>
  <c r="J613" i="3"/>
  <c r="J612" i="3"/>
  <c r="J611" i="3"/>
  <c r="J610" i="3"/>
  <c r="J609" i="3"/>
  <c r="J608" i="3"/>
  <c r="J607" i="3"/>
  <c r="G606" i="3"/>
  <c r="G605" i="3"/>
  <c r="J604" i="3"/>
  <c r="G603" i="3"/>
  <c r="H603" i="3" s="1"/>
  <c r="J602" i="3"/>
  <c r="J601" i="3"/>
  <c r="J600" i="3"/>
  <c r="J599" i="3"/>
  <c r="J598" i="3"/>
  <c r="J597" i="3"/>
  <c r="J596" i="3"/>
  <c r="J595" i="3"/>
  <c r="J594" i="3"/>
  <c r="J593" i="3"/>
  <c r="G592" i="3"/>
  <c r="J591" i="3"/>
  <c r="J590" i="3"/>
  <c r="J589" i="3"/>
  <c r="J588" i="3"/>
  <c r="J587" i="3"/>
  <c r="G586" i="3"/>
  <c r="J585" i="3"/>
  <c r="J584" i="3"/>
  <c r="J583" i="3"/>
  <c r="J582" i="3"/>
  <c r="J581" i="3"/>
  <c r="J580" i="3"/>
  <c r="J579" i="3"/>
  <c r="J578" i="3"/>
  <c r="J577" i="3"/>
  <c r="J576" i="3"/>
  <c r="J575" i="3"/>
  <c r="J574" i="3"/>
  <c r="J573" i="3"/>
  <c r="J572" i="3"/>
  <c r="J571" i="3"/>
  <c r="J570" i="3"/>
  <c r="J569" i="3"/>
  <c r="J568" i="3"/>
  <c r="G567" i="3"/>
  <c r="G566" i="3"/>
  <c r="J565" i="3"/>
  <c r="J564" i="3"/>
  <c r="J563" i="3"/>
  <c r="J562" i="3"/>
  <c r="J561" i="3"/>
  <c r="J560" i="3"/>
  <c r="J559" i="3"/>
  <c r="J558" i="3"/>
  <c r="J557" i="3"/>
  <c r="J556" i="3"/>
  <c r="J555" i="3"/>
  <c r="J554" i="3"/>
  <c r="J553" i="3"/>
  <c r="J552" i="3"/>
  <c r="G551" i="3"/>
  <c r="G550" i="3"/>
  <c r="H550" i="3" s="1"/>
  <c r="J549" i="3"/>
  <c r="J548" i="3"/>
  <c r="J547" i="3"/>
  <c r="J546" i="3"/>
  <c r="J545" i="3"/>
  <c r="J544" i="3"/>
  <c r="J543" i="3"/>
  <c r="J542" i="3"/>
  <c r="G541" i="3"/>
  <c r="G540" i="3"/>
  <c r="J539" i="3"/>
  <c r="J538" i="3"/>
  <c r="J537" i="3"/>
  <c r="J536" i="3"/>
  <c r="J535" i="3"/>
  <c r="J534" i="3"/>
  <c r="J533" i="3"/>
  <c r="J532" i="3"/>
  <c r="G531" i="3"/>
  <c r="G530" i="3"/>
  <c r="G529" i="3"/>
  <c r="H529" i="3" s="1"/>
  <c r="J528" i="3"/>
  <c r="G527" i="3"/>
  <c r="J526" i="3"/>
  <c r="J525" i="3"/>
  <c r="J524" i="3"/>
  <c r="J523" i="3"/>
  <c r="J522" i="3"/>
  <c r="J521" i="3"/>
  <c r="J520" i="3"/>
  <c r="J519" i="3"/>
  <c r="J518" i="3"/>
  <c r="J517" i="3"/>
  <c r="J516" i="3"/>
  <c r="J515" i="3"/>
  <c r="J514" i="3"/>
  <c r="J513" i="3"/>
  <c r="J512" i="3"/>
  <c r="J511" i="3"/>
  <c r="J510" i="3"/>
  <c r="J509" i="3"/>
  <c r="J508" i="3"/>
  <c r="J507" i="3"/>
  <c r="J506" i="3"/>
  <c r="J505" i="3"/>
  <c r="J504" i="3"/>
  <c r="J503" i="3"/>
  <c r="J502" i="3"/>
  <c r="J501" i="3"/>
  <c r="J500" i="3"/>
  <c r="J499" i="3"/>
  <c r="J498" i="3"/>
  <c r="J497" i="3"/>
  <c r="J496" i="3"/>
  <c r="J495" i="3"/>
  <c r="J494" i="3"/>
  <c r="J493" i="3"/>
  <c r="J492" i="3"/>
  <c r="J491" i="3"/>
  <c r="J490" i="3"/>
  <c r="J489" i="3"/>
  <c r="J488" i="3"/>
  <c r="J487" i="3"/>
  <c r="J486" i="3"/>
  <c r="J485" i="3"/>
  <c r="J484" i="3"/>
  <c r="J483" i="3"/>
  <c r="J482" i="3"/>
  <c r="J481" i="3"/>
  <c r="J480" i="3"/>
  <c r="J479" i="3"/>
  <c r="J478" i="3"/>
  <c r="J477" i="3"/>
  <c r="J476" i="3"/>
  <c r="J475" i="3"/>
  <c r="J474" i="3"/>
  <c r="J473" i="3"/>
  <c r="J472" i="3"/>
  <c r="J471" i="3"/>
  <c r="J470" i="3"/>
  <c r="J469" i="3"/>
  <c r="J468" i="3"/>
  <c r="J467" i="3"/>
  <c r="J466" i="3"/>
  <c r="J465" i="3"/>
  <c r="J464" i="3"/>
  <c r="J463" i="3"/>
  <c r="J462" i="3"/>
  <c r="J461" i="3"/>
  <c r="J460" i="3"/>
  <c r="J459" i="3"/>
  <c r="J458" i="3"/>
  <c r="J457" i="3"/>
  <c r="J456" i="3"/>
  <c r="J455" i="3"/>
  <c r="J454" i="3"/>
  <c r="J453" i="3"/>
  <c r="J452" i="3"/>
  <c r="J451" i="3"/>
  <c r="J450" i="3"/>
  <c r="J449" i="3"/>
  <c r="J448" i="3"/>
  <c r="J447" i="3"/>
  <c r="J446" i="3"/>
  <c r="J445" i="3"/>
  <c r="J444" i="3"/>
  <c r="J443" i="3"/>
  <c r="J442" i="3"/>
  <c r="J441" i="3"/>
  <c r="J440" i="3"/>
  <c r="J439" i="3"/>
  <c r="J438" i="3"/>
  <c r="J437" i="3"/>
  <c r="J436" i="3"/>
  <c r="J435" i="3"/>
  <c r="J434" i="3"/>
  <c r="J433" i="3"/>
  <c r="J432" i="3"/>
  <c r="J431" i="3"/>
  <c r="J430" i="3"/>
  <c r="J429" i="3"/>
  <c r="J428" i="3"/>
  <c r="J427" i="3"/>
  <c r="J426" i="3"/>
  <c r="J425" i="3"/>
  <c r="J424" i="3"/>
  <c r="J423" i="3"/>
  <c r="J422" i="3"/>
  <c r="J421" i="3"/>
  <c r="J420" i="3"/>
  <c r="J419" i="3"/>
  <c r="J418" i="3"/>
  <c r="J417" i="3"/>
  <c r="J416" i="3"/>
  <c r="J415" i="3"/>
  <c r="J414" i="3"/>
  <c r="J413" i="3"/>
  <c r="J412" i="3"/>
  <c r="J411" i="3"/>
  <c r="J410" i="3"/>
  <c r="J409" i="3"/>
  <c r="J408" i="3"/>
  <c r="J407" i="3"/>
  <c r="J406" i="3"/>
  <c r="J405" i="3"/>
  <c r="J404" i="3"/>
  <c r="J403" i="3"/>
  <c r="J402" i="3"/>
  <c r="J401" i="3"/>
  <c r="J400" i="3"/>
  <c r="J399" i="3"/>
  <c r="J398" i="3"/>
  <c r="J397" i="3"/>
  <c r="J396" i="3"/>
  <c r="J395" i="3"/>
  <c r="J394" i="3"/>
  <c r="J393" i="3"/>
  <c r="J392" i="3"/>
  <c r="J391" i="3"/>
  <c r="J390" i="3"/>
  <c r="J389" i="3"/>
  <c r="J388" i="3"/>
  <c r="J387" i="3"/>
  <c r="J386" i="3"/>
  <c r="J385" i="3"/>
  <c r="J384" i="3"/>
  <c r="J383" i="3"/>
  <c r="J382" i="3"/>
  <c r="J381" i="3"/>
  <c r="J380" i="3"/>
  <c r="J379" i="3"/>
  <c r="J378" i="3"/>
  <c r="J377" i="3"/>
  <c r="J376" i="3"/>
  <c r="J375" i="3"/>
  <c r="J374" i="3"/>
  <c r="J373" i="3"/>
  <c r="J372" i="3"/>
  <c r="J371" i="3"/>
  <c r="J370" i="3"/>
  <c r="J369" i="3"/>
  <c r="J368" i="3"/>
  <c r="J367" i="3"/>
  <c r="J366" i="3"/>
  <c r="J365" i="3"/>
  <c r="J364" i="3"/>
  <c r="J363" i="3"/>
  <c r="J362" i="3"/>
  <c r="J361" i="3"/>
  <c r="J360" i="3"/>
  <c r="J359" i="3"/>
  <c r="J358" i="3"/>
  <c r="J357" i="3"/>
  <c r="J356" i="3"/>
  <c r="J355" i="3"/>
  <c r="J354" i="3"/>
  <c r="J353" i="3"/>
  <c r="J352" i="3"/>
  <c r="J351" i="3"/>
  <c r="J350" i="3"/>
  <c r="J349" i="3"/>
  <c r="J348" i="3"/>
  <c r="J347" i="3"/>
  <c r="J346" i="3"/>
  <c r="J345" i="3"/>
  <c r="J344" i="3"/>
  <c r="J343" i="3"/>
  <c r="J342" i="3"/>
  <c r="J341" i="3"/>
  <c r="J340" i="3"/>
  <c r="J339" i="3"/>
  <c r="J338" i="3"/>
  <c r="J337" i="3"/>
  <c r="J336" i="3"/>
  <c r="J335" i="3"/>
  <c r="J334" i="3"/>
  <c r="J333" i="3"/>
  <c r="J332" i="3"/>
  <c r="J331" i="3"/>
  <c r="J330" i="3"/>
  <c r="J329" i="3"/>
  <c r="J328" i="3"/>
  <c r="J327" i="3"/>
  <c r="J326" i="3"/>
  <c r="J325" i="3"/>
  <c r="J324" i="3"/>
  <c r="J323" i="3"/>
  <c r="J322" i="3"/>
  <c r="J321" i="3"/>
  <c r="J320" i="3"/>
  <c r="J319" i="3"/>
  <c r="J318" i="3"/>
  <c r="J317" i="3"/>
  <c r="J316" i="3"/>
  <c r="J315" i="3"/>
  <c r="J314" i="3"/>
  <c r="J313" i="3"/>
  <c r="J312" i="3"/>
  <c r="J311" i="3"/>
  <c r="J310" i="3"/>
  <c r="J309" i="3"/>
  <c r="J308" i="3"/>
  <c r="J307" i="3"/>
  <c r="J306" i="3"/>
  <c r="J305" i="3"/>
  <c r="J304" i="3"/>
  <c r="J303" i="3"/>
  <c r="J302" i="3"/>
  <c r="J301" i="3"/>
  <c r="J300" i="3"/>
  <c r="J299" i="3"/>
  <c r="J298" i="3"/>
  <c r="J297" i="3"/>
  <c r="J296" i="3"/>
  <c r="J295" i="3"/>
  <c r="J294" i="3"/>
  <c r="J293" i="3"/>
  <c r="J292" i="3"/>
  <c r="J291" i="3"/>
  <c r="J290" i="3"/>
  <c r="J289" i="3"/>
  <c r="J288" i="3"/>
  <c r="J287" i="3"/>
  <c r="J286" i="3"/>
  <c r="J285" i="3"/>
  <c r="J284" i="3"/>
  <c r="J283" i="3"/>
  <c r="J282" i="3"/>
  <c r="J281" i="3"/>
  <c r="J280" i="3"/>
  <c r="J279" i="3"/>
  <c r="J278" i="3"/>
  <c r="J277" i="3"/>
  <c r="J276" i="3"/>
  <c r="J275" i="3"/>
  <c r="J274" i="3"/>
  <c r="J273" i="3"/>
  <c r="J272" i="3"/>
  <c r="J271" i="3"/>
  <c r="J270" i="3"/>
  <c r="J269" i="3"/>
  <c r="J268" i="3"/>
  <c r="J267" i="3"/>
  <c r="J266" i="3"/>
  <c r="J265" i="3"/>
  <c r="J264" i="3"/>
  <c r="J263" i="3"/>
  <c r="J262" i="3"/>
  <c r="J261" i="3"/>
  <c r="J260" i="3"/>
  <c r="J259" i="3"/>
  <c r="J258" i="3"/>
  <c r="J257" i="3"/>
  <c r="J256" i="3"/>
  <c r="J255" i="3"/>
  <c r="J254" i="3"/>
  <c r="J253" i="3"/>
  <c r="J252" i="3"/>
  <c r="J251" i="3"/>
  <c r="J250" i="3"/>
  <c r="J249" i="3"/>
  <c r="J248" i="3"/>
  <c r="J247" i="3"/>
  <c r="J246" i="3"/>
  <c r="J245" i="3"/>
  <c r="J244" i="3"/>
  <c r="J243" i="3"/>
  <c r="J242" i="3"/>
  <c r="J241" i="3"/>
  <c r="J240" i="3"/>
  <c r="J239" i="3"/>
  <c r="J238" i="3"/>
  <c r="J237" i="3"/>
  <c r="J236" i="3"/>
  <c r="J235" i="3"/>
  <c r="J234" i="3"/>
  <c r="J233" i="3"/>
  <c r="J232" i="3"/>
  <c r="J231" i="3"/>
  <c r="J230" i="3"/>
  <c r="J229" i="3"/>
  <c r="J228" i="3"/>
  <c r="J227" i="3"/>
  <c r="J226" i="3"/>
  <c r="J225" i="3"/>
  <c r="J224" i="3"/>
  <c r="J223" i="3"/>
  <c r="J222" i="3"/>
  <c r="J221" i="3"/>
  <c r="J220" i="3"/>
  <c r="J219" i="3"/>
  <c r="J218" i="3"/>
  <c r="J217" i="3"/>
  <c r="J216" i="3"/>
  <c r="J215" i="3"/>
  <c r="J214" i="3"/>
  <c r="J213" i="3"/>
  <c r="J212" i="3"/>
  <c r="J211" i="3"/>
  <c r="J210" i="3"/>
  <c r="J209" i="3"/>
  <c r="J208" i="3"/>
  <c r="J207" i="3"/>
  <c r="J206" i="3"/>
  <c r="J205" i="3"/>
  <c r="J204" i="3"/>
  <c r="J203" i="3"/>
  <c r="J202" i="3"/>
  <c r="J201" i="3"/>
  <c r="J200" i="3"/>
  <c r="J199" i="3"/>
  <c r="J198" i="3"/>
  <c r="J197" i="3"/>
  <c r="J196" i="3"/>
  <c r="J195" i="3"/>
  <c r="J194" i="3"/>
  <c r="J193" i="3"/>
  <c r="J192" i="3"/>
  <c r="J191" i="3"/>
  <c r="J190" i="3"/>
  <c r="J189" i="3"/>
  <c r="J188" i="3"/>
  <c r="J187" i="3"/>
  <c r="J186" i="3"/>
  <c r="J185" i="3"/>
  <c r="J184" i="3"/>
  <c r="J183" i="3"/>
  <c r="J182" i="3"/>
  <c r="J181" i="3"/>
  <c r="J180" i="3"/>
  <c r="J179" i="3"/>
  <c r="J178" i="3"/>
  <c r="J177" i="3"/>
  <c r="J176" i="3"/>
  <c r="J175" i="3"/>
  <c r="J174" i="3"/>
  <c r="J173" i="3"/>
  <c r="J172" i="3"/>
  <c r="J171" i="3"/>
  <c r="J170" i="3"/>
  <c r="J169" i="3"/>
  <c r="J168" i="3"/>
  <c r="J167" i="3"/>
  <c r="J166" i="3"/>
  <c r="J165" i="3"/>
  <c r="J164" i="3"/>
  <c r="J163" i="3"/>
  <c r="J162" i="3"/>
  <c r="J161" i="3"/>
  <c r="J160" i="3"/>
  <c r="J159" i="3"/>
  <c r="J158" i="3"/>
  <c r="J157" i="3"/>
  <c r="J156" i="3"/>
  <c r="J155" i="3"/>
  <c r="J154" i="3"/>
  <c r="J153" i="3"/>
  <c r="J152" i="3"/>
  <c r="J151" i="3"/>
  <c r="J150" i="3"/>
  <c r="J149" i="3"/>
  <c r="J148" i="3"/>
  <c r="J147" i="3"/>
  <c r="J146" i="3"/>
  <c r="J145" i="3"/>
  <c r="J144" i="3"/>
  <c r="J143" i="3"/>
  <c r="J142" i="3"/>
  <c r="J141" i="3"/>
  <c r="J140" i="3"/>
  <c r="J139" i="3"/>
  <c r="J138" i="3"/>
  <c r="J137" i="3"/>
  <c r="J136" i="3"/>
  <c r="J135" i="3"/>
  <c r="J134" i="3"/>
  <c r="J133" i="3"/>
  <c r="J132" i="3"/>
  <c r="J131" i="3"/>
  <c r="J130" i="3"/>
  <c r="J129" i="3"/>
  <c r="J128" i="3"/>
  <c r="J127" i="3"/>
  <c r="J126" i="3"/>
  <c r="J125" i="3"/>
  <c r="J124" i="3"/>
  <c r="J123" i="3"/>
  <c r="J122" i="3"/>
  <c r="J121" i="3"/>
  <c r="J120" i="3"/>
  <c r="J119" i="3"/>
  <c r="J118" i="3"/>
  <c r="J117" i="3"/>
  <c r="J116" i="3"/>
  <c r="J115" i="3"/>
  <c r="J114" i="3"/>
  <c r="J113" i="3"/>
  <c r="J112" i="3"/>
  <c r="J111" i="3"/>
  <c r="J110" i="3"/>
  <c r="J109" i="3"/>
  <c r="J108" i="3"/>
  <c r="J107" i="3"/>
  <c r="J106" i="3"/>
  <c r="J105" i="3"/>
  <c r="J104" i="3"/>
  <c r="J103" i="3"/>
  <c r="J102" i="3"/>
  <c r="J101" i="3"/>
  <c r="J100" i="3"/>
  <c r="J99" i="3"/>
  <c r="J98" i="3"/>
  <c r="J97" i="3"/>
  <c r="J96" i="3"/>
  <c r="J95" i="3"/>
  <c r="J94" i="3"/>
  <c r="J93" i="3"/>
  <c r="J92" i="3"/>
  <c r="J91" i="3"/>
  <c r="J90" i="3"/>
  <c r="J89" i="3"/>
  <c r="J88" i="3"/>
  <c r="J87" i="3"/>
  <c r="J86" i="3"/>
  <c r="J85" i="3"/>
  <c r="J84" i="3"/>
  <c r="J83" i="3"/>
  <c r="J82" i="3"/>
  <c r="J81" i="3"/>
  <c r="J80" i="3"/>
  <c r="J79" i="3"/>
  <c r="J78" i="3"/>
  <c r="J77" i="3"/>
  <c r="J76" i="3"/>
  <c r="J75" i="3"/>
  <c r="J74" i="3"/>
  <c r="J73" i="3"/>
  <c r="J72" i="3"/>
  <c r="J71" i="3"/>
  <c r="J70" i="3"/>
  <c r="J69" i="3"/>
  <c r="J68" i="3"/>
  <c r="J67" i="3"/>
  <c r="J66" i="3"/>
  <c r="J65" i="3"/>
  <c r="J64" i="3"/>
  <c r="J63" i="3"/>
  <c r="J62" i="3"/>
  <c r="J61" i="3"/>
  <c r="J60" i="3"/>
  <c r="J59" i="3"/>
  <c r="J58" i="3"/>
  <c r="J57" i="3"/>
  <c r="J56" i="3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J6" i="3"/>
  <c r="J5" i="3"/>
  <c r="J4" i="3"/>
  <c r="J3" i="3"/>
  <c r="J2" i="3"/>
  <c r="H1804" i="3" l="1"/>
  <c r="H1762" i="3"/>
  <c r="H1668" i="3"/>
  <c r="H1615" i="3"/>
  <c r="H1288" i="3"/>
  <c r="H2029" i="3"/>
  <c r="H1803" i="3"/>
  <c r="H1761" i="3"/>
  <c r="J550" i="3"/>
  <c r="J619" i="3"/>
  <c r="H619" i="3"/>
  <c r="J1248" i="3"/>
  <c r="H1248" i="3"/>
  <c r="J1405" i="3"/>
  <c r="H1405" i="3"/>
  <c r="J1580" i="3"/>
  <c r="H1580" i="3"/>
  <c r="J1768" i="3"/>
  <c r="J551" i="3"/>
  <c r="H551" i="3"/>
  <c r="J567" i="3"/>
  <c r="H567" i="3"/>
  <c r="J606" i="3"/>
  <c r="H606" i="3"/>
  <c r="J660" i="3"/>
  <c r="H660" i="3"/>
  <c r="J848" i="3"/>
  <c r="H848" i="3"/>
  <c r="J856" i="3"/>
  <c r="H856" i="3"/>
  <c r="J888" i="3"/>
  <c r="H888" i="3"/>
  <c r="J904" i="3"/>
  <c r="H904" i="3"/>
  <c r="J1273" i="3"/>
  <c r="H1273" i="3"/>
  <c r="J1359" i="3"/>
  <c r="J1469" i="3"/>
  <c r="H1469" i="3"/>
  <c r="H1926" i="3"/>
  <c r="H1697" i="3"/>
  <c r="H1558" i="3"/>
  <c r="H799" i="3"/>
  <c r="J527" i="3"/>
  <c r="H527" i="3"/>
  <c r="J798" i="3"/>
  <c r="H798" i="3"/>
  <c r="J1287" i="3"/>
  <c r="H1287" i="3"/>
  <c r="J1571" i="3"/>
  <c r="H1571" i="3"/>
  <c r="J1500" i="3"/>
  <c r="H1500" i="3"/>
  <c r="J529" i="3"/>
  <c r="J592" i="3"/>
  <c r="H592" i="3"/>
  <c r="J699" i="3"/>
  <c r="J849" i="3"/>
  <c r="H849" i="3"/>
  <c r="J935" i="3"/>
  <c r="H935" i="3"/>
  <c r="J1360" i="3"/>
  <c r="H1360" i="3"/>
  <c r="J1415" i="3"/>
  <c r="H1415" i="3"/>
  <c r="J1582" i="3"/>
  <c r="H1582" i="3"/>
  <c r="H2045" i="3"/>
  <c r="H1954" i="3"/>
  <c r="H1716" i="3"/>
  <c r="H1665" i="3"/>
  <c r="J1327" i="3"/>
  <c r="H1327" i="3"/>
  <c r="J1358" i="3"/>
  <c r="H1358" i="3"/>
  <c r="J1404" i="3"/>
  <c r="H1404" i="3"/>
  <c r="J605" i="3"/>
  <c r="H605" i="3"/>
  <c r="J530" i="3"/>
  <c r="H530" i="3"/>
  <c r="J615" i="3"/>
  <c r="J700" i="3"/>
  <c r="H700" i="3"/>
  <c r="J732" i="3"/>
  <c r="H732" i="3"/>
  <c r="J866" i="3"/>
  <c r="H866" i="3"/>
  <c r="J905" i="3"/>
  <c r="J1259" i="3"/>
  <c r="H1259" i="3"/>
  <c r="J1377" i="3"/>
  <c r="H1377" i="3"/>
  <c r="J1764" i="3"/>
  <c r="J1872" i="3"/>
  <c r="H1872" i="3"/>
  <c r="H2044" i="3"/>
  <c r="H1861" i="3"/>
  <c r="H1851" i="3"/>
  <c r="H1674" i="3"/>
  <c r="H1652" i="3"/>
  <c r="H1350" i="3"/>
  <c r="H775" i="3"/>
  <c r="J902" i="3"/>
  <c r="H902" i="3"/>
  <c r="J1001" i="3"/>
  <c r="H1001" i="3"/>
  <c r="J1378" i="3"/>
  <c r="H1378" i="3"/>
  <c r="J1457" i="3"/>
  <c r="H1457" i="3"/>
  <c r="J1951" i="3"/>
  <c r="H2079" i="3"/>
  <c r="H1860" i="3"/>
  <c r="H1807" i="3"/>
  <c r="H1766" i="3"/>
  <c r="H1651" i="3"/>
  <c r="J566" i="3"/>
  <c r="H566" i="3"/>
  <c r="J659" i="3"/>
  <c r="H659" i="3"/>
  <c r="J791" i="3"/>
  <c r="H791" i="3"/>
  <c r="J1468" i="3"/>
  <c r="J531" i="3"/>
  <c r="H531" i="3"/>
  <c r="J586" i="3"/>
  <c r="H586" i="3"/>
  <c r="J616" i="3"/>
  <c r="H616" i="3"/>
  <c r="J540" i="3"/>
  <c r="H540" i="3"/>
  <c r="J733" i="3"/>
  <c r="J788" i="3"/>
  <c r="J1992" i="3"/>
  <c r="H1992" i="3"/>
  <c r="J2072" i="3"/>
  <c r="H2072" i="3"/>
  <c r="H2078" i="3"/>
  <c r="H1733" i="3"/>
  <c r="H1586" i="3"/>
  <c r="H1549" i="3"/>
  <c r="J903" i="3"/>
  <c r="H903" i="3"/>
  <c r="J1351" i="3"/>
  <c r="H1351" i="3"/>
  <c r="J1784" i="3"/>
  <c r="H1784" i="3"/>
  <c r="J541" i="3"/>
  <c r="H541" i="3"/>
  <c r="J603" i="3"/>
  <c r="J861" i="3"/>
  <c r="H861" i="3"/>
  <c r="J901" i="3"/>
  <c r="H901" i="3"/>
  <c r="J915" i="3"/>
  <c r="J987" i="3"/>
  <c r="H987" i="3"/>
  <c r="J1790" i="3"/>
  <c r="H1790" i="3"/>
  <c r="H2077" i="3"/>
  <c r="H1289" i="3"/>
</calcChain>
</file>

<file path=xl/sharedStrings.xml><?xml version="1.0" encoding="utf-8"?>
<sst xmlns="http://schemas.openxmlformats.org/spreadsheetml/2006/main" count="6436" uniqueCount="184">
  <si>
    <t>Num dossier</t>
  </si>
  <si>
    <t>Date de réservation</t>
  </si>
  <si>
    <t>Début location</t>
  </si>
  <si>
    <t>Fin location</t>
  </si>
  <si>
    <t>transfert aéroport</t>
  </si>
  <si>
    <t>Montant total HT</t>
  </si>
  <si>
    <t xml:space="preserve">assurance </t>
  </si>
  <si>
    <t>non</t>
  </si>
  <si>
    <t>oui</t>
  </si>
  <si>
    <t>F2300112</t>
  </si>
  <si>
    <t>F2300119</t>
  </si>
  <si>
    <t>F2300122</t>
  </si>
  <si>
    <t>F2300123</t>
  </si>
  <si>
    <t>F2300102</t>
  </si>
  <si>
    <t>F2300108</t>
  </si>
  <si>
    <t>F2300111</t>
  </si>
  <si>
    <t>F2300088</t>
  </si>
  <si>
    <t>F2300090</t>
  </si>
  <si>
    <t>F2300091</t>
  </si>
  <si>
    <t>F2300097</t>
  </si>
  <si>
    <t>F2300098</t>
  </si>
  <si>
    <t>F2300099</t>
  </si>
  <si>
    <t>Reservation annulé</t>
  </si>
  <si>
    <t>F2300080</t>
  </si>
  <si>
    <t>F2300084</t>
  </si>
  <si>
    <t>F2300067</t>
  </si>
  <si>
    <t>F2300070</t>
  </si>
  <si>
    <t>F2300075</t>
  </si>
  <si>
    <t>F2300061</t>
  </si>
  <si>
    <t>F2300062</t>
  </si>
  <si>
    <t>F2300065</t>
  </si>
  <si>
    <t>F2300051</t>
  </si>
  <si>
    <t>F2300055</t>
  </si>
  <si>
    <t>F2300058</t>
  </si>
  <si>
    <t>F2300060</t>
  </si>
  <si>
    <t>F2300049</t>
  </si>
  <si>
    <t>F2300050</t>
  </si>
  <si>
    <t>F2300040</t>
  </si>
  <si>
    <t>F2300043</t>
  </si>
  <si>
    <t>F2300028</t>
  </si>
  <si>
    <t>F2300029</t>
  </si>
  <si>
    <t>F2300036</t>
  </si>
  <si>
    <t>montant location ttc</t>
  </si>
  <si>
    <t>Montant option TTC</t>
  </si>
  <si>
    <t>F2300015</t>
  </si>
  <si>
    <t>F2300019</t>
  </si>
  <si>
    <t>F2300021</t>
  </si>
  <si>
    <t>F2300022</t>
  </si>
  <si>
    <t>F2300023</t>
  </si>
  <si>
    <t>F2300025</t>
  </si>
  <si>
    <t>F2300001</t>
  </si>
  <si>
    <t>F2300007</t>
  </si>
  <si>
    <t>F2300008</t>
  </si>
  <si>
    <t>F2300010</t>
  </si>
  <si>
    <t>F2300014</t>
  </si>
  <si>
    <t>F2200106</t>
  </si>
  <si>
    <t>F2200107</t>
  </si>
  <si>
    <t>F2200111</t>
  </si>
  <si>
    <t>F2200103</t>
  </si>
  <si>
    <t>F2200105</t>
  </si>
  <si>
    <t>F2200093</t>
  </si>
  <si>
    <t>F2200094</t>
  </si>
  <si>
    <t>F2200096</t>
  </si>
  <si>
    <t>F2200098</t>
  </si>
  <si>
    <t>resa</t>
  </si>
  <si>
    <t>F2200079</t>
  </si>
  <si>
    <t>F2200081</t>
  </si>
  <si>
    <t>F2200084</t>
  </si>
  <si>
    <t>F2200086</t>
  </si>
  <si>
    <t>F2200087</t>
  </si>
  <si>
    <t>F2200082</t>
  </si>
  <si>
    <t>F2200090</t>
  </si>
  <si>
    <t>F2200067</t>
  </si>
  <si>
    <t>F2200069</t>
  </si>
  <si>
    <t>F2200076</t>
  </si>
  <si>
    <t>F2200059</t>
  </si>
  <si>
    <t>F2200061</t>
  </si>
  <si>
    <t>F2200065</t>
  </si>
  <si>
    <t>F2200038</t>
  </si>
  <si>
    <t>F2200039</t>
  </si>
  <si>
    <t>F2200044</t>
  </si>
  <si>
    <t>F2200045</t>
  </si>
  <si>
    <t>F2200047</t>
  </si>
  <si>
    <t>F2200051</t>
  </si>
  <si>
    <t>F2200048</t>
  </si>
  <si>
    <t>F2200050</t>
  </si>
  <si>
    <t>F2200049</t>
  </si>
  <si>
    <t>F2200055</t>
  </si>
  <si>
    <t>F2200002</t>
  </si>
  <si>
    <t>F2200003</t>
  </si>
  <si>
    <t>F2200005</t>
  </si>
  <si>
    <t>F2200008</t>
  </si>
  <si>
    <t>F2200009</t>
  </si>
  <si>
    <t>F2200011</t>
  </si>
  <si>
    <t>01901-1</t>
  </si>
  <si>
    <t>01904-1</t>
  </si>
  <si>
    <t>F2200021</t>
  </si>
  <si>
    <t>F2200027</t>
  </si>
  <si>
    <t>F2200026</t>
  </si>
  <si>
    <t>F2200035</t>
  </si>
  <si>
    <t xml:space="preserve">non </t>
  </si>
  <si>
    <t>F2100057</t>
  </si>
  <si>
    <t>F2100058</t>
  </si>
  <si>
    <t>F2100065</t>
  </si>
  <si>
    <t>F2100041</t>
  </si>
  <si>
    <t>F2100042</t>
  </si>
  <si>
    <t>F2100047</t>
  </si>
  <si>
    <t>F2100050</t>
  </si>
  <si>
    <t>F2100055</t>
  </si>
  <si>
    <t>F2100056</t>
  </si>
  <si>
    <t>A2100002</t>
  </si>
  <si>
    <t>F2100026</t>
  </si>
  <si>
    <t>F2100029</t>
  </si>
  <si>
    <t>F2100032</t>
  </si>
  <si>
    <t>F2100035</t>
  </si>
  <si>
    <t>F2100036</t>
  </si>
  <si>
    <t>F2100038</t>
  </si>
  <si>
    <t>01461-3</t>
  </si>
  <si>
    <t>01506-1</t>
  </si>
  <si>
    <t>1561-1</t>
  </si>
  <si>
    <t>1583-1</t>
  </si>
  <si>
    <t>F2100008</t>
  </si>
  <si>
    <t>F2100009</t>
  </si>
  <si>
    <t>F2100013</t>
  </si>
  <si>
    <t>F2100014</t>
  </si>
  <si>
    <t>F2100015</t>
  </si>
  <si>
    <t>F2100016</t>
  </si>
  <si>
    <t>F2100017</t>
  </si>
  <si>
    <t>F2100018</t>
  </si>
  <si>
    <t>F2100019</t>
  </si>
  <si>
    <t>F2100021</t>
  </si>
  <si>
    <t>F2100022</t>
  </si>
  <si>
    <t>F2100003</t>
  </si>
  <si>
    <t>1602-1</t>
  </si>
  <si>
    <t>1609-1</t>
  </si>
  <si>
    <t>01511-1</t>
  </si>
  <si>
    <t>1521-1</t>
  </si>
  <si>
    <t>1532-1</t>
  </si>
  <si>
    <t>21/05/021</t>
  </si>
  <si>
    <t>1042-9</t>
  </si>
  <si>
    <t>01461-1</t>
  </si>
  <si>
    <t>01461-2</t>
  </si>
  <si>
    <t>01496-1</t>
  </si>
  <si>
    <t>prolongation</t>
  </si>
  <si>
    <t>1517-1</t>
  </si>
  <si>
    <t>1042-8</t>
  </si>
  <si>
    <t>1438-1</t>
  </si>
  <si>
    <t>1439-1</t>
  </si>
  <si>
    <t>1440-1</t>
  </si>
  <si>
    <t>1452-1</t>
  </si>
  <si>
    <t>1042-7</t>
  </si>
  <si>
    <t>01403-1</t>
  </si>
  <si>
    <t>1426-1</t>
  </si>
  <si>
    <t>1042-6</t>
  </si>
  <si>
    <t>01361-1</t>
  </si>
  <si>
    <t>1367-1</t>
  </si>
  <si>
    <t>1042-5</t>
  </si>
  <si>
    <t>1301-1</t>
  </si>
  <si>
    <t>1342-1</t>
  </si>
  <si>
    <t>autres</t>
  </si>
  <si>
    <t>transfert retour déjà paye</t>
  </si>
  <si>
    <t>changement vehicule</t>
  </si>
  <si>
    <t>retour anticipé</t>
  </si>
  <si>
    <t>reservation annulé</t>
  </si>
  <si>
    <t>F2400003</t>
  </si>
  <si>
    <t>F2400001</t>
  </si>
  <si>
    <t>F2400006</t>
  </si>
  <si>
    <t>reservation annulé cyclone</t>
  </si>
  <si>
    <t>F2400017</t>
  </si>
  <si>
    <t>F2400016</t>
  </si>
  <si>
    <t>F2400012</t>
  </si>
  <si>
    <t>F2400010</t>
  </si>
  <si>
    <t>F2400023</t>
  </si>
  <si>
    <t>F2400021</t>
  </si>
  <si>
    <t>F2400024</t>
  </si>
  <si>
    <t>F2400022</t>
  </si>
  <si>
    <t>F2400019</t>
  </si>
  <si>
    <t>F2400031</t>
  </si>
  <si>
    <t>F2400033</t>
  </si>
  <si>
    <t>F2400042</t>
  </si>
  <si>
    <t>F2400032</t>
  </si>
  <si>
    <t>ras</t>
  </si>
  <si>
    <t>nbr de jour location</t>
  </si>
  <si>
    <t>Prix 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</si>
</sst>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27">
    <xf numFmtId="0" fontId="0" fillId="0" borderId="0" xfId="0"/>
    <xf numFmtId="0" fontId="2" fillId="2" borderId="0" xfId="0" applyFont="1" applyFill="1" applyAlignment="1">
      <alignment horizontal="center"/>
    </xf>
    <xf numFmtId="164" fontId="2" fillId="2" borderId="0" xfId="1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/>
    </xf>
    <xf numFmtId="164" fontId="0" fillId="0" borderId="0" xfId="1" applyFont="1"/>
    <xf numFmtId="14" fontId="0" fillId="0" borderId="0" xfId="0" applyNumberFormat="1"/>
    <xf numFmtId="164" fontId="0" fillId="0" borderId="0" xfId="1" applyFont="1" applyFill="1"/>
    <xf numFmtId="0" fontId="0" fillId="0" borderId="0" xfId="0" applyAlignment="1">
      <alignment vertical="center"/>
    </xf>
    <xf numFmtId="0" fontId="3" fillId="0" borderId="0" xfId="0" applyFont="1"/>
    <xf numFmtId="14" fontId="3" fillId="0" borderId="0" xfId="0" applyNumberFormat="1" applyFont="1"/>
    <xf numFmtId="164" fontId="3" fillId="0" borderId="0" xfId="1" applyFont="1" applyFill="1"/>
    <xf numFmtId="0" fontId="0" fillId="3" borderId="0" xfId="0" applyFill="1"/>
    <xf numFmtId="14" fontId="0" fillId="3" borderId="0" xfId="0" applyNumberFormat="1" applyFill="1"/>
    <xf numFmtId="164" fontId="0" fillId="3" borderId="0" xfId="1" applyFont="1" applyFill="1"/>
    <xf numFmtId="0" fontId="0" fillId="4" borderId="0" xfId="0" applyFill="1"/>
    <xf numFmtId="14" fontId="0" fillId="4" borderId="0" xfId="0" applyNumberFormat="1" applyFill="1"/>
    <xf numFmtId="164" fontId="0" fillId="4" borderId="0" xfId="1" applyFont="1" applyFill="1"/>
    <xf numFmtId="0" fontId="0" fillId="2" borderId="0" xfId="0" applyFill="1"/>
    <xf numFmtId="14" fontId="0" fillId="2" borderId="0" xfId="0" applyNumberFormat="1" applyFill="1"/>
    <xf numFmtId="164" fontId="0" fillId="2" borderId="0" xfId="1" applyFont="1" applyFill="1"/>
    <xf numFmtId="164" fontId="2" fillId="5" borderId="0" xfId="1" applyFont="1" applyFill="1" applyAlignment="1">
      <alignment horizontal="center"/>
    </xf>
    <xf numFmtId="0" fontId="0" fillId="6" borderId="0" xfId="0" applyFill="1"/>
    <xf numFmtId="14" fontId="0" fillId="6" borderId="0" xfId="0" applyNumberFormat="1" applyFill="1"/>
    <xf numFmtId="0" fontId="0" fillId="6" borderId="0" xfId="0" applyFill="1" applyAlignment="1">
      <alignment vertical="center"/>
    </xf>
    <xf numFmtId="164" fontId="0" fillId="6" borderId="0" xfId="1" applyFont="1" applyFill="1"/>
  </cellXfs>
  <cellStyles count="3">
    <cellStyle name="Milliers" xfId="1" builtinId="3"/>
    <cellStyle name="Milliers 2" xfId="2" xr:uid="{2118BEA4-C66A-4490-916A-58390732D23B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44EC26-2B4A-8C44-897D-63E064240880}">
  <dimension ref="A1:L2080"/>
  <sheetViews>
    <sheetView tabSelected="1" zoomScale="80" zoomScaleNormal="80" workbookViewId="0">
      <pane ySplit="1" topLeftCell="A2" activePane="bottomLeft" state="frozen"/>
      <selection pane="bottomLeft" activeCell="E17" sqref="E17"/>
    </sheetView>
  </sheetViews>
  <sheetFormatPr baseColWidth="10" defaultRowHeight="15" x14ac:dyDescent="0.2"/>
  <cols>
    <col min="1" max="1" width="15.33203125" bestFit="1" customWidth="1"/>
    <col min="2" max="2" width="18.6640625" bestFit="1" customWidth="1"/>
    <col min="3" max="3" width="14.33203125" bestFit="1" customWidth="1"/>
    <col min="4" max="4" width="18.5" bestFit="1" customWidth="1"/>
    <col min="6" max="6" width="24.6640625" bestFit="1" customWidth="1"/>
    <col min="7" max="7" width="27.1640625" style="6" bestFit="1" customWidth="1"/>
    <col min="8" max="8" width="27.1640625" style="6" customWidth="1"/>
    <col min="9" max="9" width="27.33203125" style="6" bestFit="1" customWidth="1"/>
    <col min="10" max="10" width="13.5" style="6" customWidth="1"/>
  </cols>
  <sheetData>
    <row r="1" spans="1:12" ht="16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182</v>
      </c>
      <c r="F1" s="1" t="s">
        <v>4</v>
      </c>
      <c r="G1" s="2" t="s">
        <v>42</v>
      </c>
      <c r="H1" s="22" t="s">
        <v>183</v>
      </c>
      <c r="I1" s="2" t="s">
        <v>43</v>
      </c>
      <c r="J1" s="2" t="s">
        <v>5</v>
      </c>
      <c r="K1" s="1" t="s">
        <v>6</v>
      </c>
      <c r="L1" s="1" t="s">
        <v>159</v>
      </c>
    </row>
    <row r="2" spans="1:12" x14ac:dyDescent="0.2">
      <c r="A2" s="3">
        <v>2982</v>
      </c>
      <c r="B2" s="4">
        <v>45205</v>
      </c>
      <c r="C2" s="4">
        <v>45261</v>
      </c>
      <c r="D2" s="4">
        <v>45351</v>
      </c>
      <c r="E2" s="9">
        <f>D2-C2</f>
        <v>90</v>
      </c>
      <c r="F2" s="5" t="s">
        <v>7</v>
      </c>
      <c r="G2" s="6">
        <v>2070</v>
      </c>
      <c r="H2" s="6">
        <f>G2/E2</f>
        <v>23</v>
      </c>
      <c r="I2" s="6">
        <v>3</v>
      </c>
      <c r="J2" s="6">
        <f>G2+I2</f>
        <v>2073</v>
      </c>
      <c r="K2" t="s">
        <v>7</v>
      </c>
      <c r="L2" t="s">
        <v>181</v>
      </c>
    </row>
    <row r="3" spans="1:12" x14ac:dyDescent="0.2">
      <c r="A3">
        <v>2747</v>
      </c>
      <c r="B3" s="4">
        <v>45132</v>
      </c>
      <c r="C3" s="4">
        <v>45185</v>
      </c>
      <c r="D3" s="4">
        <v>45322</v>
      </c>
      <c r="E3" s="9">
        <f t="shared" ref="E3:E66" si="0">D3-C3</f>
        <v>137</v>
      </c>
      <c r="F3" t="s">
        <v>8</v>
      </c>
      <c r="G3" s="6">
        <v>2603</v>
      </c>
      <c r="H3" s="6">
        <f t="shared" ref="H3:H66" si="1">G3/E3</f>
        <v>19</v>
      </c>
      <c r="I3" s="6">
        <v>53</v>
      </c>
      <c r="J3" s="6">
        <f t="shared" ref="J3:J66" si="2">G3+I3</f>
        <v>2656</v>
      </c>
      <c r="K3" t="s">
        <v>7</v>
      </c>
      <c r="L3" t="s">
        <v>181</v>
      </c>
    </row>
    <row r="4" spans="1:12" x14ac:dyDescent="0.2">
      <c r="A4">
        <v>3026</v>
      </c>
      <c r="B4" s="4">
        <v>45281</v>
      </c>
      <c r="C4" s="4">
        <v>45283</v>
      </c>
      <c r="D4" s="4">
        <v>45342</v>
      </c>
      <c r="E4" s="9">
        <f t="shared" si="0"/>
        <v>59</v>
      </c>
      <c r="F4" t="s">
        <v>8</v>
      </c>
      <c r="G4" s="6">
        <v>1380</v>
      </c>
      <c r="H4" s="6">
        <f t="shared" si="1"/>
        <v>23.389830508474578</v>
      </c>
      <c r="I4" s="6">
        <v>53</v>
      </c>
      <c r="J4" s="6">
        <f t="shared" si="2"/>
        <v>1433</v>
      </c>
      <c r="K4" t="s">
        <v>7</v>
      </c>
      <c r="L4" t="s">
        <v>181</v>
      </c>
    </row>
    <row r="5" spans="1:12" x14ac:dyDescent="0.2">
      <c r="A5">
        <v>3012</v>
      </c>
      <c r="B5" s="7">
        <v>45198</v>
      </c>
      <c r="C5" s="7">
        <v>45274</v>
      </c>
      <c r="D5" s="7">
        <v>45336</v>
      </c>
      <c r="E5" s="9">
        <f t="shared" si="0"/>
        <v>62</v>
      </c>
      <c r="F5" t="s">
        <v>7</v>
      </c>
      <c r="G5" s="6">
        <v>992</v>
      </c>
      <c r="H5" s="6">
        <f t="shared" si="1"/>
        <v>16</v>
      </c>
      <c r="I5" s="6">
        <v>3</v>
      </c>
      <c r="J5" s="6">
        <f t="shared" si="2"/>
        <v>995</v>
      </c>
      <c r="K5" t="s">
        <v>7</v>
      </c>
      <c r="L5" t="s">
        <v>181</v>
      </c>
    </row>
    <row r="6" spans="1:12" s="23" customFormat="1" x14ac:dyDescent="0.2">
      <c r="A6" s="23">
        <v>2959</v>
      </c>
      <c r="B6" s="24">
        <v>45252</v>
      </c>
      <c r="C6" s="24">
        <v>45264</v>
      </c>
      <c r="D6" s="24">
        <v>45351</v>
      </c>
      <c r="E6" s="25">
        <f>D6-C6</f>
        <v>87</v>
      </c>
      <c r="F6" s="23" t="s">
        <v>7</v>
      </c>
      <c r="G6" s="26">
        <v>1479</v>
      </c>
      <c r="H6" s="26">
        <f>G6/E6</f>
        <v>17</v>
      </c>
      <c r="I6" s="26">
        <v>33</v>
      </c>
      <c r="J6" s="26">
        <f t="shared" si="2"/>
        <v>1512</v>
      </c>
      <c r="K6" s="23" t="s">
        <v>7</v>
      </c>
      <c r="L6" s="23" t="s">
        <v>181</v>
      </c>
    </row>
    <row r="7" spans="1:12" x14ac:dyDescent="0.2">
      <c r="A7">
        <v>3002</v>
      </c>
      <c r="B7" s="7">
        <f t="shared" ref="B7:B12" si="3">C7</f>
        <v>45271</v>
      </c>
      <c r="C7" s="7">
        <v>45271</v>
      </c>
      <c r="D7" s="7">
        <v>45331</v>
      </c>
      <c r="E7" s="9">
        <f t="shared" si="0"/>
        <v>60</v>
      </c>
      <c r="F7" t="s">
        <v>7</v>
      </c>
      <c r="G7" s="6">
        <v>900</v>
      </c>
      <c r="H7" s="6">
        <f t="shared" si="1"/>
        <v>15</v>
      </c>
      <c r="I7" s="6">
        <v>23</v>
      </c>
      <c r="J7" s="6">
        <f t="shared" si="2"/>
        <v>923</v>
      </c>
      <c r="K7" t="s">
        <v>7</v>
      </c>
      <c r="L7" t="s">
        <v>181</v>
      </c>
    </row>
    <row r="8" spans="1:12" x14ac:dyDescent="0.2">
      <c r="A8">
        <v>2996</v>
      </c>
      <c r="B8" s="7">
        <f t="shared" si="3"/>
        <v>45267</v>
      </c>
      <c r="C8" s="7">
        <v>45267</v>
      </c>
      <c r="D8" s="7">
        <v>45327</v>
      </c>
      <c r="E8" s="9">
        <f t="shared" si="0"/>
        <v>60</v>
      </c>
      <c r="F8" t="s">
        <v>7</v>
      </c>
      <c r="G8" s="6">
        <v>990</v>
      </c>
      <c r="H8" s="6">
        <f t="shared" si="1"/>
        <v>16.5</v>
      </c>
      <c r="I8" s="6">
        <v>0</v>
      </c>
      <c r="J8" s="6">
        <f t="shared" si="2"/>
        <v>990</v>
      </c>
      <c r="K8" t="s">
        <v>7</v>
      </c>
      <c r="L8" t="s">
        <v>181</v>
      </c>
    </row>
    <row r="9" spans="1:12" x14ac:dyDescent="0.2">
      <c r="A9" t="s">
        <v>9</v>
      </c>
      <c r="B9" s="7">
        <f t="shared" si="3"/>
        <v>45261</v>
      </c>
      <c r="C9" s="7">
        <v>45261</v>
      </c>
      <c r="D9" s="7">
        <v>45291</v>
      </c>
      <c r="E9" s="9">
        <f t="shared" si="0"/>
        <v>30</v>
      </c>
      <c r="F9" t="s">
        <v>7</v>
      </c>
      <c r="G9" s="6">
        <v>682.11779999999987</v>
      </c>
      <c r="H9" s="6">
        <f t="shared" si="1"/>
        <v>22.737259999999996</v>
      </c>
      <c r="I9" s="6">
        <v>0</v>
      </c>
      <c r="J9" s="6">
        <f t="shared" si="2"/>
        <v>682.11779999999987</v>
      </c>
      <c r="K9" t="s">
        <v>7</v>
      </c>
      <c r="L9" t="s">
        <v>181</v>
      </c>
    </row>
    <row r="10" spans="1:12" x14ac:dyDescent="0.2">
      <c r="A10" t="s">
        <v>10</v>
      </c>
      <c r="B10" s="7">
        <f t="shared" si="3"/>
        <v>45274</v>
      </c>
      <c r="C10" s="7">
        <v>45274</v>
      </c>
      <c r="D10" s="7">
        <v>45275</v>
      </c>
      <c r="E10" s="9">
        <f t="shared" si="0"/>
        <v>1</v>
      </c>
      <c r="F10" t="s">
        <v>7</v>
      </c>
      <c r="G10" s="6">
        <v>24.998399999999997</v>
      </c>
      <c r="H10" s="6">
        <f t="shared" si="1"/>
        <v>24.998399999999997</v>
      </c>
      <c r="I10" s="6">
        <v>0</v>
      </c>
      <c r="J10" s="6">
        <f t="shared" si="2"/>
        <v>24.998399999999997</v>
      </c>
      <c r="K10" t="s">
        <v>7</v>
      </c>
      <c r="L10" t="s">
        <v>181</v>
      </c>
    </row>
    <row r="11" spans="1:12" x14ac:dyDescent="0.2">
      <c r="A11" t="s">
        <v>11</v>
      </c>
      <c r="B11" s="7">
        <f t="shared" si="3"/>
        <v>45286</v>
      </c>
      <c r="C11" s="7">
        <v>45286</v>
      </c>
      <c r="D11" s="7">
        <v>45287</v>
      </c>
      <c r="E11" s="9">
        <f t="shared" si="0"/>
        <v>1</v>
      </c>
      <c r="F11" t="s">
        <v>7</v>
      </c>
      <c r="G11" s="6">
        <v>28.003849999999996</v>
      </c>
      <c r="H11" s="6">
        <f t="shared" si="1"/>
        <v>28.003849999999996</v>
      </c>
      <c r="I11" s="6">
        <v>0</v>
      </c>
      <c r="J11" s="6">
        <f t="shared" si="2"/>
        <v>28.003849999999996</v>
      </c>
      <c r="K11" t="s">
        <v>7</v>
      </c>
      <c r="L11" t="s">
        <v>181</v>
      </c>
    </row>
    <row r="12" spans="1:12" x14ac:dyDescent="0.2">
      <c r="A12" t="s">
        <v>12</v>
      </c>
      <c r="B12" s="7">
        <f t="shared" si="3"/>
        <v>45287</v>
      </c>
      <c r="C12" s="7">
        <v>45287</v>
      </c>
      <c r="D12" s="7">
        <v>45299</v>
      </c>
      <c r="E12" s="9">
        <f t="shared" si="0"/>
        <v>12</v>
      </c>
      <c r="F12" t="s">
        <v>7</v>
      </c>
      <c r="G12" s="6">
        <v>314.99719999999996</v>
      </c>
      <c r="H12" s="6">
        <f t="shared" si="1"/>
        <v>26.249766666666662</v>
      </c>
      <c r="I12" s="6">
        <v>0</v>
      </c>
      <c r="J12" s="6">
        <f t="shared" si="2"/>
        <v>314.99719999999996</v>
      </c>
      <c r="K12" t="s">
        <v>7</v>
      </c>
      <c r="L12" t="s">
        <v>181</v>
      </c>
    </row>
    <row r="13" spans="1:12" x14ac:dyDescent="0.2">
      <c r="A13">
        <v>2815</v>
      </c>
      <c r="B13" s="7">
        <v>45175</v>
      </c>
      <c r="C13" s="7">
        <v>45276</v>
      </c>
      <c r="D13" s="7">
        <v>45297</v>
      </c>
      <c r="E13" s="9">
        <f t="shared" si="0"/>
        <v>21</v>
      </c>
      <c r="F13" t="s">
        <v>7</v>
      </c>
      <c r="G13" s="6">
        <v>441</v>
      </c>
      <c r="H13" s="6">
        <f t="shared" si="1"/>
        <v>21</v>
      </c>
      <c r="I13" s="6">
        <v>18</v>
      </c>
      <c r="J13" s="6">
        <f t="shared" si="2"/>
        <v>459</v>
      </c>
      <c r="K13" t="s">
        <v>7</v>
      </c>
      <c r="L13" t="s">
        <v>181</v>
      </c>
    </row>
    <row r="14" spans="1:12" x14ac:dyDescent="0.2">
      <c r="A14">
        <v>2939</v>
      </c>
      <c r="B14" s="7">
        <v>45184</v>
      </c>
      <c r="C14" s="7">
        <v>45268</v>
      </c>
      <c r="D14" s="7">
        <v>45287</v>
      </c>
      <c r="E14" s="9">
        <f t="shared" si="0"/>
        <v>19</v>
      </c>
      <c r="F14" t="s">
        <v>7</v>
      </c>
      <c r="G14" s="6">
        <v>532</v>
      </c>
      <c r="H14" s="6">
        <f t="shared" si="1"/>
        <v>28</v>
      </c>
      <c r="I14" s="6">
        <v>13</v>
      </c>
      <c r="J14" s="6">
        <f t="shared" si="2"/>
        <v>545</v>
      </c>
      <c r="K14" t="s">
        <v>7</v>
      </c>
      <c r="L14" t="s">
        <v>181</v>
      </c>
    </row>
    <row r="15" spans="1:12" x14ac:dyDescent="0.2">
      <c r="A15">
        <v>2941</v>
      </c>
      <c r="B15" s="7">
        <v>45227</v>
      </c>
      <c r="C15" s="7">
        <v>45279</v>
      </c>
      <c r="D15" s="7">
        <v>45310</v>
      </c>
      <c r="E15" s="9">
        <f t="shared" si="0"/>
        <v>31</v>
      </c>
      <c r="F15" t="s">
        <v>8</v>
      </c>
      <c r="G15" s="6">
        <v>928</v>
      </c>
      <c r="H15" s="6">
        <f t="shared" si="1"/>
        <v>29.93548387096774</v>
      </c>
      <c r="I15" s="6">
        <v>83</v>
      </c>
      <c r="J15" s="6">
        <f t="shared" si="2"/>
        <v>1011</v>
      </c>
      <c r="K15" t="s">
        <v>7</v>
      </c>
      <c r="L15" t="s">
        <v>181</v>
      </c>
    </row>
    <row r="16" spans="1:12" x14ac:dyDescent="0.2">
      <c r="A16">
        <v>2961</v>
      </c>
      <c r="B16" s="7">
        <v>45251</v>
      </c>
      <c r="C16" s="7">
        <v>45290</v>
      </c>
      <c r="D16" s="7">
        <v>45305</v>
      </c>
      <c r="E16" s="9">
        <f t="shared" si="0"/>
        <v>15</v>
      </c>
      <c r="F16" t="s">
        <v>8</v>
      </c>
      <c r="G16" s="6">
        <v>450</v>
      </c>
      <c r="H16" s="6">
        <f t="shared" si="1"/>
        <v>30</v>
      </c>
      <c r="I16" s="6">
        <v>113.00000000000001</v>
      </c>
      <c r="J16" s="6">
        <f t="shared" si="2"/>
        <v>563</v>
      </c>
      <c r="K16" t="s">
        <v>7</v>
      </c>
      <c r="L16" t="s">
        <v>181</v>
      </c>
    </row>
    <row r="17" spans="1:12" x14ac:dyDescent="0.2">
      <c r="A17">
        <v>2962</v>
      </c>
      <c r="B17" s="7">
        <v>45256</v>
      </c>
      <c r="C17" s="7">
        <v>45290</v>
      </c>
      <c r="D17" s="7">
        <v>45308</v>
      </c>
      <c r="E17" s="9">
        <f t="shared" si="0"/>
        <v>18</v>
      </c>
      <c r="F17" t="s">
        <v>8</v>
      </c>
      <c r="G17" s="6">
        <v>437</v>
      </c>
      <c r="H17" s="6">
        <f t="shared" si="1"/>
        <v>24.277777777777779</v>
      </c>
      <c r="I17" s="6">
        <v>83</v>
      </c>
      <c r="J17" s="6">
        <f t="shared" si="2"/>
        <v>520</v>
      </c>
      <c r="K17" t="s">
        <v>7</v>
      </c>
      <c r="L17" t="s">
        <v>181</v>
      </c>
    </row>
    <row r="18" spans="1:12" x14ac:dyDescent="0.2">
      <c r="A18">
        <v>2971</v>
      </c>
      <c r="B18" s="7">
        <v>45258</v>
      </c>
      <c r="C18" s="7">
        <v>45261</v>
      </c>
      <c r="D18" s="7">
        <v>45293</v>
      </c>
      <c r="E18" s="9">
        <f t="shared" si="0"/>
        <v>32</v>
      </c>
      <c r="F18" t="s">
        <v>7</v>
      </c>
      <c r="G18" s="6">
        <v>924</v>
      </c>
      <c r="H18" s="6">
        <f t="shared" si="1"/>
        <v>28.875</v>
      </c>
      <c r="I18" s="6">
        <v>13</v>
      </c>
      <c r="J18" s="6">
        <f t="shared" si="2"/>
        <v>937</v>
      </c>
      <c r="K18" t="s">
        <v>7</v>
      </c>
      <c r="L18" t="s">
        <v>181</v>
      </c>
    </row>
    <row r="19" spans="1:12" x14ac:dyDescent="0.2">
      <c r="A19">
        <v>2975</v>
      </c>
      <c r="B19" s="7">
        <v>45259</v>
      </c>
      <c r="C19" s="7">
        <v>45275</v>
      </c>
      <c r="D19" s="7">
        <v>45308</v>
      </c>
      <c r="E19" s="9">
        <f t="shared" si="0"/>
        <v>33</v>
      </c>
      <c r="F19" t="s">
        <v>8</v>
      </c>
      <c r="G19" s="6">
        <v>850</v>
      </c>
      <c r="H19" s="6">
        <f t="shared" si="1"/>
        <v>25.757575757575758</v>
      </c>
      <c r="I19" s="6">
        <v>83</v>
      </c>
      <c r="J19" s="6">
        <f t="shared" si="2"/>
        <v>933</v>
      </c>
      <c r="K19" t="s">
        <v>7</v>
      </c>
      <c r="L19" t="s">
        <v>181</v>
      </c>
    </row>
    <row r="20" spans="1:12" x14ac:dyDescent="0.2">
      <c r="A20">
        <v>2978</v>
      </c>
      <c r="B20" s="7">
        <v>45261</v>
      </c>
      <c r="C20" s="7">
        <v>45261</v>
      </c>
      <c r="D20" s="7">
        <v>45272</v>
      </c>
      <c r="E20" s="9">
        <f t="shared" si="0"/>
        <v>11</v>
      </c>
      <c r="F20" t="s">
        <v>7</v>
      </c>
      <c r="G20" s="6">
        <v>360</v>
      </c>
      <c r="H20" s="6">
        <f t="shared" si="1"/>
        <v>32.727272727272727</v>
      </c>
      <c r="I20" s="6">
        <v>0</v>
      </c>
      <c r="J20" s="6">
        <f t="shared" si="2"/>
        <v>360</v>
      </c>
      <c r="K20" t="s">
        <v>7</v>
      </c>
      <c r="L20" t="s">
        <v>181</v>
      </c>
    </row>
    <row r="21" spans="1:12" x14ac:dyDescent="0.2">
      <c r="A21">
        <v>2979</v>
      </c>
      <c r="B21" s="7">
        <v>45260</v>
      </c>
      <c r="C21" s="7">
        <v>45261</v>
      </c>
      <c r="D21" s="7">
        <v>45278</v>
      </c>
      <c r="E21" s="9">
        <f t="shared" si="0"/>
        <v>17</v>
      </c>
      <c r="F21" t="s">
        <v>7</v>
      </c>
      <c r="G21" s="6">
        <v>442</v>
      </c>
      <c r="H21" s="6">
        <f t="shared" si="1"/>
        <v>26</v>
      </c>
      <c r="I21" s="6">
        <v>3</v>
      </c>
      <c r="J21" s="6">
        <f t="shared" si="2"/>
        <v>445</v>
      </c>
      <c r="K21" t="s">
        <v>7</v>
      </c>
      <c r="L21" t="s">
        <v>181</v>
      </c>
    </row>
    <row r="22" spans="1:12" x14ac:dyDescent="0.2">
      <c r="A22">
        <v>2980</v>
      </c>
      <c r="B22" s="7">
        <v>45261</v>
      </c>
      <c r="C22" s="7">
        <v>45261</v>
      </c>
      <c r="D22" s="7">
        <v>45268</v>
      </c>
      <c r="E22" s="9">
        <f t="shared" si="0"/>
        <v>7</v>
      </c>
      <c r="F22" t="s">
        <v>7</v>
      </c>
      <c r="G22" s="6">
        <v>196</v>
      </c>
      <c r="H22" s="6">
        <f t="shared" si="1"/>
        <v>28</v>
      </c>
      <c r="I22" s="6">
        <v>3</v>
      </c>
      <c r="J22" s="6">
        <f t="shared" si="2"/>
        <v>199</v>
      </c>
      <c r="K22" t="s">
        <v>7</v>
      </c>
      <c r="L22" t="s">
        <v>181</v>
      </c>
    </row>
    <row r="23" spans="1:12" x14ac:dyDescent="0.2">
      <c r="A23">
        <v>2981</v>
      </c>
      <c r="B23" s="7">
        <v>45232</v>
      </c>
      <c r="C23" s="7">
        <v>45261</v>
      </c>
      <c r="D23" s="7">
        <v>45267</v>
      </c>
      <c r="E23" s="9">
        <f t="shared" si="0"/>
        <v>6</v>
      </c>
      <c r="F23" t="s">
        <v>7</v>
      </c>
      <c r="G23" s="6">
        <v>293</v>
      </c>
      <c r="H23" s="6">
        <f t="shared" si="1"/>
        <v>48.833333333333336</v>
      </c>
      <c r="I23" s="6">
        <v>2.9945999999999997</v>
      </c>
      <c r="J23" s="6">
        <f t="shared" si="2"/>
        <v>295.99459999999999</v>
      </c>
      <c r="K23" t="s">
        <v>7</v>
      </c>
      <c r="L23" t="s">
        <v>181</v>
      </c>
    </row>
    <row r="24" spans="1:12" x14ac:dyDescent="0.2">
      <c r="A24">
        <v>2983</v>
      </c>
      <c r="B24" s="7">
        <v>45259</v>
      </c>
      <c r="C24" s="7">
        <v>45262</v>
      </c>
      <c r="D24" s="7">
        <v>45275</v>
      </c>
      <c r="E24" s="9">
        <f t="shared" si="0"/>
        <v>13</v>
      </c>
      <c r="F24" t="s">
        <v>7</v>
      </c>
      <c r="G24" s="6">
        <v>780</v>
      </c>
      <c r="H24" s="6">
        <f t="shared" si="1"/>
        <v>60</v>
      </c>
      <c r="I24" s="6">
        <v>2.9945999999999997</v>
      </c>
      <c r="J24" s="6">
        <f t="shared" si="2"/>
        <v>782.99459999999999</v>
      </c>
      <c r="K24" t="s">
        <v>7</v>
      </c>
      <c r="L24" t="s">
        <v>181</v>
      </c>
    </row>
    <row r="25" spans="1:12" x14ac:dyDescent="0.2">
      <c r="A25">
        <v>2984</v>
      </c>
      <c r="B25" s="7">
        <v>45261</v>
      </c>
      <c r="C25" s="7">
        <v>45271</v>
      </c>
      <c r="D25" s="7">
        <v>45296</v>
      </c>
      <c r="E25" s="9">
        <f t="shared" si="0"/>
        <v>25</v>
      </c>
      <c r="F25" t="s">
        <v>7</v>
      </c>
      <c r="G25" s="6">
        <v>699.99999999999989</v>
      </c>
      <c r="H25" s="6">
        <f t="shared" si="1"/>
        <v>27.999999999999996</v>
      </c>
      <c r="I25" s="6">
        <v>2.9945999999999997</v>
      </c>
      <c r="J25" s="6">
        <f t="shared" si="2"/>
        <v>702.99459999999988</v>
      </c>
      <c r="K25" t="s">
        <v>7</v>
      </c>
      <c r="L25" t="s">
        <v>181</v>
      </c>
    </row>
    <row r="26" spans="1:12" x14ac:dyDescent="0.2">
      <c r="A26">
        <v>2986</v>
      </c>
      <c r="B26" s="7">
        <v>45265</v>
      </c>
      <c r="C26" s="7">
        <v>45265</v>
      </c>
      <c r="D26" s="7">
        <v>45266</v>
      </c>
      <c r="E26" s="9">
        <f t="shared" si="0"/>
        <v>1</v>
      </c>
      <c r="F26" t="s">
        <v>7</v>
      </c>
      <c r="G26" s="6">
        <v>85</v>
      </c>
      <c r="H26" s="6">
        <f t="shared" si="1"/>
        <v>85</v>
      </c>
      <c r="I26" s="6">
        <v>2.9945999999999997</v>
      </c>
      <c r="J26" s="6">
        <f t="shared" si="2"/>
        <v>87.994600000000005</v>
      </c>
      <c r="K26" t="s">
        <v>7</v>
      </c>
      <c r="L26" t="s">
        <v>181</v>
      </c>
    </row>
    <row r="27" spans="1:12" x14ac:dyDescent="0.2">
      <c r="A27">
        <v>2987</v>
      </c>
      <c r="B27" s="7">
        <v>45265</v>
      </c>
      <c r="C27" s="7">
        <v>45266</v>
      </c>
      <c r="D27" s="7">
        <v>45294</v>
      </c>
      <c r="E27" s="9">
        <f t="shared" si="0"/>
        <v>28</v>
      </c>
      <c r="F27" t="s">
        <v>7</v>
      </c>
      <c r="G27" s="6">
        <v>672</v>
      </c>
      <c r="H27" s="6">
        <f t="shared" si="1"/>
        <v>24</v>
      </c>
      <c r="I27" s="6">
        <v>2.9945999999999997</v>
      </c>
      <c r="J27" s="6">
        <f t="shared" si="2"/>
        <v>674.99459999999999</v>
      </c>
      <c r="K27" t="s">
        <v>7</v>
      </c>
      <c r="L27" t="s">
        <v>181</v>
      </c>
    </row>
    <row r="28" spans="1:12" x14ac:dyDescent="0.2">
      <c r="A28">
        <v>2988</v>
      </c>
      <c r="B28" s="7">
        <v>45265</v>
      </c>
      <c r="C28" s="7">
        <v>45265</v>
      </c>
      <c r="D28" s="7">
        <v>45295</v>
      </c>
      <c r="E28" s="9">
        <f t="shared" si="0"/>
        <v>30</v>
      </c>
      <c r="F28" t="s">
        <v>7</v>
      </c>
      <c r="G28" s="6">
        <v>1590.0024000000001</v>
      </c>
      <c r="H28" s="6">
        <f t="shared" si="1"/>
        <v>53.000080000000004</v>
      </c>
      <c r="I28" s="6">
        <v>0</v>
      </c>
      <c r="J28" s="6">
        <f t="shared" si="2"/>
        <v>1590.0024000000001</v>
      </c>
      <c r="K28" t="s">
        <v>8</v>
      </c>
      <c r="L28" t="s">
        <v>181</v>
      </c>
    </row>
    <row r="29" spans="1:12" x14ac:dyDescent="0.2">
      <c r="A29">
        <v>2989</v>
      </c>
      <c r="B29" s="7">
        <v>45218</v>
      </c>
      <c r="C29" s="7">
        <v>45266</v>
      </c>
      <c r="D29" s="7">
        <v>45307</v>
      </c>
      <c r="E29" s="9">
        <f t="shared" si="0"/>
        <v>41</v>
      </c>
      <c r="F29" t="s">
        <v>7</v>
      </c>
      <c r="G29" s="6">
        <v>943.00000000000011</v>
      </c>
      <c r="H29" s="6">
        <f t="shared" si="1"/>
        <v>23.000000000000004</v>
      </c>
      <c r="I29" s="6">
        <v>2.9945999999999997</v>
      </c>
      <c r="J29" s="6">
        <f t="shared" si="2"/>
        <v>945.9946000000001</v>
      </c>
      <c r="K29" t="s">
        <v>7</v>
      </c>
      <c r="L29" t="s">
        <v>181</v>
      </c>
    </row>
    <row r="30" spans="1:12" x14ac:dyDescent="0.2">
      <c r="A30">
        <v>2990</v>
      </c>
      <c r="B30" s="7">
        <v>45266</v>
      </c>
      <c r="C30" s="7">
        <v>45266</v>
      </c>
      <c r="D30" s="7">
        <v>45273</v>
      </c>
      <c r="E30" s="9">
        <f t="shared" si="0"/>
        <v>7</v>
      </c>
      <c r="F30" t="s">
        <v>7</v>
      </c>
      <c r="G30" s="6">
        <v>210</v>
      </c>
      <c r="H30" s="6">
        <f t="shared" si="1"/>
        <v>30</v>
      </c>
      <c r="I30" s="6">
        <v>2.9945999999999997</v>
      </c>
      <c r="J30" s="6">
        <f t="shared" si="2"/>
        <v>212.99459999999999</v>
      </c>
      <c r="K30" t="s">
        <v>7</v>
      </c>
      <c r="L30" t="s">
        <v>181</v>
      </c>
    </row>
    <row r="31" spans="1:12" x14ac:dyDescent="0.2">
      <c r="A31">
        <v>2991</v>
      </c>
      <c r="B31" s="7">
        <v>45260</v>
      </c>
      <c r="C31" s="7">
        <v>45276</v>
      </c>
      <c r="D31" s="7">
        <v>45293</v>
      </c>
      <c r="E31" s="9">
        <f t="shared" si="0"/>
        <v>17</v>
      </c>
      <c r="F31" t="s">
        <v>7</v>
      </c>
      <c r="G31" s="6">
        <v>525</v>
      </c>
      <c r="H31" s="6">
        <f t="shared" si="1"/>
        <v>30.882352941176471</v>
      </c>
      <c r="I31" s="6">
        <v>2.9945999999999997</v>
      </c>
      <c r="J31" s="6">
        <f t="shared" si="2"/>
        <v>527.99459999999999</v>
      </c>
      <c r="K31" t="s">
        <v>7</v>
      </c>
      <c r="L31" t="s">
        <v>181</v>
      </c>
    </row>
    <row r="32" spans="1:12" x14ac:dyDescent="0.2">
      <c r="A32">
        <v>2992</v>
      </c>
      <c r="B32" s="7">
        <f t="shared" ref="B32:B39" si="4">C32</f>
        <v>45267</v>
      </c>
      <c r="C32" s="7">
        <v>45267</v>
      </c>
      <c r="D32" s="7">
        <v>45269</v>
      </c>
      <c r="E32" s="9">
        <f t="shared" si="0"/>
        <v>2</v>
      </c>
      <c r="F32" t="s">
        <v>7</v>
      </c>
      <c r="G32" s="6">
        <v>170</v>
      </c>
      <c r="H32" s="6">
        <f t="shared" si="1"/>
        <v>85</v>
      </c>
      <c r="I32" s="6">
        <v>2.9945999999999997</v>
      </c>
      <c r="J32" s="6">
        <f t="shared" si="2"/>
        <v>172.99459999999999</v>
      </c>
      <c r="K32" t="s">
        <v>7</v>
      </c>
      <c r="L32" t="s">
        <v>181</v>
      </c>
    </row>
    <row r="33" spans="1:12" x14ac:dyDescent="0.2">
      <c r="A33">
        <v>2993</v>
      </c>
      <c r="B33" s="7">
        <f t="shared" si="4"/>
        <v>45267</v>
      </c>
      <c r="C33" s="7">
        <v>45267</v>
      </c>
      <c r="D33" s="7">
        <v>45268</v>
      </c>
      <c r="E33" s="9">
        <f t="shared" si="0"/>
        <v>1</v>
      </c>
      <c r="F33" t="s">
        <v>7</v>
      </c>
      <c r="G33" s="6">
        <v>85</v>
      </c>
      <c r="H33" s="6">
        <f t="shared" si="1"/>
        <v>85</v>
      </c>
      <c r="I33" s="6">
        <v>2.9945999999999997</v>
      </c>
      <c r="J33" s="6">
        <f t="shared" si="2"/>
        <v>87.994600000000005</v>
      </c>
      <c r="K33" t="s">
        <v>7</v>
      </c>
      <c r="L33" t="s">
        <v>181</v>
      </c>
    </row>
    <row r="34" spans="1:12" x14ac:dyDescent="0.2">
      <c r="A34">
        <v>2994</v>
      </c>
      <c r="B34" s="7">
        <f t="shared" si="4"/>
        <v>45267</v>
      </c>
      <c r="C34" s="7">
        <v>45267</v>
      </c>
      <c r="D34" s="7">
        <v>45274</v>
      </c>
      <c r="E34" s="9">
        <f t="shared" si="0"/>
        <v>7</v>
      </c>
      <c r="F34" t="s">
        <v>7</v>
      </c>
      <c r="G34" s="6">
        <v>196</v>
      </c>
      <c r="H34" s="6">
        <f t="shared" si="1"/>
        <v>28</v>
      </c>
      <c r="I34" s="6">
        <v>2.9945999999999997</v>
      </c>
      <c r="J34" s="6">
        <f t="shared" si="2"/>
        <v>198.99459999999999</v>
      </c>
      <c r="K34" t="s">
        <v>7</v>
      </c>
      <c r="L34" t="s">
        <v>181</v>
      </c>
    </row>
    <row r="35" spans="1:12" x14ac:dyDescent="0.2">
      <c r="A35">
        <v>2995</v>
      </c>
      <c r="B35" s="7">
        <f t="shared" si="4"/>
        <v>45267</v>
      </c>
      <c r="C35" s="7">
        <v>45267</v>
      </c>
      <c r="D35" s="7">
        <v>45297</v>
      </c>
      <c r="E35" s="9">
        <f t="shared" si="0"/>
        <v>30</v>
      </c>
      <c r="F35" t="s">
        <v>7</v>
      </c>
      <c r="G35" s="6">
        <v>588</v>
      </c>
      <c r="H35" s="6">
        <f t="shared" si="1"/>
        <v>19.600000000000001</v>
      </c>
      <c r="I35" s="6">
        <v>13</v>
      </c>
      <c r="J35" s="6">
        <f t="shared" si="2"/>
        <v>601</v>
      </c>
      <c r="K35" t="s">
        <v>7</v>
      </c>
      <c r="L35" t="s">
        <v>181</v>
      </c>
    </row>
    <row r="36" spans="1:12" x14ac:dyDescent="0.2">
      <c r="A36">
        <v>2997</v>
      </c>
      <c r="B36" s="7">
        <f t="shared" si="4"/>
        <v>45268</v>
      </c>
      <c r="C36" s="7">
        <v>45268</v>
      </c>
      <c r="D36" s="7">
        <v>45273</v>
      </c>
      <c r="E36" s="9">
        <f t="shared" si="0"/>
        <v>5</v>
      </c>
      <c r="F36" t="s">
        <v>7</v>
      </c>
      <c r="G36" s="6">
        <v>150</v>
      </c>
      <c r="H36" s="6">
        <f t="shared" si="1"/>
        <v>30</v>
      </c>
      <c r="I36" s="6">
        <v>0</v>
      </c>
      <c r="J36" s="6">
        <f t="shared" si="2"/>
        <v>150</v>
      </c>
      <c r="K36" t="s">
        <v>8</v>
      </c>
      <c r="L36" t="s">
        <v>181</v>
      </c>
    </row>
    <row r="37" spans="1:12" x14ac:dyDescent="0.2">
      <c r="A37">
        <v>2998</v>
      </c>
      <c r="B37" s="7">
        <f t="shared" si="4"/>
        <v>45268</v>
      </c>
      <c r="C37" s="7">
        <v>45268</v>
      </c>
      <c r="D37" s="7">
        <v>45275</v>
      </c>
      <c r="E37" s="9">
        <f t="shared" si="0"/>
        <v>7</v>
      </c>
      <c r="F37" t="s">
        <v>7</v>
      </c>
      <c r="G37" s="6">
        <v>595</v>
      </c>
      <c r="H37" s="6">
        <f t="shared" si="1"/>
        <v>85</v>
      </c>
      <c r="I37" s="6">
        <v>0</v>
      </c>
      <c r="J37" s="6">
        <f t="shared" si="2"/>
        <v>595</v>
      </c>
      <c r="K37" t="s">
        <v>8</v>
      </c>
      <c r="L37" t="s">
        <v>181</v>
      </c>
    </row>
    <row r="38" spans="1:12" x14ac:dyDescent="0.2">
      <c r="A38">
        <v>2999</v>
      </c>
      <c r="B38" s="7">
        <f t="shared" si="4"/>
        <v>45268</v>
      </c>
      <c r="C38" s="7">
        <v>45268</v>
      </c>
      <c r="D38" s="7">
        <v>45276</v>
      </c>
      <c r="E38" s="9">
        <f t="shared" si="0"/>
        <v>8</v>
      </c>
      <c r="F38" t="s">
        <v>7</v>
      </c>
      <c r="G38" s="6">
        <v>174.99999999999997</v>
      </c>
      <c r="H38" s="6">
        <f t="shared" si="1"/>
        <v>21.874999999999996</v>
      </c>
      <c r="I38" s="6">
        <v>0</v>
      </c>
      <c r="J38" s="6">
        <f t="shared" si="2"/>
        <v>174.99999999999997</v>
      </c>
      <c r="K38" t="s">
        <v>8</v>
      </c>
      <c r="L38" t="s">
        <v>181</v>
      </c>
    </row>
    <row r="39" spans="1:12" x14ac:dyDescent="0.2">
      <c r="A39">
        <v>3000</v>
      </c>
      <c r="B39" s="7">
        <f t="shared" si="4"/>
        <v>45276</v>
      </c>
      <c r="C39" s="7">
        <v>45276</v>
      </c>
      <c r="D39" s="7">
        <v>45286</v>
      </c>
      <c r="E39" s="9">
        <f t="shared" si="0"/>
        <v>10</v>
      </c>
      <c r="F39" t="s">
        <v>8</v>
      </c>
      <c r="G39" s="6">
        <v>390</v>
      </c>
      <c r="H39" s="6">
        <f t="shared" si="1"/>
        <v>39</v>
      </c>
      <c r="I39" s="6">
        <v>83</v>
      </c>
      <c r="J39" s="6">
        <f t="shared" si="2"/>
        <v>473</v>
      </c>
      <c r="K39" t="s">
        <v>7</v>
      </c>
      <c r="L39" t="s">
        <v>181</v>
      </c>
    </row>
    <row r="40" spans="1:12" x14ac:dyDescent="0.2">
      <c r="A40">
        <v>3001</v>
      </c>
      <c r="B40" s="7">
        <v>45267</v>
      </c>
      <c r="C40" s="7">
        <v>45282</v>
      </c>
      <c r="D40" s="7">
        <v>45293</v>
      </c>
      <c r="E40" s="9">
        <f t="shared" si="0"/>
        <v>11</v>
      </c>
      <c r="F40" t="s">
        <v>7</v>
      </c>
      <c r="G40" s="6">
        <v>385</v>
      </c>
      <c r="H40" s="6">
        <f t="shared" si="1"/>
        <v>35</v>
      </c>
      <c r="I40" s="6">
        <v>23</v>
      </c>
      <c r="J40" s="6">
        <f t="shared" si="2"/>
        <v>408</v>
      </c>
      <c r="K40" t="s">
        <v>7</v>
      </c>
      <c r="L40" t="s">
        <v>181</v>
      </c>
    </row>
    <row r="41" spans="1:12" x14ac:dyDescent="0.2">
      <c r="A41">
        <v>3003</v>
      </c>
      <c r="B41" s="7">
        <f t="shared" ref="B41:B46" si="5">C41</f>
        <v>45272</v>
      </c>
      <c r="C41" s="7">
        <v>45272</v>
      </c>
      <c r="D41" s="7">
        <v>45276</v>
      </c>
      <c r="E41" s="9">
        <f t="shared" si="0"/>
        <v>4</v>
      </c>
      <c r="F41" t="s">
        <v>7</v>
      </c>
      <c r="G41" s="6">
        <v>196</v>
      </c>
      <c r="H41" s="6">
        <f t="shared" si="1"/>
        <v>49</v>
      </c>
      <c r="I41" s="6">
        <v>2.9945999999999997</v>
      </c>
      <c r="J41" s="6">
        <f t="shared" si="2"/>
        <v>198.99459999999999</v>
      </c>
      <c r="K41" t="s">
        <v>7</v>
      </c>
      <c r="L41" t="s">
        <v>181</v>
      </c>
    </row>
    <row r="42" spans="1:12" x14ac:dyDescent="0.2">
      <c r="A42">
        <v>3004</v>
      </c>
      <c r="B42" s="7">
        <f t="shared" si="5"/>
        <v>45273</v>
      </c>
      <c r="C42" s="7">
        <v>45273</v>
      </c>
      <c r="D42" s="7">
        <v>45278</v>
      </c>
      <c r="E42" s="9">
        <f t="shared" si="0"/>
        <v>5</v>
      </c>
      <c r="F42" t="s">
        <v>7</v>
      </c>
      <c r="G42" s="6">
        <v>150</v>
      </c>
      <c r="H42" s="6">
        <f t="shared" si="1"/>
        <v>30</v>
      </c>
      <c r="I42" s="6">
        <v>0</v>
      </c>
      <c r="J42" s="6">
        <f t="shared" si="2"/>
        <v>150</v>
      </c>
      <c r="K42" t="s">
        <v>8</v>
      </c>
      <c r="L42" t="s">
        <v>181</v>
      </c>
    </row>
    <row r="43" spans="1:12" x14ac:dyDescent="0.2">
      <c r="A43">
        <v>3005</v>
      </c>
      <c r="B43" s="7">
        <f t="shared" si="5"/>
        <v>45274</v>
      </c>
      <c r="C43" s="7">
        <v>45274</v>
      </c>
      <c r="D43" s="7">
        <v>45278</v>
      </c>
      <c r="E43" s="9">
        <f t="shared" si="0"/>
        <v>4</v>
      </c>
      <c r="F43" t="s">
        <v>7</v>
      </c>
      <c r="G43" s="6">
        <v>340</v>
      </c>
      <c r="H43" s="6">
        <f t="shared" si="1"/>
        <v>85</v>
      </c>
      <c r="I43" s="6">
        <v>2.9945999999999997</v>
      </c>
      <c r="J43" s="6">
        <f t="shared" si="2"/>
        <v>342.99459999999999</v>
      </c>
      <c r="K43" t="s">
        <v>7</v>
      </c>
      <c r="L43" t="s">
        <v>181</v>
      </c>
    </row>
    <row r="44" spans="1:12" x14ac:dyDescent="0.2">
      <c r="A44">
        <v>3006</v>
      </c>
      <c r="B44" s="7">
        <f t="shared" si="5"/>
        <v>45274</v>
      </c>
      <c r="C44" s="7">
        <v>45274</v>
      </c>
      <c r="D44" s="7">
        <v>45281</v>
      </c>
      <c r="E44" s="9">
        <f t="shared" si="0"/>
        <v>7</v>
      </c>
      <c r="F44" t="s">
        <v>7</v>
      </c>
      <c r="G44" s="6">
        <v>174.99999999999997</v>
      </c>
      <c r="H44" s="6">
        <f t="shared" si="1"/>
        <v>24.999999999999996</v>
      </c>
      <c r="I44" s="6">
        <v>2.9945999999999997</v>
      </c>
      <c r="J44" s="6">
        <f t="shared" si="2"/>
        <v>177.99459999999996</v>
      </c>
      <c r="K44" t="s">
        <v>7</v>
      </c>
      <c r="L44" t="s">
        <v>181</v>
      </c>
    </row>
    <row r="45" spans="1:12" x14ac:dyDescent="0.2">
      <c r="A45">
        <v>3007</v>
      </c>
      <c r="B45" s="7">
        <f t="shared" si="5"/>
        <v>45275</v>
      </c>
      <c r="C45" s="7">
        <v>45275</v>
      </c>
      <c r="D45" s="7">
        <v>45315</v>
      </c>
      <c r="E45" s="9">
        <f t="shared" si="0"/>
        <v>40</v>
      </c>
      <c r="F45" t="s">
        <v>7</v>
      </c>
      <c r="G45" s="6">
        <v>920</v>
      </c>
      <c r="H45" s="6">
        <f t="shared" si="1"/>
        <v>23</v>
      </c>
      <c r="I45" s="6">
        <v>2.9945999999999997</v>
      </c>
      <c r="J45" s="6">
        <f t="shared" si="2"/>
        <v>922.99459999999999</v>
      </c>
      <c r="K45" t="s">
        <v>7</v>
      </c>
      <c r="L45" t="s">
        <v>181</v>
      </c>
    </row>
    <row r="46" spans="1:12" x14ac:dyDescent="0.2">
      <c r="A46">
        <v>3008</v>
      </c>
      <c r="B46" s="7">
        <f t="shared" si="5"/>
        <v>45276</v>
      </c>
      <c r="C46" s="7">
        <v>45276</v>
      </c>
      <c r="D46" s="7">
        <v>45322</v>
      </c>
      <c r="E46" s="9">
        <f t="shared" si="0"/>
        <v>46</v>
      </c>
      <c r="F46" t="s">
        <v>7</v>
      </c>
      <c r="G46" s="6">
        <v>920</v>
      </c>
      <c r="H46" s="6">
        <f t="shared" si="1"/>
        <v>20</v>
      </c>
      <c r="I46" s="6">
        <v>2.9945999999999997</v>
      </c>
      <c r="J46" s="6">
        <f t="shared" si="2"/>
        <v>922.99459999999999</v>
      </c>
      <c r="K46" t="s">
        <v>7</v>
      </c>
      <c r="L46" t="s">
        <v>181</v>
      </c>
    </row>
    <row r="47" spans="1:12" x14ac:dyDescent="0.2">
      <c r="A47">
        <v>3009</v>
      </c>
      <c r="B47" s="7">
        <v>45238</v>
      </c>
      <c r="C47" s="7">
        <v>45275</v>
      </c>
      <c r="D47" s="7">
        <v>45281</v>
      </c>
      <c r="E47" s="9">
        <f t="shared" si="0"/>
        <v>6</v>
      </c>
      <c r="F47" t="s">
        <v>8</v>
      </c>
      <c r="G47" s="6">
        <v>210</v>
      </c>
      <c r="H47" s="6">
        <f t="shared" si="1"/>
        <v>35</v>
      </c>
      <c r="I47" s="6">
        <v>113.00000000000001</v>
      </c>
      <c r="J47" s="6">
        <f t="shared" si="2"/>
        <v>323</v>
      </c>
      <c r="K47" t="s">
        <v>7</v>
      </c>
      <c r="L47" t="s">
        <v>181</v>
      </c>
    </row>
    <row r="48" spans="1:12" x14ac:dyDescent="0.2">
      <c r="A48">
        <v>3010</v>
      </c>
      <c r="B48" s="7">
        <f t="shared" ref="B48:B51" si="6">C48</f>
        <v>45276</v>
      </c>
      <c r="C48" s="7">
        <v>45276</v>
      </c>
      <c r="D48" s="7">
        <v>45278</v>
      </c>
      <c r="E48" s="9">
        <f t="shared" si="0"/>
        <v>2</v>
      </c>
      <c r="F48" t="s">
        <v>7</v>
      </c>
      <c r="G48" s="6">
        <v>170</v>
      </c>
      <c r="H48" s="6">
        <f t="shared" si="1"/>
        <v>85</v>
      </c>
      <c r="I48" s="6">
        <v>2.9945999999999997</v>
      </c>
      <c r="J48" s="6">
        <f t="shared" si="2"/>
        <v>172.99459999999999</v>
      </c>
      <c r="K48" t="s">
        <v>7</v>
      </c>
      <c r="L48" t="s">
        <v>181</v>
      </c>
    </row>
    <row r="49" spans="1:12" x14ac:dyDescent="0.2">
      <c r="A49">
        <v>3013</v>
      </c>
      <c r="B49" s="7">
        <f t="shared" si="6"/>
        <v>45278</v>
      </c>
      <c r="C49" s="7">
        <v>45278</v>
      </c>
      <c r="D49" s="7">
        <v>45286</v>
      </c>
      <c r="E49" s="9">
        <f t="shared" si="0"/>
        <v>8</v>
      </c>
      <c r="F49" t="s">
        <v>7</v>
      </c>
      <c r="G49" s="6">
        <v>224</v>
      </c>
      <c r="H49" s="6">
        <f t="shared" si="1"/>
        <v>28</v>
      </c>
      <c r="I49" s="6">
        <v>2.9945999999999997</v>
      </c>
      <c r="J49" s="6">
        <f t="shared" si="2"/>
        <v>226.99459999999999</v>
      </c>
      <c r="K49" t="s">
        <v>7</v>
      </c>
      <c r="L49" t="s">
        <v>181</v>
      </c>
    </row>
    <row r="50" spans="1:12" x14ac:dyDescent="0.2">
      <c r="A50">
        <v>3014</v>
      </c>
      <c r="B50" s="7">
        <f t="shared" si="6"/>
        <v>45278</v>
      </c>
      <c r="C50" s="7">
        <v>45278</v>
      </c>
      <c r="D50" s="7">
        <v>45304</v>
      </c>
      <c r="E50" s="9">
        <f t="shared" si="0"/>
        <v>26</v>
      </c>
      <c r="F50" t="s">
        <v>7</v>
      </c>
      <c r="G50" s="6">
        <v>874</v>
      </c>
      <c r="H50" s="6">
        <f t="shared" si="1"/>
        <v>33.615384615384613</v>
      </c>
      <c r="I50" s="6">
        <v>2.9945999999999997</v>
      </c>
      <c r="J50" s="6">
        <f t="shared" si="2"/>
        <v>876.99459999999999</v>
      </c>
      <c r="K50" t="s">
        <v>7</v>
      </c>
      <c r="L50" t="s">
        <v>181</v>
      </c>
    </row>
    <row r="51" spans="1:12" x14ac:dyDescent="0.2">
      <c r="A51">
        <v>3017</v>
      </c>
      <c r="B51" s="7">
        <f t="shared" si="6"/>
        <v>45278</v>
      </c>
      <c r="C51" s="7">
        <v>45278</v>
      </c>
      <c r="D51" s="7">
        <v>45283</v>
      </c>
      <c r="E51" s="9">
        <f t="shared" si="0"/>
        <v>5</v>
      </c>
      <c r="F51" t="s">
        <v>7</v>
      </c>
      <c r="G51" s="6">
        <v>174.99999999999997</v>
      </c>
      <c r="H51" s="6">
        <f t="shared" si="1"/>
        <v>34.999999999999993</v>
      </c>
      <c r="I51" s="6">
        <v>2.9945999999999997</v>
      </c>
      <c r="J51" s="6">
        <f t="shared" si="2"/>
        <v>177.99459999999996</v>
      </c>
      <c r="K51" t="s">
        <v>7</v>
      </c>
      <c r="L51" t="s">
        <v>181</v>
      </c>
    </row>
    <row r="52" spans="1:12" x14ac:dyDescent="0.2">
      <c r="A52">
        <v>3018</v>
      </c>
      <c r="B52" s="7">
        <v>45232</v>
      </c>
      <c r="C52" s="7">
        <v>45278</v>
      </c>
      <c r="D52" s="7">
        <v>45295</v>
      </c>
      <c r="E52" s="9">
        <f t="shared" si="0"/>
        <v>17</v>
      </c>
      <c r="F52" t="s">
        <v>7</v>
      </c>
      <c r="G52" s="6">
        <v>764.99999999999989</v>
      </c>
      <c r="H52" s="6">
        <f t="shared" si="1"/>
        <v>44.999999999999993</v>
      </c>
      <c r="I52" s="6">
        <v>18</v>
      </c>
      <c r="J52" s="6">
        <f t="shared" si="2"/>
        <v>782.99999999999989</v>
      </c>
      <c r="K52" t="s">
        <v>7</v>
      </c>
      <c r="L52" t="s">
        <v>181</v>
      </c>
    </row>
    <row r="53" spans="1:12" x14ac:dyDescent="0.2">
      <c r="A53">
        <v>3019</v>
      </c>
      <c r="B53" s="7">
        <f t="shared" ref="B53:B54" si="7">C53</f>
        <v>45278</v>
      </c>
      <c r="C53" s="7">
        <v>45278</v>
      </c>
      <c r="D53" s="7">
        <v>45299</v>
      </c>
      <c r="E53" s="9">
        <f t="shared" si="0"/>
        <v>21</v>
      </c>
      <c r="F53" t="s">
        <v>7</v>
      </c>
      <c r="G53" s="6">
        <v>567</v>
      </c>
      <c r="H53" s="6">
        <f t="shared" si="1"/>
        <v>27</v>
      </c>
      <c r="I53" s="6">
        <v>13</v>
      </c>
      <c r="J53" s="6">
        <f t="shared" si="2"/>
        <v>580</v>
      </c>
      <c r="K53" t="s">
        <v>7</v>
      </c>
      <c r="L53" t="s">
        <v>181</v>
      </c>
    </row>
    <row r="54" spans="1:12" x14ac:dyDescent="0.2">
      <c r="A54">
        <v>3020</v>
      </c>
      <c r="B54" s="7">
        <f t="shared" si="7"/>
        <v>45279</v>
      </c>
      <c r="C54" s="7">
        <v>45279</v>
      </c>
      <c r="D54" s="7">
        <v>45288</v>
      </c>
      <c r="E54" s="9">
        <f t="shared" si="0"/>
        <v>9</v>
      </c>
      <c r="F54" t="s">
        <v>7</v>
      </c>
      <c r="G54" s="6">
        <v>605.42999999999995</v>
      </c>
      <c r="H54" s="6">
        <f t="shared" si="1"/>
        <v>67.27</v>
      </c>
      <c r="I54" s="6">
        <v>0</v>
      </c>
      <c r="J54" s="6">
        <f t="shared" si="2"/>
        <v>605.42999999999995</v>
      </c>
      <c r="K54" t="s">
        <v>8</v>
      </c>
      <c r="L54" t="s">
        <v>181</v>
      </c>
    </row>
    <row r="55" spans="1:12" x14ac:dyDescent="0.2">
      <c r="A55">
        <v>3022</v>
      </c>
      <c r="B55" s="7">
        <v>45274</v>
      </c>
      <c r="C55" s="7">
        <v>45281</v>
      </c>
      <c r="D55" s="7">
        <v>45290</v>
      </c>
      <c r="E55" s="9">
        <f t="shared" si="0"/>
        <v>9</v>
      </c>
      <c r="F55" t="s">
        <v>7</v>
      </c>
      <c r="G55" s="6">
        <v>270</v>
      </c>
      <c r="H55" s="6">
        <f t="shared" si="1"/>
        <v>30</v>
      </c>
      <c r="I55" s="6">
        <v>2.9945999999999997</v>
      </c>
      <c r="J55" s="6">
        <f t="shared" si="2"/>
        <v>272.99459999999999</v>
      </c>
      <c r="K55" t="s">
        <v>7</v>
      </c>
      <c r="L55" t="s">
        <v>181</v>
      </c>
    </row>
    <row r="56" spans="1:12" x14ac:dyDescent="0.2">
      <c r="A56">
        <v>3023</v>
      </c>
      <c r="B56" s="7">
        <f>C56</f>
        <v>45281</v>
      </c>
      <c r="C56" s="7">
        <v>45281</v>
      </c>
      <c r="D56" s="7">
        <v>45283</v>
      </c>
      <c r="E56" s="9">
        <f t="shared" si="0"/>
        <v>2</v>
      </c>
      <c r="F56" t="s">
        <v>7</v>
      </c>
      <c r="G56" s="6">
        <v>170</v>
      </c>
      <c r="H56" s="6">
        <f t="shared" si="1"/>
        <v>85</v>
      </c>
      <c r="I56" s="6">
        <v>2.9945999999999997</v>
      </c>
      <c r="J56" s="6">
        <f t="shared" si="2"/>
        <v>172.99459999999999</v>
      </c>
      <c r="K56" t="s">
        <v>7</v>
      </c>
      <c r="L56" t="s">
        <v>181</v>
      </c>
    </row>
    <row r="57" spans="1:12" x14ac:dyDescent="0.2">
      <c r="A57">
        <v>3024</v>
      </c>
      <c r="B57" s="7">
        <v>45282</v>
      </c>
      <c r="C57" s="7">
        <v>45282</v>
      </c>
      <c r="D57" s="7">
        <v>45306</v>
      </c>
      <c r="E57" s="9">
        <f t="shared" si="0"/>
        <v>24</v>
      </c>
      <c r="F57" t="s">
        <v>8</v>
      </c>
      <c r="G57" s="6">
        <v>1080</v>
      </c>
      <c r="H57" s="6">
        <f t="shared" si="1"/>
        <v>45</v>
      </c>
      <c r="I57" s="6">
        <v>83</v>
      </c>
      <c r="J57" s="6">
        <f t="shared" si="2"/>
        <v>1163</v>
      </c>
      <c r="K57" t="s">
        <v>7</v>
      </c>
      <c r="L57" t="s">
        <v>181</v>
      </c>
    </row>
    <row r="58" spans="1:12" x14ac:dyDescent="0.2">
      <c r="A58">
        <v>3025</v>
      </c>
      <c r="B58" s="7">
        <v>45283</v>
      </c>
      <c r="C58" s="7">
        <v>45283</v>
      </c>
      <c r="D58" s="7">
        <v>45294</v>
      </c>
      <c r="E58" s="9">
        <f t="shared" si="0"/>
        <v>11</v>
      </c>
      <c r="F58" t="s">
        <v>7</v>
      </c>
      <c r="G58" s="6">
        <v>330</v>
      </c>
      <c r="H58" s="6">
        <f t="shared" si="1"/>
        <v>30</v>
      </c>
      <c r="I58" s="6">
        <v>2.9945999999999997</v>
      </c>
      <c r="J58" s="6">
        <f t="shared" si="2"/>
        <v>332.99459999999999</v>
      </c>
      <c r="K58" t="s">
        <v>7</v>
      </c>
      <c r="L58" t="s">
        <v>181</v>
      </c>
    </row>
    <row r="59" spans="1:12" x14ac:dyDescent="0.2">
      <c r="A59">
        <v>3033</v>
      </c>
      <c r="B59" s="7">
        <f t="shared" ref="B59:B67" si="8">C59</f>
        <v>45287</v>
      </c>
      <c r="C59" s="7">
        <v>45287</v>
      </c>
      <c r="D59" s="7">
        <v>45288</v>
      </c>
      <c r="E59" s="9">
        <f t="shared" si="0"/>
        <v>1</v>
      </c>
      <c r="F59" t="s">
        <v>7</v>
      </c>
      <c r="G59" s="6">
        <v>85</v>
      </c>
      <c r="H59" s="6">
        <f t="shared" si="1"/>
        <v>85</v>
      </c>
      <c r="I59" s="6">
        <v>2.9945999999999997</v>
      </c>
      <c r="J59" s="6">
        <f t="shared" si="2"/>
        <v>87.994600000000005</v>
      </c>
      <c r="K59" t="s">
        <v>7</v>
      </c>
      <c r="L59" t="s">
        <v>181</v>
      </c>
    </row>
    <row r="60" spans="1:12" x14ac:dyDescent="0.2">
      <c r="A60">
        <v>3034</v>
      </c>
      <c r="B60" s="7">
        <f t="shared" si="8"/>
        <v>45287</v>
      </c>
      <c r="C60" s="7">
        <v>45287</v>
      </c>
      <c r="D60" s="7">
        <v>45288</v>
      </c>
      <c r="E60" s="9">
        <f t="shared" si="0"/>
        <v>1</v>
      </c>
      <c r="F60" t="s">
        <v>7</v>
      </c>
      <c r="G60" s="6">
        <v>85</v>
      </c>
      <c r="H60" s="6">
        <f t="shared" si="1"/>
        <v>85</v>
      </c>
      <c r="I60" s="6">
        <v>2.9945999999999997</v>
      </c>
      <c r="J60" s="6">
        <f t="shared" si="2"/>
        <v>87.994600000000005</v>
      </c>
      <c r="K60" t="s">
        <v>7</v>
      </c>
      <c r="L60" t="s">
        <v>181</v>
      </c>
    </row>
    <row r="61" spans="1:12" x14ac:dyDescent="0.2">
      <c r="A61">
        <v>3035</v>
      </c>
      <c r="B61" s="7">
        <f t="shared" si="8"/>
        <v>45287</v>
      </c>
      <c r="C61" s="7">
        <v>45287</v>
      </c>
      <c r="D61" s="7">
        <v>45293</v>
      </c>
      <c r="E61" s="9">
        <f t="shared" si="0"/>
        <v>6</v>
      </c>
      <c r="F61" t="s">
        <v>7</v>
      </c>
      <c r="G61" s="6">
        <v>234</v>
      </c>
      <c r="H61" s="6">
        <f t="shared" si="1"/>
        <v>39</v>
      </c>
      <c r="I61" s="6">
        <v>2.9945999999999997</v>
      </c>
      <c r="J61" s="6">
        <f t="shared" si="2"/>
        <v>236.99459999999999</v>
      </c>
      <c r="K61" t="s">
        <v>7</v>
      </c>
      <c r="L61" t="s">
        <v>181</v>
      </c>
    </row>
    <row r="62" spans="1:12" x14ac:dyDescent="0.2">
      <c r="A62">
        <v>3036</v>
      </c>
      <c r="B62" s="7">
        <f t="shared" si="8"/>
        <v>45288</v>
      </c>
      <c r="C62" s="7">
        <v>45288</v>
      </c>
      <c r="D62" s="7">
        <v>45290</v>
      </c>
      <c r="E62" s="9">
        <f t="shared" si="0"/>
        <v>2</v>
      </c>
      <c r="F62" t="s">
        <v>7</v>
      </c>
      <c r="G62" s="6">
        <v>170</v>
      </c>
      <c r="H62" s="6">
        <f t="shared" si="1"/>
        <v>85</v>
      </c>
      <c r="I62" s="6">
        <v>2.9945999999999997</v>
      </c>
      <c r="J62" s="6">
        <f t="shared" si="2"/>
        <v>172.99459999999999</v>
      </c>
      <c r="K62" t="s">
        <v>7</v>
      </c>
      <c r="L62" t="s">
        <v>181</v>
      </c>
    </row>
    <row r="63" spans="1:12" x14ac:dyDescent="0.2">
      <c r="A63">
        <v>3037</v>
      </c>
      <c r="B63" s="7">
        <f t="shared" si="8"/>
        <v>45288</v>
      </c>
      <c r="C63" s="7">
        <v>45288</v>
      </c>
      <c r="D63" s="7">
        <v>45318</v>
      </c>
      <c r="E63" s="9">
        <f t="shared" si="0"/>
        <v>30</v>
      </c>
      <c r="F63" t="s">
        <v>7</v>
      </c>
      <c r="G63" s="6">
        <v>750</v>
      </c>
      <c r="H63" s="6">
        <f t="shared" si="1"/>
        <v>25</v>
      </c>
      <c r="I63" s="6">
        <v>13</v>
      </c>
      <c r="J63" s="6">
        <f t="shared" si="2"/>
        <v>763</v>
      </c>
      <c r="K63" t="s">
        <v>7</v>
      </c>
      <c r="L63" t="s">
        <v>181</v>
      </c>
    </row>
    <row r="64" spans="1:12" x14ac:dyDescent="0.2">
      <c r="A64">
        <v>3030</v>
      </c>
      <c r="B64" s="7">
        <f t="shared" si="8"/>
        <v>45288</v>
      </c>
      <c r="C64" s="7">
        <v>45288</v>
      </c>
      <c r="D64" s="7">
        <v>45299</v>
      </c>
      <c r="E64" s="9">
        <f t="shared" si="0"/>
        <v>11</v>
      </c>
      <c r="F64" t="s">
        <v>7</v>
      </c>
      <c r="G64" s="6">
        <v>510</v>
      </c>
      <c r="H64" s="6">
        <f t="shared" si="1"/>
        <v>46.363636363636367</v>
      </c>
      <c r="I64" s="6">
        <v>2.9945999999999997</v>
      </c>
      <c r="J64" s="6">
        <f t="shared" si="2"/>
        <v>512.99459999999999</v>
      </c>
      <c r="K64" t="s">
        <v>7</v>
      </c>
      <c r="L64" t="s">
        <v>181</v>
      </c>
    </row>
    <row r="65" spans="1:12" x14ac:dyDescent="0.2">
      <c r="A65">
        <v>3031</v>
      </c>
      <c r="B65" s="7">
        <f t="shared" si="8"/>
        <v>45286</v>
      </c>
      <c r="C65" s="7">
        <v>45286</v>
      </c>
      <c r="D65" s="7">
        <v>45301</v>
      </c>
      <c r="E65" s="9">
        <f t="shared" si="0"/>
        <v>15</v>
      </c>
      <c r="F65" t="s">
        <v>7</v>
      </c>
      <c r="G65" s="6">
        <v>495</v>
      </c>
      <c r="H65" s="6">
        <f t="shared" si="1"/>
        <v>33</v>
      </c>
      <c r="I65" s="6">
        <v>13</v>
      </c>
      <c r="J65" s="6">
        <f t="shared" si="2"/>
        <v>508</v>
      </c>
      <c r="K65" t="s">
        <v>7</v>
      </c>
      <c r="L65" t="s">
        <v>181</v>
      </c>
    </row>
    <row r="66" spans="1:12" x14ac:dyDescent="0.2">
      <c r="A66">
        <v>3032</v>
      </c>
      <c r="B66" s="7">
        <f t="shared" si="8"/>
        <v>45286</v>
      </c>
      <c r="C66" s="7">
        <v>45286</v>
      </c>
      <c r="D66" s="7">
        <v>45289</v>
      </c>
      <c r="E66" s="9">
        <f t="shared" si="0"/>
        <v>3</v>
      </c>
      <c r="F66" t="s">
        <v>7</v>
      </c>
      <c r="G66" s="6">
        <v>335.00459999999998</v>
      </c>
      <c r="H66" s="6">
        <f t="shared" si="1"/>
        <v>111.6682</v>
      </c>
      <c r="I66" s="6">
        <v>0</v>
      </c>
      <c r="J66" s="6">
        <f t="shared" si="2"/>
        <v>335.00459999999998</v>
      </c>
      <c r="K66" t="s">
        <v>8</v>
      </c>
      <c r="L66" t="s">
        <v>181</v>
      </c>
    </row>
    <row r="67" spans="1:12" x14ac:dyDescent="0.2">
      <c r="A67">
        <v>3038</v>
      </c>
      <c r="B67" s="7">
        <f t="shared" si="8"/>
        <v>45288</v>
      </c>
      <c r="C67" s="7">
        <v>45288</v>
      </c>
      <c r="D67" s="7">
        <v>45317</v>
      </c>
      <c r="E67" s="9">
        <f t="shared" ref="E67:E130" si="9">D67-C67</f>
        <v>29</v>
      </c>
      <c r="F67" t="s">
        <v>8</v>
      </c>
      <c r="G67" s="6">
        <v>812</v>
      </c>
      <c r="H67" s="6">
        <f t="shared" ref="H67:H130" si="10">G67/E67</f>
        <v>28</v>
      </c>
      <c r="I67" s="6">
        <v>63.000000000000007</v>
      </c>
      <c r="J67" s="6">
        <f t="shared" ref="J67:J130" si="11">G67+I67</f>
        <v>875</v>
      </c>
      <c r="K67" t="s">
        <v>7</v>
      </c>
      <c r="L67" t="s">
        <v>181</v>
      </c>
    </row>
    <row r="68" spans="1:12" x14ac:dyDescent="0.2">
      <c r="A68">
        <v>3043</v>
      </c>
      <c r="B68" s="7">
        <v>45280</v>
      </c>
      <c r="C68" s="7">
        <v>45290</v>
      </c>
      <c r="D68" s="7">
        <v>45305</v>
      </c>
      <c r="E68" s="9">
        <f t="shared" si="9"/>
        <v>15</v>
      </c>
      <c r="F68" t="s">
        <v>7</v>
      </c>
      <c r="G68" s="6">
        <v>600</v>
      </c>
      <c r="H68" s="6">
        <f t="shared" si="10"/>
        <v>40</v>
      </c>
      <c r="I68" s="6">
        <v>33</v>
      </c>
      <c r="J68" s="6">
        <f t="shared" si="11"/>
        <v>633</v>
      </c>
      <c r="K68" t="s">
        <v>7</v>
      </c>
      <c r="L68" t="s">
        <v>181</v>
      </c>
    </row>
    <row r="69" spans="1:12" x14ac:dyDescent="0.2">
      <c r="A69" t="s">
        <v>13</v>
      </c>
      <c r="B69" s="7">
        <f>C69</f>
        <v>45231</v>
      </c>
      <c r="C69" s="7">
        <v>45231</v>
      </c>
      <c r="D69" s="7">
        <v>45260</v>
      </c>
      <c r="E69" s="9">
        <f t="shared" si="9"/>
        <v>29</v>
      </c>
      <c r="F69" t="s">
        <v>7</v>
      </c>
      <c r="G69" s="6">
        <v>660.11399999999992</v>
      </c>
      <c r="H69" s="6">
        <f t="shared" si="10"/>
        <v>22.762551724137928</v>
      </c>
      <c r="I69" s="6">
        <v>0</v>
      </c>
      <c r="J69" s="6">
        <f t="shared" si="11"/>
        <v>660.11399999999992</v>
      </c>
      <c r="K69" t="s">
        <v>7</v>
      </c>
      <c r="L69" t="s">
        <v>181</v>
      </c>
    </row>
    <row r="70" spans="1:12" x14ac:dyDescent="0.2">
      <c r="A70" t="s">
        <v>14</v>
      </c>
      <c r="B70" s="7">
        <v>45227</v>
      </c>
      <c r="C70" s="7">
        <v>45243</v>
      </c>
      <c r="D70" s="7">
        <v>45250</v>
      </c>
      <c r="E70" s="9">
        <f t="shared" si="9"/>
        <v>7</v>
      </c>
      <c r="F70" t="s">
        <v>7</v>
      </c>
      <c r="G70" s="6">
        <v>210.00175000000002</v>
      </c>
      <c r="H70" s="6">
        <f t="shared" si="10"/>
        <v>30.000250000000001</v>
      </c>
      <c r="I70" s="6">
        <v>0</v>
      </c>
      <c r="J70" s="6">
        <f t="shared" si="11"/>
        <v>210.00175000000002</v>
      </c>
      <c r="K70" t="s">
        <v>7</v>
      </c>
      <c r="L70" t="s">
        <v>181</v>
      </c>
    </row>
    <row r="71" spans="1:12" x14ac:dyDescent="0.2">
      <c r="A71" t="s">
        <v>15</v>
      </c>
      <c r="B71" s="7">
        <f>C71</f>
        <v>45238</v>
      </c>
      <c r="C71" s="7">
        <v>45238</v>
      </c>
      <c r="D71" s="7">
        <v>45259</v>
      </c>
      <c r="E71" s="9">
        <f t="shared" si="9"/>
        <v>21</v>
      </c>
      <c r="F71" t="s">
        <v>7</v>
      </c>
      <c r="G71" s="6">
        <v>630.00524999999993</v>
      </c>
      <c r="H71" s="6">
        <f t="shared" si="10"/>
        <v>30.000249999999998</v>
      </c>
      <c r="I71" s="6">
        <v>0</v>
      </c>
      <c r="J71" s="6">
        <f t="shared" si="11"/>
        <v>630.00524999999993</v>
      </c>
      <c r="K71" t="s">
        <v>7</v>
      </c>
      <c r="L71" t="s">
        <v>181</v>
      </c>
    </row>
    <row r="72" spans="1:12" x14ac:dyDescent="0.2">
      <c r="A72">
        <v>2814</v>
      </c>
      <c r="B72" s="7">
        <v>45176</v>
      </c>
      <c r="C72" s="7">
        <v>45255</v>
      </c>
      <c r="D72" s="7">
        <v>45276</v>
      </c>
      <c r="E72" s="9">
        <f t="shared" si="9"/>
        <v>21</v>
      </c>
      <c r="F72" t="s">
        <v>7</v>
      </c>
      <c r="G72" s="6">
        <v>525</v>
      </c>
      <c r="H72" s="6">
        <f t="shared" si="10"/>
        <v>25</v>
      </c>
      <c r="I72" s="6">
        <v>2.9945999999999997</v>
      </c>
      <c r="J72" s="6">
        <f t="shared" si="11"/>
        <v>527.99459999999999</v>
      </c>
      <c r="K72" t="s">
        <v>7</v>
      </c>
      <c r="L72" t="s">
        <v>181</v>
      </c>
    </row>
    <row r="73" spans="1:12" x14ac:dyDescent="0.2">
      <c r="A73">
        <v>2826</v>
      </c>
      <c r="B73" s="7">
        <v>45181</v>
      </c>
      <c r="C73" s="7">
        <v>45232</v>
      </c>
      <c r="D73" s="7">
        <v>45246</v>
      </c>
      <c r="E73" s="9">
        <f t="shared" si="9"/>
        <v>14</v>
      </c>
      <c r="F73" t="s">
        <v>8</v>
      </c>
      <c r="G73" s="6">
        <v>390</v>
      </c>
      <c r="H73" s="6">
        <f t="shared" si="10"/>
        <v>27.857142857142858</v>
      </c>
      <c r="I73" s="6">
        <v>83</v>
      </c>
      <c r="J73" s="6">
        <f t="shared" si="11"/>
        <v>473</v>
      </c>
      <c r="K73" t="s">
        <v>7</v>
      </c>
      <c r="L73" t="s">
        <v>181</v>
      </c>
    </row>
    <row r="74" spans="1:12" x14ac:dyDescent="0.2">
      <c r="A74">
        <v>2827</v>
      </c>
      <c r="B74" s="7">
        <v>45181</v>
      </c>
      <c r="C74" s="7">
        <v>45245</v>
      </c>
      <c r="D74" s="7">
        <v>45272</v>
      </c>
      <c r="E74" s="9">
        <f t="shared" si="9"/>
        <v>27</v>
      </c>
      <c r="F74" t="s">
        <v>7</v>
      </c>
      <c r="G74" s="6">
        <v>756</v>
      </c>
      <c r="H74" s="6">
        <f t="shared" si="10"/>
        <v>28</v>
      </c>
      <c r="I74" s="6">
        <v>2.9945999999999997</v>
      </c>
      <c r="J74" s="6">
        <f t="shared" si="11"/>
        <v>758.99459999999999</v>
      </c>
      <c r="K74" t="s">
        <v>7</v>
      </c>
      <c r="L74" t="s">
        <v>181</v>
      </c>
    </row>
    <row r="75" spans="1:12" x14ac:dyDescent="0.2">
      <c r="A75">
        <v>2840</v>
      </c>
      <c r="B75" s="7">
        <v>45148</v>
      </c>
      <c r="C75" s="7">
        <v>45237</v>
      </c>
      <c r="D75" s="7">
        <v>45253</v>
      </c>
      <c r="E75" s="9">
        <f t="shared" si="9"/>
        <v>16</v>
      </c>
      <c r="F75" t="s">
        <v>8</v>
      </c>
      <c r="G75" s="6">
        <v>528</v>
      </c>
      <c r="H75" s="6">
        <f t="shared" si="10"/>
        <v>33</v>
      </c>
      <c r="I75" s="6">
        <v>83</v>
      </c>
      <c r="J75" s="6">
        <f t="shared" si="11"/>
        <v>611</v>
      </c>
      <c r="K75" t="s">
        <v>7</v>
      </c>
      <c r="L75" t="s">
        <v>181</v>
      </c>
    </row>
    <row r="76" spans="1:12" x14ac:dyDescent="0.2">
      <c r="A76">
        <v>2873</v>
      </c>
      <c r="B76" s="7">
        <v>45204</v>
      </c>
      <c r="C76" s="7">
        <v>45248</v>
      </c>
      <c r="D76" s="7">
        <v>45260</v>
      </c>
      <c r="E76" s="9">
        <f t="shared" si="9"/>
        <v>12</v>
      </c>
      <c r="F76" t="s">
        <v>8</v>
      </c>
      <c r="G76" s="6">
        <v>390</v>
      </c>
      <c r="H76" s="6">
        <f t="shared" si="10"/>
        <v>32.5</v>
      </c>
      <c r="I76" s="6">
        <v>83</v>
      </c>
      <c r="J76" s="6">
        <f t="shared" si="11"/>
        <v>473</v>
      </c>
      <c r="K76" t="s">
        <v>7</v>
      </c>
      <c r="L76" t="s">
        <v>181</v>
      </c>
    </row>
    <row r="77" spans="1:12" x14ac:dyDescent="0.2">
      <c r="A77">
        <v>2874</v>
      </c>
      <c r="B77" s="7">
        <v>45204</v>
      </c>
      <c r="C77" s="7">
        <v>45241</v>
      </c>
      <c r="D77" s="7">
        <v>45270</v>
      </c>
      <c r="E77" s="9">
        <f t="shared" si="9"/>
        <v>29</v>
      </c>
      <c r="F77" t="s">
        <v>8</v>
      </c>
      <c r="G77" s="6">
        <v>866</v>
      </c>
      <c r="H77" s="6">
        <f t="shared" si="10"/>
        <v>29.862068965517242</v>
      </c>
      <c r="I77" s="6">
        <v>98</v>
      </c>
      <c r="J77" s="6">
        <f t="shared" si="11"/>
        <v>964</v>
      </c>
      <c r="K77" t="s">
        <v>7</v>
      </c>
      <c r="L77" t="s">
        <v>181</v>
      </c>
    </row>
    <row r="78" spans="1:12" x14ac:dyDescent="0.2">
      <c r="A78">
        <v>2875</v>
      </c>
      <c r="B78" s="7">
        <v>45157</v>
      </c>
      <c r="C78" s="7">
        <v>45246</v>
      </c>
      <c r="D78" s="7">
        <v>45260</v>
      </c>
      <c r="E78" s="9">
        <f t="shared" si="9"/>
        <v>14</v>
      </c>
      <c r="F78" t="s">
        <v>8</v>
      </c>
      <c r="G78" s="6">
        <v>450</v>
      </c>
      <c r="H78" s="6">
        <f t="shared" si="10"/>
        <v>32.142857142857146</v>
      </c>
      <c r="I78" s="6">
        <v>83</v>
      </c>
      <c r="J78" s="6">
        <f t="shared" si="11"/>
        <v>533</v>
      </c>
      <c r="K78" t="s">
        <v>7</v>
      </c>
      <c r="L78" t="s">
        <v>181</v>
      </c>
    </row>
    <row r="79" spans="1:12" x14ac:dyDescent="0.2">
      <c r="A79">
        <v>2892</v>
      </c>
      <c r="B79" s="7">
        <v>45216</v>
      </c>
      <c r="C79" s="7">
        <v>45243</v>
      </c>
      <c r="D79" s="7">
        <v>45257</v>
      </c>
      <c r="E79" s="9">
        <f t="shared" si="9"/>
        <v>14</v>
      </c>
      <c r="F79" t="s">
        <v>7</v>
      </c>
      <c r="G79" s="6">
        <v>490</v>
      </c>
      <c r="H79" s="6">
        <f t="shared" si="10"/>
        <v>35</v>
      </c>
      <c r="I79" s="6">
        <v>13</v>
      </c>
      <c r="J79" s="6">
        <f t="shared" si="11"/>
        <v>503</v>
      </c>
      <c r="K79" t="s">
        <v>7</v>
      </c>
      <c r="L79" t="s">
        <v>181</v>
      </c>
    </row>
    <row r="80" spans="1:12" x14ac:dyDescent="0.2">
      <c r="A80">
        <v>2899</v>
      </c>
      <c r="B80" s="7">
        <v>45213</v>
      </c>
      <c r="C80" s="7">
        <v>45237</v>
      </c>
      <c r="D80" s="7">
        <v>45250</v>
      </c>
      <c r="E80" s="9">
        <f t="shared" si="9"/>
        <v>13</v>
      </c>
      <c r="F80" t="s">
        <v>8</v>
      </c>
      <c r="G80" s="6">
        <v>699.99999999999989</v>
      </c>
      <c r="H80" s="6">
        <f t="shared" si="10"/>
        <v>53.84615384615384</v>
      </c>
      <c r="I80" s="6">
        <v>103</v>
      </c>
      <c r="J80" s="6">
        <f t="shared" si="11"/>
        <v>802.99999999999989</v>
      </c>
      <c r="K80" t="s">
        <v>7</v>
      </c>
      <c r="L80" t="s">
        <v>181</v>
      </c>
    </row>
    <row r="81" spans="1:12" x14ac:dyDescent="0.2">
      <c r="A81">
        <v>2906</v>
      </c>
      <c r="B81" s="7">
        <v>45223</v>
      </c>
      <c r="C81" s="7">
        <v>45243</v>
      </c>
      <c r="D81" s="7">
        <v>45258</v>
      </c>
      <c r="E81" s="9">
        <f t="shared" si="9"/>
        <v>15</v>
      </c>
      <c r="F81" t="s">
        <v>7</v>
      </c>
      <c r="G81" s="6">
        <v>720</v>
      </c>
      <c r="H81" s="6">
        <f t="shared" si="10"/>
        <v>48</v>
      </c>
      <c r="I81" s="6">
        <v>13</v>
      </c>
      <c r="J81" s="6">
        <f t="shared" si="11"/>
        <v>733</v>
      </c>
      <c r="K81" t="s">
        <v>7</v>
      </c>
      <c r="L81" t="s">
        <v>181</v>
      </c>
    </row>
    <row r="82" spans="1:12" x14ac:dyDescent="0.2">
      <c r="A82">
        <v>2914</v>
      </c>
      <c r="B82" s="7">
        <v>45222</v>
      </c>
      <c r="C82" s="7">
        <v>45234</v>
      </c>
      <c r="D82" s="7">
        <v>45252</v>
      </c>
      <c r="E82" s="9">
        <f t="shared" si="9"/>
        <v>18</v>
      </c>
      <c r="F82" t="s">
        <v>7</v>
      </c>
      <c r="G82" s="6">
        <v>540</v>
      </c>
      <c r="H82" s="6">
        <f t="shared" si="10"/>
        <v>30</v>
      </c>
      <c r="I82" s="6">
        <v>2.9945999999999997</v>
      </c>
      <c r="J82" s="6">
        <f t="shared" si="11"/>
        <v>542.99459999999999</v>
      </c>
      <c r="K82" t="s">
        <v>7</v>
      </c>
      <c r="L82" t="s">
        <v>181</v>
      </c>
    </row>
    <row r="83" spans="1:12" x14ac:dyDescent="0.2">
      <c r="A83">
        <v>2915</v>
      </c>
      <c r="B83" s="7">
        <f t="shared" ref="B83:B85" si="12">C83</f>
        <v>45229</v>
      </c>
      <c r="C83" s="7">
        <v>45229</v>
      </c>
      <c r="D83" s="7">
        <v>45237</v>
      </c>
      <c r="E83" s="9">
        <f t="shared" si="9"/>
        <v>8</v>
      </c>
      <c r="F83" t="s">
        <v>7</v>
      </c>
      <c r="G83" s="6">
        <v>240</v>
      </c>
      <c r="H83" s="6">
        <f t="shared" si="10"/>
        <v>30</v>
      </c>
      <c r="I83" s="6">
        <v>0</v>
      </c>
      <c r="J83" s="6">
        <f t="shared" si="11"/>
        <v>240</v>
      </c>
      <c r="K83" t="s">
        <v>8</v>
      </c>
      <c r="L83" t="s">
        <v>181</v>
      </c>
    </row>
    <row r="84" spans="1:12" x14ac:dyDescent="0.2">
      <c r="A84">
        <v>2915</v>
      </c>
      <c r="B84" s="7">
        <f t="shared" si="12"/>
        <v>45237</v>
      </c>
      <c r="C84" s="7">
        <v>45237</v>
      </c>
      <c r="D84" s="7">
        <v>45247</v>
      </c>
      <c r="E84" s="9">
        <f t="shared" si="9"/>
        <v>10</v>
      </c>
      <c r="F84" t="s">
        <v>7</v>
      </c>
      <c r="G84" s="6">
        <v>380</v>
      </c>
      <c r="H84" s="6">
        <f t="shared" si="10"/>
        <v>38</v>
      </c>
      <c r="I84" s="6">
        <v>0</v>
      </c>
      <c r="J84" s="6">
        <f t="shared" si="11"/>
        <v>380</v>
      </c>
      <c r="K84" t="s">
        <v>7</v>
      </c>
      <c r="L84" t="s">
        <v>181</v>
      </c>
    </row>
    <row r="85" spans="1:12" x14ac:dyDescent="0.2">
      <c r="A85">
        <v>2915</v>
      </c>
      <c r="B85" s="7">
        <f t="shared" si="12"/>
        <v>45247</v>
      </c>
      <c r="C85" s="7">
        <v>45247</v>
      </c>
      <c r="D85" s="7">
        <v>45261</v>
      </c>
      <c r="E85" s="9">
        <f t="shared" si="9"/>
        <v>14</v>
      </c>
      <c r="F85" t="s">
        <v>7</v>
      </c>
      <c r="G85" s="6">
        <v>420</v>
      </c>
      <c r="H85" s="6">
        <f t="shared" si="10"/>
        <v>30</v>
      </c>
      <c r="I85" s="6">
        <v>0</v>
      </c>
      <c r="J85" s="6">
        <f t="shared" si="11"/>
        <v>420</v>
      </c>
      <c r="K85" t="s">
        <v>7</v>
      </c>
      <c r="L85" t="s">
        <v>181</v>
      </c>
    </row>
    <row r="86" spans="1:12" x14ac:dyDescent="0.2">
      <c r="A86">
        <v>2917</v>
      </c>
      <c r="B86" s="7">
        <v>45230</v>
      </c>
      <c r="C86" s="7">
        <v>45232</v>
      </c>
      <c r="D86" s="7">
        <v>45233</v>
      </c>
      <c r="E86" s="9">
        <f t="shared" si="9"/>
        <v>1</v>
      </c>
      <c r="F86" t="s">
        <v>7</v>
      </c>
      <c r="G86" s="6">
        <v>55</v>
      </c>
      <c r="H86" s="6">
        <f t="shared" si="10"/>
        <v>55</v>
      </c>
      <c r="I86" s="6">
        <v>2.9945999999999997</v>
      </c>
      <c r="J86" s="6">
        <f t="shared" si="11"/>
        <v>57.994599999999998</v>
      </c>
      <c r="K86" t="s">
        <v>7</v>
      </c>
      <c r="L86" t="s">
        <v>181</v>
      </c>
    </row>
    <row r="87" spans="1:12" x14ac:dyDescent="0.2">
      <c r="A87">
        <v>2920</v>
      </c>
      <c r="B87" s="7">
        <v>44958</v>
      </c>
      <c r="C87" s="7">
        <v>45231</v>
      </c>
      <c r="D87" s="7">
        <v>45260</v>
      </c>
      <c r="E87" s="9">
        <f t="shared" si="9"/>
        <v>29</v>
      </c>
      <c r="F87" t="s">
        <v>8</v>
      </c>
      <c r="G87" s="6">
        <v>750</v>
      </c>
      <c r="H87" s="6">
        <f t="shared" si="10"/>
        <v>25.862068965517242</v>
      </c>
      <c r="I87" s="6">
        <v>83</v>
      </c>
      <c r="J87" s="6">
        <f t="shared" si="11"/>
        <v>833</v>
      </c>
      <c r="K87" t="s">
        <v>7</v>
      </c>
      <c r="L87" t="s">
        <v>181</v>
      </c>
    </row>
    <row r="88" spans="1:12" x14ac:dyDescent="0.2">
      <c r="A88">
        <v>2921</v>
      </c>
      <c r="B88" s="7">
        <f>C88</f>
        <v>45232</v>
      </c>
      <c r="C88" s="7">
        <v>45232</v>
      </c>
      <c r="D88" s="7">
        <v>45233</v>
      </c>
      <c r="E88" s="9">
        <f t="shared" si="9"/>
        <v>1</v>
      </c>
      <c r="F88" t="s">
        <v>7</v>
      </c>
      <c r="G88" s="6">
        <v>85</v>
      </c>
      <c r="H88" s="6">
        <f t="shared" si="10"/>
        <v>85</v>
      </c>
      <c r="I88" s="6">
        <v>2.9945999999999997</v>
      </c>
      <c r="J88" s="6">
        <f t="shared" si="11"/>
        <v>87.994600000000005</v>
      </c>
      <c r="K88" t="s">
        <v>7</v>
      </c>
      <c r="L88" t="s">
        <v>181</v>
      </c>
    </row>
    <row r="89" spans="1:12" x14ac:dyDescent="0.2">
      <c r="A89">
        <v>2922</v>
      </c>
      <c r="B89" s="7">
        <v>45230</v>
      </c>
      <c r="C89" s="7">
        <v>45232</v>
      </c>
      <c r="D89" s="7">
        <v>45261</v>
      </c>
      <c r="E89" s="9">
        <f t="shared" si="9"/>
        <v>29</v>
      </c>
      <c r="F89" t="s">
        <v>7</v>
      </c>
      <c r="G89" s="6">
        <v>1160</v>
      </c>
      <c r="H89" s="6">
        <f t="shared" si="10"/>
        <v>40</v>
      </c>
      <c r="I89" s="6">
        <v>2.9945999999999997</v>
      </c>
      <c r="J89" s="6">
        <f t="shared" si="11"/>
        <v>1162.9946</v>
      </c>
      <c r="K89" t="s">
        <v>7</v>
      </c>
      <c r="L89" t="s">
        <v>181</v>
      </c>
    </row>
    <row r="90" spans="1:12" x14ac:dyDescent="0.2">
      <c r="A90">
        <v>2923</v>
      </c>
      <c r="B90" s="7">
        <f>C90</f>
        <v>45232</v>
      </c>
      <c r="C90" s="7">
        <v>45232</v>
      </c>
      <c r="D90" s="7">
        <v>45236</v>
      </c>
      <c r="E90" s="9">
        <f t="shared" si="9"/>
        <v>4</v>
      </c>
      <c r="F90" t="s">
        <v>7</v>
      </c>
      <c r="G90" s="6">
        <v>140</v>
      </c>
      <c r="H90" s="6">
        <f t="shared" si="10"/>
        <v>35</v>
      </c>
      <c r="I90" s="6">
        <v>2.9945999999999997</v>
      </c>
      <c r="J90" s="6">
        <f t="shared" si="11"/>
        <v>142.99459999999999</v>
      </c>
      <c r="K90" t="s">
        <v>7</v>
      </c>
      <c r="L90" t="s">
        <v>181</v>
      </c>
    </row>
    <row r="91" spans="1:12" x14ac:dyDescent="0.2">
      <c r="A91">
        <v>2924</v>
      </c>
      <c r="B91" s="7">
        <v>45219</v>
      </c>
      <c r="C91" s="7">
        <v>45232</v>
      </c>
      <c r="D91" s="7">
        <v>45275</v>
      </c>
      <c r="E91" s="9">
        <f t="shared" si="9"/>
        <v>43</v>
      </c>
      <c r="F91" t="s">
        <v>8</v>
      </c>
      <c r="G91" s="6">
        <v>1118</v>
      </c>
      <c r="H91" s="6">
        <f t="shared" si="10"/>
        <v>26</v>
      </c>
      <c r="I91" s="6">
        <v>83</v>
      </c>
      <c r="J91" s="6">
        <f t="shared" si="11"/>
        <v>1201</v>
      </c>
      <c r="K91" t="s">
        <v>7</v>
      </c>
      <c r="L91" t="s">
        <v>181</v>
      </c>
    </row>
    <row r="92" spans="1:12" x14ac:dyDescent="0.2">
      <c r="A92">
        <v>2925</v>
      </c>
      <c r="B92" s="7">
        <v>45230</v>
      </c>
      <c r="C92" s="7">
        <v>45238</v>
      </c>
      <c r="D92" s="7">
        <v>45266</v>
      </c>
      <c r="E92" s="9">
        <f t="shared" si="9"/>
        <v>28</v>
      </c>
      <c r="F92" t="s">
        <v>7</v>
      </c>
      <c r="G92" s="6">
        <v>725</v>
      </c>
      <c r="H92" s="6">
        <f t="shared" si="10"/>
        <v>25.892857142857142</v>
      </c>
      <c r="I92" s="6">
        <v>2.9945999999999997</v>
      </c>
      <c r="J92" s="6">
        <f t="shared" si="11"/>
        <v>727.99459999999999</v>
      </c>
      <c r="K92" t="s">
        <v>7</v>
      </c>
      <c r="L92" t="s">
        <v>181</v>
      </c>
    </row>
    <row r="93" spans="1:12" x14ac:dyDescent="0.2">
      <c r="A93">
        <v>2926</v>
      </c>
      <c r="B93" s="7">
        <v>45230</v>
      </c>
      <c r="C93" s="7">
        <v>45237</v>
      </c>
      <c r="D93" s="7">
        <v>45260</v>
      </c>
      <c r="E93" s="9">
        <f t="shared" si="9"/>
        <v>23</v>
      </c>
      <c r="F93" t="s">
        <v>8</v>
      </c>
      <c r="G93" s="6">
        <v>672</v>
      </c>
      <c r="H93" s="6">
        <f t="shared" si="10"/>
        <v>29.217391304347824</v>
      </c>
      <c r="I93" s="6">
        <v>83</v>
      </c>
      <c r="J93" s="6">
        <f t="shared" si="11"/>
        <v>755</v>
      </c>
      <c r="K93" t="s">
        <v>7</v>
      </c>
      <c r="L93" t="s">
        <v>181</v>
      </c>
    </row>
    <row r="94" spans="1:12" x14ac:dyDescent="0.2">
      <c r="A94">
        <v>2928</v>
      </c>
      <c r="B94" s="7">
        <f>C94</f>
        <v>45230</v>
      </c>
      <c r="C94" s="7">
        <v>45230</v>
      </c>
      <c r="D94" s="7">
        <v>45239</v>
      </c>
      <c r="E94" s="9">
        <f t="shared" si="9"/>
        <v>9</v>
      </c>
      <c r="F94" t="s">
        <v>7</v>
      </c>
      <c r="G94" s="6">
        <v>135</v>
      </c>
      <c r="H94" s="6">
        <f t="shared" si="10"/>
        <v>15</v>
      </c>
      <c r="I94" s="6">
        <v>0</v>
      </c>
      <c r="J94" s="6">
        <f t="shared" si="11"/>
        <v>135</v>
      </c>
      <c r="K94" t="s">
        <v>7</v>
      </c>
      <c r="L94" t="s">
        <v>181</v>
      </c>
    </row>
    <row r="95" spans="1:12" x14ac:dyDescent="0.2">
      <c r="A95">
        <v>2929</v>
      </c>
      <c r="B95" s="7">
        <v>45233</v>
      </c>
      <c r="C95" s="7">
        <v>45240</v>
      </c>
      <c r="D95" s="7">
        <v>45254</v>
      </c>
      <c r="E95" s="9">
        <f t="shared" si="9"/>
        <v>14</v>
      </c>
      <c r="F95" t="s">
        <v>7</v>
      </c>
      <c r="G95" s="6">
        <v>420</v>
      </c>
      <c r="H95" s="6">
        <f t="shared" si="10"/>
        <v>30</v>
      </c>
      <c r="I95" s="6">
        <v>2.9945999999999997</v>
      </c>
      <c r="J95" s="6">
        <f t="shared" si="11"/>
        <v>422.99459999999999</v>
      </c>
      <c r="K95" t="s">
        <v>7</v>
      </c>
      <c r="L95" t="s">
        <v>181</v>
      </c>
    </row>
    <row r="96" spans="1:12" x14ac:dyDescent="0.2">
      <c r="A96">
        <v>2930</v>
      </c>
      <c r="B96" s="7">
        <v>45225</v>
      </c>
      <c r="C96" s="7">
        <v>45250</v>
      </c>
      <c r="D96" s="7">
        <v>45267</v>
      </c>
      <c r="E96" s="9">
        <f t="shared" si="9"/>
        <v>17</v>
      </c>
      <c r="F96" t="s">
        <v>7</v>
      </c>
      <c r="G96" s="6">
        <v>540</v>
      </c>
      <c r="H96" s="6">
        <f t="shared" si="10"/>
        <v>31.764705882352942</v>
      </c>
      <c r="I96" s="6">
        <v>2.9945999999999997</v>
      </c>
      <c r="J96" s="6">
        <f t="shared" si="11"/>
        <v>542.99459999999999</v>
      </c>
      <c r="K96" t="s">
        <v>7</v>
      </c>
      <c r="L96" t="s">
        <v>181</v>
      </c>
    </row>
    <row r="97" spans="1:12" x14ac:dyDescent="0.2">
      <c r="A97">
        <v>2931</v>
      </c>
      <c r="B97" s="7">
        <f>C97</f>
        <v>45234</v>
      </c>
      <c r="C97" s="7">
        <v>45234</v>
      </c>
      <c r="D97" s="7">
        <v>45275</v>
      </c>
      <c r="E97" s="9">
        <f t="shared" si="9"/>
        <v>41</v>
      </c>
      <c r="F97" t="s">
        <v>7</v>
      </c>
      <c r="G97" s="6">
        <v>1025</v>
      </c>
      <c r="H97" s="6">
        <f t="shared" si="10"/>
        <v>25</v>
      </c>
      <c r="I97" s="6">
        <v>2.9945999999999997</v>
      </c>
      <c r="J97" s="6">
        <f t="shared" si="11"/>
        <v>1027.9946</v>
      </c>
      <c r="K97" t="s">
        <v>7</v>
      </c>
      <c r="L97" t="s">
        <v>181</v>
      </c>
    </row>
    <row r="98" spans="1:12" x14ac:dyDescent="0.2">
      <c r="A98">
        <v>2932</v>
      </c>
      <c r="B98" s="7">
        <v>45233</v>
      </c>
      <c r="C98" s="7">
        <v>45236</v>
      </c>
      <c r="D98" s="7">
        <v>45260</v>
      </c>
      <c r="E98" s="9">
        <f t="shared" si="9"/>
        <v>24</v>
      </c>
      <c r="F98" t="s">
        <v>8</v>
      </c>
      <c r="G98" s="6">
        <v>600</v>
      </c>
      <c r="H98" s="6">
        <f t="shared" si="10"/>
        <v>25</v>
      </c>
      <c r="I98" s="6">
        <v>83</v>
      </c>
      <c r="J98" s="6">
        <f t="shared" si="11"/>
        <v>683</v>
      </c>
      <c r="K98" t="s">
        <v>7</v>
      </c>
      <c r="L98" t="s">
        <v>181</v>
      </c>
    </row>
    <row r="99" spans="1:12" x14ac:dyDescent="0.2">
      <c r="A99">
        <v>2933</v>
      </c>
      <c r="B99" s="7">
        <v>45236</v>
      </c>
      <c r="C99" s="7">
        <v>45236</v>
      </c>
      <c r="D99" s="7">
        <v>45246</v>
      </c>
      <c r="E99" s="9">
        <f t="shared" si="9"/>
        <v>10</v>
      </c>
      <c r="F99" t="s">
        <v>7</v>
      </c>
      <c r="G99" s="6">
        <v>349.99999999999994</v>
      </c>
      <c r="H99" s="6">
        <f t="shared" si="10"/>
        <v>34.999999999999993</v>
      </c>
      <c r="I99" s="6">
        <v>2.9945999999999997</v>
      </c>
      <c r="J99" s="6">
        <f t="shared" si="11"/>
        <v>352.99459999999993</v>
      </c>
      <c r="K99" t="s">
        <v>7</v>
      </c>
      <c r="L99" t="s">
        <v>181</v>
      </c>
    </row>
    <row r="100" spans="1:12" x14ac:dyDescent="0.2">
      <c r="A100">
        <v>2934</v>
      </c>
      <c r="B100" s="7">
        <v>45238</v>
      </c>
      <c r="C100" s="7">
        <v>45238</v>
      </c>
      <c r="D100" s="7">
        <v>45269</v>
      </c>
      <c r="E100" s="9">
        <f t="shared" si="9"/>
        <v>31</v>
      </c>
      <c r="F100" t="s">
        <v>8</v>
      </c>
      <c r="G100" s="6">
        <v>930.00000000000011</v>
      </c>
      <c r="H100" s="6">
        <f t="shared" si="10"/>
        <v>30.000000000000004</v>
      </c>
      <c r="I100" s="6">
        <v>13</v>
      </c>
      <c r="J100" s="6">
        <f t="shared" si="11"/>
        <v>943.00000000000011</v>
      </c>
      <c r="K100" t="s">
        <v>7</v>
      </c>
      <c r="L100" t="s">
        <v>181</v>
      </c>
    </row>
    <row r="101" spans="1:12" x14ac:dyDescent="0.2">
      <c r="A101">
        <v>2935</v>
      </c>
      <c r="B101" s="7">
        <f>C101</f>
        <v>45243</v>
      </c>
      <c r="C101" s="7">
        <v>45243</v>
      </c>
      <c r="D101" s="7">
        <v>45299</v>
      </c>
      <c r="E101" s="9">
        <f t="shared" si="9"/>
        <v>56</v>
      </c>
      <c r="F101" t="s">
        <v>7</v>
      </c>
      <c r="G101" s="6">
        <v>1503.9999999999998</v>
      </c>
      <c r="H101" s="6">
        <f t="shared" si="10"/>
        <v>26.857142857142854</v>
      </c>
      <c r="I101" s="6">
        <v>19.53</v>
      </c>
      <c r="J101" s="6">
        <f t="shared" si="11"/>
        <v>1523.5299999999997</v>
      </c>
      <c r="K101" t="s">
        <v>7</v>
      </c>
      <c r="L101" t="s">
        <v>181</v>
      </c>
    </row>
    <row r="102" spans="1:12" x14ac:dyDescent="0.2">
      <c r="A102">
        <v>2936</v>
      </c>
      <c r="B102" s="7">
        <v>45238</v>
      </c>
      <c r="C102" s="7">
        <v>45238</v>
      </c>
      <c r="D102" s="7">
        <v>45259</v>
      </c>
      <c r="E102" s="9">
        <f t="shared" si="9"/>
        <v>21</v>
      </c>
      <c r="F102" t="s">
        <v>7</v>
      </c>
      <c r="G102" s="6">
        <v>630</v>
      </c>
      <c r="H102" s="6">
        <f t="shared" si="10"/>
        <v>30</v>
      </c>
      <c r="I102" s="6">
        <v>13</v>
      </c>
      <c r="J102" s="6">
        <f t="shared" si="11"/>
        <v>643</v>
      </c>
      <c r="K102" t="s">
        <v>7</v>
      </c>
      <c r="L102" t="s">
        <v>181</v>
      </c>
    </row>
    <row r="103" spans="1:12" x14ac:dyDescent="0.2">
      <c r="A103">
        <v>2937</v>
      </c>
      <c r="B103" s="7">
        <v>45213</v>
      </c>
      <c r="C103" s="7">
        <v>45240</v>
      </c>
      <c r="D103" s="7">
        <v>45251</v>
      </c>
      <c r="E103" s="9">
        <f t="shared" si="9"/>
        <v>11</v>
      </c>
      <c r="F103" t="s">
        <v>8</v>
      </c>
      <c r="G103" s="6">
        <v>385</v>
      </c>
      <c r="H103" s="6">
        <f t="shared" si="10"/>
        <v>35</v>
      </c>
      <c r="I103" s="6">
        <v>53</v>
      </c>
      <c r="J103" s="6">
        <f t="shared" si="11"/>
        <v>438</v>
      </c>
      <c r="K103" t="s">
        <v>7</v>
      </c>
      <c r="L103" t="s">
        <v>181</v>
      </c>
    </row>
    <row r="104" spans="1:12" x14ac:dyDescent="0.2">
      <c r="A104">
        <v>2942</v>
      </c>
      <c r="B104" s="7">
        <f>C104</f>
        <v>45239</v>
      </c>
      <c r="C104" s="7">
        <v>45239</v>
      </c>
      <c r="D104" s="7">
        <v>45240</v>
      </c>
      <c r="E104" s="9">
        <f t="shared" si="9"/>
        <v>1</v>
      </c>
      <c r="F104" t="s">
        <v>7</v>
      </c>
      <c r="G104" s="6">
        <v>85</v>
      </c>
      <c r="H104" s="6">
        <f t="shared" si="10"/>
        <v>85</v>
      </c>
      <c r="I104" s="6">
        <v>2.9945999999999997</v>
      </c>
      <c r="J104" s="6">
        <f t="shared" si="11"/>
        <v>87.994600000000005</v>
      </c>
      <c r="K104" t="s">
        <v>7</v>
      </c>
      <c r="L104" t="s">
        <v>181</v>
      </c>
    </row>
    <row r="105" spans="1:12" x14ac:dyDescent="0.2">
      <c r="A105">
        <v>2943</v>
      </c>
      <c r="B105" s="7">
        <v>45236</v>
      </c>
      <c r="C105" s="7">
        <v>45243</v>
      </c>
      <c r="D105" s="7">
        <v>45299</v>
      </c>
      <c r="E105" s="9">
        <f t="shared" si="9"/>
        <v>56</v>
      </c>
      <c r="F105" t="s">
        <v>7</v>
      </c>
      <c r="G105" s="6">
        <v>1007.9975499999999</v>
      </c>
      <c r="H105" s="6">
        <f t="shared" si="10"/>
        <v>17.99995625</v>
      </c>
      <c r="I105" s="6">
        <v>0</v>
      </c>
      <c r="J105" s="6">
        <f t="shared" si="11"/>
        <v>1007.9975499999999</v>
      </c>
      <c r="K105" t="s">
        <v>7</v>
      </c>
      <c r="L105" t="s">
        <v>181</v>
      </c>
    </row>
    <row r="106" spans="1:12" x14ac:dyDescent="0.2">
      <c r="A106">
        <v>2944</v>
      </c>
      <c r="B106" s="7">
        <v>45216</v>
      </c>
      <c r="C106" s="7">
        <v>45243</v>
      </c>
      <c r="D106" s="7">
        <v>45254</v>
      </c>
      <c r="E106" s="9">
        <f t="shared" si="9"/>
        <v>11</v>
      </c>
      <c r="F106" t="s">
        <v>7</v>
      </c>
      <c r="G106" s="6">
        <v>407</v>
      </c>
      <c r="H106" s="6">
        <f t="shared" si="10"/>
        <v>37</v>
      </c>
      <c r="I106" s="6">
        <v>2.9945999999999997</v>
      </c>
      <c r="J106" s="6">
        <f t="shared" si="11"/>
        <v>409.99459999999999</v>
      </c>
      <c r="K106" t="s">
        <v>7</v>
      </c>
      <c r="L106" t="s">
        <v>181</v>
      </c>
    </row>
    <row r="107" spans="1:12" x14ac:dyDescent="0.2">
      <c r="A107">
        <v>2945</v>
      </c>
      <c r="B107" s="7">
        <f t="shared" ref="B107:B108" si="13">C107</f>
        <v>45244</v>
      </c>
      <c r="C107" s="7">
        <v>45244</v>
      </c>
      <c r="D107" s="7">
        <v>45255</v>
      </c>
      <c r="E107" s="9">
        <f t="shared" si="9"/>
        <v>11</v>
      </c>
      <c r="F107" t="s">
        <v>7</v>
      </c>
      <c r="G107" s="6">
        <v>308</v>
      </c>
      <c r="H107" s="6">
        <f t="shared" si="10"/>
        <v>28</v>
      </c>
      <c r="I107" s="6">
        <v>13</v>
      </c>
      <c r="J107" s="6">
        <f t="shared" si="11"/>
        <v>321</v>
      </c>
      <c r="K107" t="s">
        <v>7</v>
      </c>
      <c r="L107" t="s">
        <v>181</v>
      </c>
    </row>
    <row r="108" spans="1:12" x14ac:dyDescent="0.2">
      <c r="A108">
        <v>2946</v>
      </c>
      <c r="B108" s="7">
        <f t="shared" si="13"/>
        <v>45245</v>
      </c>
      <c r="C108" s="7">
        <v>45245</v>
      </c>
      <c r="D108" s="7">
        <v>45274</v>
      </c>
      <c r="E108" s="9">
        <f t="shared" si="9"/>
        <v>29</v>
      </c>
      <c r="F108" t="s">
        <v>8</v>
      </c>
      <c r="G108" s="6">
        <v>1375</v>
      </c>
      <c r="H108" s="6">
        <f t="shared" si="10"/>
        <v>47.413793103448278</v>
      </c>
      <c r="I108" s="6">
        <v>53</v>
      </c>
      <c r="J108" s="6">
        <f t="shared" si="11"/>
        <v>1428</v>
      </c>
      <c r="K108" t="s">
        <v>7</v>
      </c>
      <c r="L108" t="s">
        <v>181</v>
      </c>
    </row>
    <row r="109" spans="1:12" x14ac:dyDescent="0.2">
      <c r="A109">
        <v>2947</v>
      </c>
      <c r="B109" s="7">
        <v>45245</v>
      </c>
      <c r="C109" s="7">
        <v>45247</v>
      </c>
      <c r="D109" s="7">
        <v>45248</v>
      </c>
      <c r="E109" s="9">
        <f t="shared" si="9"/>
        <v>1</v>
      </c>
      <c r="F109" t="s">
        <v>7</v>
      </c>
      <c r="G109" s="6">
        <v>85</v>
      </c>
      <c r="H109" s="6">
        <f t="shared" si="10"/>
        <v>85</v>
      </c>
      <c r="I109" s="6">
        <v>2.9945999999999997</v>
      </c>
      <c r="J109" s="6">
        <f t="shared" si="11"/>
        <v>87.994600000000005</v>
      </c>
      <c r="K109" t="s">
        <v>7</v>
      </c>
      <c r="L109" t="s">
        <v>181</v>
      </c>
    </row>
    <row r="110" spans="1:12" x14ac:dyDescent="0.2">
      <c r="A110">
        <v>2949</v>
      </c>
      <c r="B110" s="7">
        <f>C110</f>
        <v>45248</v>
      </c>
      <c r="C110" s="7">
        <v>45248</v>
      </c>
      <c r="D110" s="7">
        <v>45250</v>
      </c>
      <c r="E110" s="9">
        <f t="shared" si="9"/>
        <v>2</v>
      </c>
      <c r="F110" t="s">
        <v>7</v>
      </c>
      <c r="G110" s="6">
        <v>120</v>
      </c>
      <c r="H110" s="6">
        <f t="shared" si="10"/>
        <v>60</v>
      </c>
      <c r="I110" s="6">
        <v>2.9945999999999997</v>
      </c>
      <c r="J110" s="6">
        <f t="shared" si="11"/>
        <v>122.99460000000001</v>
      </c>
      <c r="K110" t="s">
        <v>7</v>
      </c>
      <c r="L110" t="s">
        <v>181</v>
      </c>
    </row>
    <row r="111" spans="1:12" x14ac:dyDescent="0.2">
      <c r="A111">
        <v>2950</v>
      </c>
      <c r="B111" s="7">
        <v>45248</v>
      </c>
      <c r="C111" s="7">
        <v>45260</v>
      </c>
      <c r="D111" s="7">
        <v>45320</v>
      </c>
      <c r="E111" s="9">
        <f t="shared" si="9"/>
        <v>60</v>
      </c>
      <c r="F111" t="s">
        <v>7</v>
      </c>
      <c r="G111" s="6">
        <v>1380</v>
      </c>
      <c r="H111" s="6">
        <f t="shared" si="10"/>
        <v>23</v>
      </c>
      <c r="I111" s="6">
        <v>33</v>
      </c>
      <c r="J111" s="6">
        <f t="shared" si="11"/>
        <v>1413</v>
      </c>
      <c r="K111" t="s">
        <v>7</v>
      </c>
      <c r="L111" t="s">
        <v>181</v>
      </c>
    </row>
    <row r="112" spans="1:12" x14ac:dyDescent="0.2">
      <c r="A112">
        <v>2951</v>
      </c>
      <c r="B112" s="7">
        <f>C112</f>
        <v>45248</v>
      </c>
      <c r="C112" s="7">
        <v>45248</v>
      </c>
      <c r="D112" s="7">
        <v>45254</v>
      </c>
      <c r="E112" s="9">
        <f t="shared" si="9"/>
        <v>6</v>
      </c>
      <c r="F112" t="s">
        <v>8</v>
      </c>
      <c r="G112" s="6">
        <v>385</v>
      </c>
      <c r="H112" s="6">
        <f t="shared" si="10"/>
        <v>64.166666666666671</v>
      </c>
      <c r="I112" s="6">
        <v>68</v>
      </c>
      <c r="J112" s="6">
        <f t="shared" si="11"/>
        <v>453</v>
      </c>
      <c r="K112" t="s">
        <v>7</v>
      </c>
      <c r="L112" t="s">
        <v>181</v>
      </c>
    </row>
    <row r="113" spans="1:12" x14ac:dyDescent="0.2">
      <c r="A113">
        <v>2952</v>
      </c>
      <c r="B113" s="7">
        <v>45247</v>
      </c>
      <c r="C113" s="7">
        <v>45250</v>
      </c>
      <c r="D113" s="7">
        <v>45268</v>
      </c>
      <c r="E113" s="9">
        <f t="shared" si="9"/>
        <v>18</v>
      </c>
      <c r="F113" t="s">
        <v>7</v>
      </c>
      <c r="G113" s="6">
        <v>468</v>
      </c>
      <c r="H113" s="6">
        <f t="shared" si="10"/>
        <v>26</v>
      </c>
      <c r="I113" s="6">
        <v>13</v>
      </c>
      <c r="J113" s="6">
        <f t="shared" si="11"/>
        <v>481</v>
      </c>
      <c r="K113" t="s">
        <v>7</v>
      </c>
      <c r="L113" t="s">
        <v>181</v>
      </c>
    </row>
    <row r="114" spans="1:12" x14ac:dyDescent="0.2">
      <c r="A114">
        <v>2953</v>
      </c>
      <c r="B114" s="7">
        <f t="shared" ref="B114:B115" si="14">C114</f>
        <v>45250</v>
      </c>
      <c r="C114" s="7">
        <v>45250</v>
      </c>
      <c r="D114" s="7">
        <v>45257</v>
      </c>
      <c r="E114" s="9">
        <f t="shared" si="9"/>
        <v>7</v>
      </c>
      <c r="F114" t="s">
        <v>7</v>
      </c>
      <c r="G114" s="6">
        <v>196</v>
      </c>
      <c r="H114" s="6">
        <f t="shared" si="10"/>
        <v>28</v>
      </c>
      <c r="I114" s="6">
        <v>2.9945999999999997</v>
      </c>
      <c r="J114" s="6">
        <f t="shared" si="11"/>
        <v>198.99459999999999</v>
      </c>
      <c r="K114" t="s">
        <v>7</v>
      </c>
      <c r="L114" t="s">
        <v>181</v>
      </c>
    </row>
    <row r="115" spans="1:12" x14ac:dyDescent="0.2">
      <c r="A115">
        <v>2954</v>
      </c>
      <c r="B115" s="7">
        <f t="shared" si="14"/>
        <v>45250</v>
      </c>
      <c r="C115" s="7">
        <v>45250</v>
      </c>
      <c r="D115" s="7">
        <v>45260</v>
      </c>
      <c r="E115" s="9">
        <f t="shared" si="9"/>
        <v>10</v>
      </c>
      <c r="F115" t="s">
        <v>7</v>
      </c>
      <c r="G115" s="6">
        <v>280</v>
      </c>
      <c r="H115" s="6">
        <f t="shared" si="10"/>
        <v>28</v>
      </c>
      <c r="I115" s="6">
        <v>2.9945999999999997</v>
      </c>
      <c r="J115" s="6">
        <f t="shared" si="11"/>
        <v>282.99459999999999</v>
      </c>
      <c r="K115" t="s">
        <v>7</v>
      </c>
      <c r="L115" t="s">
        <v>181</v>
      </c>
    </row>
    <row r="116" spans="1:12" x14ac:dyDescent="0.2">
      <c r="A116">
        <v>2955</v>
      </c>
      <c r="B116" s="7">
        <v>45147</v>
      </c>
      <c r="C116" s="7">
        <v>45251</v>
      </c>
      <c r="D116" s="7">
        <v>45301</v>
      </c>
      <c r="E116" s="9">
        <f t="shared" si="9"/>
        <v>50</v>
      </c>
      <c r="F116" t="s">
        <v>7</v>
      </c>
      <c r="G116" s="6">
        <v>950</v>
      </c>
      <c r="H116" s="6">
        <f t="shared" si="10"/>
        <v>19</v>
      </c>
      <c r="I116" s="6">
        <v>2.9945999999999997</v>
      </c>
      <c r="J116" s="6">
        <f t="shared" si="11"/>
        <v>952.99459999999999</v>
      </c>
      <c r="K116" t="s">
        <v>7</v>
      </c>
      <c r="L116" t="s">
        <v>181</v>
      </c>
    </row>
    <row r="117" spans="1:12" x14ac:dyDescent="0.2">
      <c r="A117">
        <v>2956</v>
      </c>
      <c r="B117" s="7">
        <v>45251</v>
      </c>
      <c r="C117" s="7">
        <v>45253</v>
      </c>
      <c r="D117" s="7">
        <v>45274</v>
      </c>
      <c r="E117" s="9">
        <f t="shared" si="9"/>
        <v>21</v>
      </c>
      <c r="F117" t="s">
        <v>7</v>
      </c>
      <c r="G117" s="6">
        <v>588</v>
      </c>
      <c r="H117" s="6">
        <f t="shared" si="10"/>
        <v>28</v>
      </c>
      <c r="I117" s="6">
        <v>2.9945999999999997</v>
      </c>
      <c r="J117" s="6">
        <f t="shared" si="11"/>
        <v>590.99459999999999</v>
      </c>
      <c r="K117" t="s">
        <v>7</v>
      </c>
      <c r="L117" t="s">
        <v>181</v>
      </c>
    </row>
    <row r="118" spans="1:12" x14ac:dyDescent="0.2">
      <c r="A118">
        <v>2957</v>
      </c>
      <c r="B118" s="7">
        <f t="shared" ref="B118:B120" si="15">C118</f>
        <v>45253</v>
      </c>
      <c r="C118" s="7">
        <v>45253</v>
      </c>
      <c r="D118" s="7">
        <v>45313</v>
      </c>
      <c r="E118" s="9">
        <f t="shared" si="9"/>
        <v>60</v>
      </c>
      <c r="F118" t="s">
        <v>7</v>
      </c>
      <c r="G118" s="6">
        <v>1680</v>
      </c>
      <c r="H118" s="6">
        <f t="shared" si="10"/>
        <v>28</v>
      </c>
      <c r="I118" s="6">
        <v>13</v>
      </c>
      <c r="J118" s="6">
        <f t="shared" si="11"/>
        <v>1693</v>
      </c>
      <c r="K118" t="s">
        <v>7</v>
      </c>
      <c r="L118" t="s">
        <v>181</v>
      </c>
    </row>
    <row r="119" spans="1:12" x14ac:dyDescent="0.2">
      <c r="A119">
        <v>2958</v>
      </c>
      <c r="B119" s="7">
        <f t="shared" si="15"/>
        <v>45254</v>
      </c>
      <c r="C119" s="7">
        <v>45254</v>
      </c>
      <c r="D119" s="7">
        <v>45255</v>
      </c>
      <c r="E119" s="9">
        <f t="shared" si="9"/>
        <v>1</v>
      </c>
      <c r="F119" t="s">
        <v>7</v>
      </c>
      <c r="G119" s="6">
        <v>85</v>
      </c>
      <c r="H119" s="6">
        <f t="shared" si="10"/>
        <v>85</v>
      </c>
      <c r="I119" s="6">
        <v>2.9945999999999997</v>
      </c>
      <c r="J119" s="6">
        <f t="shared" si="11"/>
        <v>87.994600000000005</v>
      </c>
      <c r="K119" t="s">
        <v>7</v>
      </c>
      <c r="L119" t="s">
        <v>181</v>
      </c>
    </row>
    <row r="120" spans="1:12" x14ac:dyDescent="0.2">
      <c r="A120">
        <v>2962</v>
      </c>
      <c r="B120" s="7">
        <f t="shared" si="15"/>
        <v>45254</v>
      </c>
      <c r="C120" s="7">
        <v>45254</v>
      </c>
      <c r="D120" s="7">
        <v>45255</v>
      </c>
      <c r="E120" s="9">
        <f t="shared" si="9"/>
        <v>1</v>
      </c>
      <c r="F120" t="s">
        <v>7</v>
      </c>
      <c r="G120" s="6">
        <v>45</v>
      </c>
      <c r="H120" s="6">
        <f t="shared" si="10"/>
        <v>45</v>
      </c>
      <c r="I120" s="6">
        <v>2.9945999999999997</v>
      </c>
      <c r="J120" s="6">
        <f t="shared" si="11"/>
        <v>47.994599999999998</v>
      </c>
      <c r="K120" t="s">
        <v>7</v>
      </c>
      <c r="L120" t="s">
        <v>181</v>
      </c>
    </row>
    <row r="121" spans="1:12" x14ac:dyDescent="0.2">
      <c r="A121">
        <v>2963</v>
      </c>
      <c r="B121" s="7">
        <v>45254</v>
      </c>
      <c r="C121" s="7">
        <v>45257</v>
      </c>
      <c r="D121" s="7">
        <v>45267</v>
      </c>
      <c r="E121" s="9">
        <f t="shared" si="9"/>
        <v>10</v>
      </c>
      <c r="F121" t="s">
        <v>8</v>
      </c>
      <c r="G121" s="6">
        <v>300</v>
      </c>
      <c r="H121" s="6">
        <f t="shared" si="10"/>
        <v>30</v>
      </c>
      <c r="I121" s="6">
        <v>53</v>
      </c>
      <c r="J121" s="6">
        <f t="shared" si="11"/>
        <v>353</v>
      </c>
      <c r="K121" t="s">
        <v>7</v>
      </c>
      <c r="L121" t="s">
        <v>181</v>
      </c>
    </row>
    <row r="122" spans="1:12" x14ac:dyDescent="0.2">
      <c r="A122">
        <v>2964</v>
      </c>
      <c r="B122" s="7">
        <v>45253</v>
      </c>
      <c r="C122" s="7">
        <v>45254</v>
      </c>
      <c r="D122" s="7">
        <v>45261</v>
      </c>
      <c r="E122" s="9">
        <f t="shared" si="9"/>
        <v>7</v>
      </c>
      <c r="F122" t="s">
        <v>7</v>
      </c>
      <c r="G122" s="6">
        <v>245</v>
      </c>
      <c r="H122" s="6">
        <f t="shared" si="10"/>
        <v>35</v>
      </c>
      <c r="I122" s="6">
        <v>2.9945999999999997</v>
      </c>
      <c r="J122" s="6">
        <f t="shared" si="11"/>
        <v>247.99459999999999</v>
      </c>
      <c r="K122" t="s">
        <v>7</v>
      </c>
      <c r="L122" t="s">
        <v>181</v>
      </c>
    </row>
    <row r="123" spans="1:12" x14ac:dyDescent="0.2">
      <c r="A123">
        <v>2965</v>
      </c>
      <c r="B123" s="7">
        <f t="shared" ref="B123:B124" si="16">C123</f>
        <v>45254</v>
      </c>
      <c r="C123" s="7">
        <v>45254</v>
      </c>
      <c r="D123" s="7">
        <v>45257</v>
      </c>
      <c r="E123" s="9">
        <f t="shared" si="9"/>
        <v>3</v>
      </c>
      <c r="F123" t="s">
        <v>7</v>
      </c>
      <c r="G123" s="6">
        <v>147</v>
      </c>
      <c r="H123" s="6">
        <f t="shared" si="10"/>
        <v>49</v>
      </c>
      <c r="I123" s="6">
        <v>2.9945999999999997</v>
      </c>
      <c r="J123" s="6">
        <f t="shared" si="11"/>
        <v>149.99459999999999</v>
      </c>
      <c r="K123" t="s">
        <v>7</v>
      </c>
      <c r="L123" t="s">
        <v>181</v>
      </c>
    </row>
    <row r="124" spans="1:12" x14ac:dyDescent="0.2">
      <c r="A124">
        <v>2966</v>
      </c>
      <c r="B124" s="7">
        <f t="shared" si="16"/>
        <v>45254</v>
      </c>
      <c r="C124" s="7">
        <v>45254</v>
      </c>
      <c r="D124" s="7">
        <v>45271</v>
      </c>
      <c r="E124" s="9">
        <f t="shared" si="9"/>
        <v>17</v>
      </c>
      <c r="F124" t="s">
        <v>7</v>
      </c>
      <c r="G124" s="6">
        <v>510</v>
      </c>
      <c r="H124" s="6">
        <f t="shared" si="10"/>
        <v>30</v>
      </c>
      <c r="I124" s="6">
        <v>13</v>
      </c>
      <c r="J124" s="6">
        <f t="shared" si="11"/>
        <v>523</v>
      </c>
      <c r="K124" t="s">
        <v>7</v>
      </c>
      <c r="L124" t="s">
        <v>181</v>
      </c>
    </row>
    <row r="125" spans="1:12" x14ac:dyDescent="0.2">
      <c r="A125">
        <v>2967</v>
      </c>
      <c r="B125" s="7">
        <v>45253</v>
      </c>
      <c r="C125" s="7">
        <v>45255</v>
      </c>
      <c r="D125" s="7">
        <v>45274</v>
      </c>
      <c r="E125" s="9">
        <f t="shared" si="9"/>
        <v>19</v>
      </c>
      <c r="F125" t="s">
        <v>7</v>
      </c>
      <c r="G125" s="6">
        <v>437</v>
      </c>
      <c r="H125" s="6">
        <f t="shared" si="10"/>
        <v>23</v>
      </c>
      <c r="I125" s="6">
        <v>2.9945999999999997</v>
      </c>
      <c r="J125" s="6">
        <f t="shared" si="11"/>
        <v>439.99459999999999</v>
      </c>
      <c r="K125" t="s">
        <v>7</v>
      </c>
      <c r="L125" t="s">
        <v>181</v>
      </c>
    </row>
    <row r="126" spans="1:12" x14ac:dyDescent="0.2">
      <c r="A126">
        <v>2968</v>
      </c>
      <c r="B126" s="7">
        <f>C126</f>
        <v>45245</v>
      </c>
      <c r="C126" s="7">
        <v>45245</v>
      </c>
      <c r="D126" s="7">
        <v>45275</v>
      </c>
      <c r="E126" s="9">
        <f t="shared" si="9"/>
        <v>30</v>
      </c>
      <c r="F126" t="s">
        <v>7</v>
      </c>
      <c r="G126" s="6">
        <v>750</v>
      </c>
      <c r="H126" s="6">
        <f t="shared" si="10"/>
        <v>25</v>
      </c>
      <c r="I126" s="6">
        <v>2.9945999999999997</v>
      </c>
      <c r="J126" s="6">
        <f t="shared" si="11"/>
        <v>752.99459999999999</v>
      </c>
      <c r="K126" t="s">
        <v>7</v>
      </c>
      <c r="L126" t="s">
        <v>181</v>
      </c>
    </row>
    <row r="127" spans="1:12" x14ac:dyDescent="0.2">
      <c r="A127">
        <v>2970</v>
      </c>
      <c r="B127" s="7">
        <v>45255</v>
      </c>
      <c r="C127" s="7">
        <v>45260</v>
      </c>
      <c r="D127" s="7">
        <v>45268</v>
      </c>
      <c r="E127" s="9">
        <f t="shared" si="9"/>
        <v>8</v>
      </c>
      <c r="F127" t="s">
        <v>7</v>
      </c>
      <c r="G127" s="6">
        <v>240</v>
      </c>
      <c r="H127" s="6">
        <f t="shared" si="10"/>
        <v>30</v>
      </c>
      <c r="I127" s="6">
        <v>2.9945999999999997</v>
      </c>
      <c r="J127" s="6">
        <f t="shared" si="11"/>
        <v>242.99459999999999</v>
      </c>
      <c r="K127" t="s">
        <v>7</v>
      </c>
      <c r="L127" t="s">
        <v>181</v>
      </c>
    </row>
    <row r="128" spans="1:12" x14ac:dyDescent="0.2">
      <c r="A128">
        <v>2974</v>
      </c>
      <c r="B128" s="7">
        <v>45258</v>
      </c>
      <c r="C128" s="7">
        <v>45260</v>
      </c>
      <c r="D128" s="7">
        <v>45268</v>
      </c>
      <c r="E128" s="9">
        <f t="shared" si="9"/>
        <v>8</v>
      </c>
      <c r="F128" t="s">
        <v>7</v>
      </c>
      <c r="G128" s="6">
        <v>224</v>
      </c>
      <c r="H128" s="6">
        <f t="shared" si="10"/>
        <v>28</v>
      </c>
      <c r="I128" s="6">
        <v>2.9945999999999997</v>
      </c>
      <c r="J128" s="6">
        <f t="shared" si="11"/>
        <v>226.99459999999999</v>
      </c>
      <c r="K128" t="s">
        <v>7</v>
      </c>
      <c r="L128" t="s">
        <v>181</v>
      </c>
    </row>
    <row r="129" spans="1:12" x14ac:dyDescent="0.2">
      <c r="A129">
        <v>2976</v>
      </c>
      <c r="B129" s="7">
        <f t="shared" ref="B129:B135" si="17">C129</f>
        <v>45260</v>
      </c>
      <c r="C129" s="7">
        <v>45260</v>
      </c>
      <c r="D129" s="7">
        <v>45264</v>
      </c>
      <c r="E129" s="9">
        <f t="shared" si="9"/>
        <v>4</v>
      </c>
      <c r="F129" t="s">
        <v>7</v>
      </c>
      <c r="G129" s="6">
        <v>220</v>
      </c>
      <c r="H129" s="6">
        <f t="shared" si="10"/>
        <v>55</v>
      </c>
      <c r="I129" s="6">
        <v>2.9945999999999997</v>
      </c>
      <c r="J129" s="6">
        <f t="shared" si="11"/>
        <v>222.99459999999999</v>
      </c>
      <c r="K129" t="s">
        <v>7</v>
      </c>
      <c r="L129" t="s">
        <v>181</v>
      </c>
    </row>
    <row r="130" spans="1:12" x14ac:dyDescent="0.2">
      <c r="A130">
        <v>2977</v>
      </c>
      <c r="B130" s="7">
        <f t="shared" si="17"/>
        <v>45260</v>
      </c>
      <c r="C130" s="7">
        <v>45260</v>
      </c>
      <c r="D130" s="7">
        <v>45264</v>
      </c>
      <c r="E130" s="9">
        <f t="shared" si="9"/>
        <v>4</v>
      </c>
      <c r="F130" t="s">
        <v>7</v>
      </c>
      <c r="G130" s="6">
        <v>220</v>
      </c>
      <c r="H130" s="6">
        <f t="shared" si="10"/>
        <v>55</v>
      </c>
      <c r="I130" s="6">
        <v>2.9945999999999997</v>
      </c>
      <c r="J130" s="6">
        <f t="shared" si="11"/>
        <v>222.99459999999999</v>
      </c>
      <c r="K130" t="s">
        <v>7</v>
      </c>
      <c r="L130" t="s">
        <v>181</v>
      </c>
    </row>
    <row r="131" spans="1:12" x14ac:dyDescent="0.2">
      <c r="A131" t="s">
        <v>16</v>
      </c>
      <c r="B131" s="7">
        <f t="shared" si="17"/>
        <v>45203</v>
      </c>
      <c r="C131" s="7">
        <v>45203</v>
      </c>
      <c r="D131" s="7">
        <v>45217</v>
      </c>
      <c r="E131" s="9">
        <f t="shared" ref="E131:E194" si="18">D131-C131</f>
        <v>14</v>
      </c>
      <c r="F131" t="s">
        <v>7</v>
      </c>
      <c r="G131" s="6">
        <v>420.00350000000003</v>
      </c>
      <c r="H131" s="6">
        <f t="shared" ref="H131:H194" si="19">G131/E131</f>
        <v>30.000250000000001</v>
      </c>
      <c r="I131" s="6">
        <v>0</v>
      </c>
      <c r="J131" s="6">
        <f t="shared" ref="J131:J194" si="20">G131+I131</f>
        <v>420.00350000000003</v>
      </c>
      <c r="K131" t="s">
        <v>7</v>
      </c>
      <c r="L131" t="s">
        <v>181</v>
      </c>
    </row>
    <row r="132" spans="1:12" x14ac:dyDescent="0.2">
      <c r="A132" t="s">
        <v>17</v>
      </c>
      <c r="B132" s="7">
        <f t="shared" si="17"/>
        <v>45200</v>
      </c>
      <c r="C132" s="7">
        <v>45200</v>
      </c>
      <c r="D132" s="7">
        <v>45230</v>
      </c>
      <c r="E132" s="9">
        <f t="shared" si="18"/>
        <v>30</v>
      </c>
      <c r="F132" t="s">
        <v>7</v>
      </c>
      <c r="G132" s="6">
        <v>682.11779999999987</v>
      </c>
      <c r="H132" s="6">
        <f t="shared" si="19"/>
        <v>22.737259999999996</v>
      </c>
      <c r="I132" s="6">
        <v>0</v>
      </c>
      <c r="J132" s="6">
        <f t="shared" si="20"/>
        <v>682.11779999999987</v>
      </c>
      <c r="K132" t="s">
        <v>7</v>
      </c>
      <c r="L132" t="s">
        <v>181</v>
      </c>
    </row>
    <row r="133" spans="1:12" x14ac:dyDescent="0.2">
      <c r="A133" t="s">
        <v>18</v>
      </c>
      <c r="B133" s="7">
        <f t="shared" si="17"/>
        <v>45206</v>
      </c>
      <c r="C133" s="7">
        <v>45206</v>
      </c>
      <c r="D133" s="7">
        <v>45213</v>
      </c>
      <c r="E133" s="9">
        <f t="shared" si="18"/>
        <v>7</v>
      </c>
      <c r="F133" t="s">
        <v>7</v>
      </c>
      <c r="G133" s="6">
        <v>210.00175000000002</v>
      </c>
      <c r="H133" s="6">
        <f t="shared" si="19"/>
        <v>30.000250000000001</v>
      </c>
      <c r="I133" s="6">
        <v>0</v>
      </c>
      <c r="J133" s="6">
        <f t="shared" si="20"/>
        <v>210.00175000000002</v>
      </c>
      <c r="K133" t="s">
        <v>7</v>
      </c>
      <c r="L133" t="s">
        <v>181</v>
      </c>
    </row>
    <row r="134" spans="1:12" x14ac:dyDescent="0.2">
      <c r="A134" t="s">
        <v>19</v>
      </c>
      <c r="B134" s="7">
        <f t="shared" si="17"/>
        <v>44998</v>
      </c>
      <c r="C134" s="7">
        <v>44998</v>
      </c>
      <c r="D134" s="7">
        <v>45029</v>
      </c>
      <c r="E134" s="9">
        <f t="shared" si="18"/>
        <v>31</v>
      </c>
      <c r="F134" t="s">
        <v>7</v>
      </c>
      <c r="G134" s="6">
        <v>775.00464999999997</v>
      </c>
      <c r="H134" s="6">
        <f t="shared" si="19"/>
        <v>25.000149999999998</v>
      </c>
      <c r="I134" s="6">
        <v>0</v>
      </c>
      <c r="J134" s="6">
        <f t="shared" si="20"/>
        <v>775.00464999999997</v>
      </c>
      <c r="K134" t="s">
        <v>7</v>
      </c>
      <c r="L134" t="s">
        <v>181</v>
      </c>
    </row>
    <row r="135" spans="1:12" x14ac:dyDescent="0.2">
      <c r="A135" t="s">
        <v>20</v>
      </c>
      <c r="B135" s="7">
        <f t="shared" si="17"/>
        <v>45210</v>
      </c>
      <c r="C135" s="7">
        <v>45210</v>
      </c>
      <c r="D135" s="7">
        <v>45224</v>
      </c>
      <c r="E135" s="9">
        <f t="shared" si="18"/>
        <v>14</v>
      </c>
      <c r="F135" t="s">
        <v>7</v>
      </c>
      <c r="G135" s="6">
        <v>420.00350000000003</v>
      </c>
      <c r="H135" s="6">
        <f t="shared" si="19"/>
        <v>30.000250000000001</v>
      </c>
      <c r="I135" s="6">
        <v>0</v>
      </c>
      <c r="J135" s="6">
        <f t="shared" si="20"/>
        <v>420.00350000000003</v>
      </c>
      <c r="K135" t="s">
        <v>7</v>
      </c>
      <c r="L135" t="s">
        <v>181</v>
      </c>
    </row>
    <row r="136" spans="1:12" x14ac:dyDescent="0.2">
      <c r="A136" t="s">
        <v>21</v>
      </c>
      <c r="B136" s="7">
        <v>45155</v>
      </c>
      <c r="C136" s="7">
        <v>45227</v>
      </c>
      <c r="D136" s="7">
        <v>45227</v>
      </c>
      <c r="E136" s="9">
        <f t="shared" si="18"/>
        <v>0</v>
      </c>
      <c r="F136" t="s">
        <v>7</v>
      </c>
      <c r="G136" s="6">
        <v>150.00125</v>
      </c>
      <c r="H136" s="6" t="e">
        <f t="shared" si="19"/>
        <v>#DIV/0!</v>
      </c>
      <c r="I136" s="6">
        <v>0</v>
      </c>
      <c r="J136" s="6">
        <f t="shared" si="20"/>
        <v>150.00125</v>
      </c>
      <c r="K136" t="s">
        <v>7</v>
      </c>
      <c r="L136" t="s">
        <v>22</v>
      </c>
    </row>
    <row r="137" spans="1:12" x14ac:dyDescent="0.2">
      <c r="A137">
        <v>2566</v>
      </c>
      <c r="B137" s="7">
        <v>44980</v>
      </c>
      <c r="C137" s="7">
        <v>45213</v>
      </c>
      <c r="D137" s="7">
        <v>45271</v>
      </c>
      <c r="E137" s="9">
        <f t="shared" si="18"/>
        <v>58</v>
      </c>
      <c r="F137" t="s">
        <v>8</v>
      </c>
      <c r="G137" s="6">
        <v>1740</v>
      </c>
      <c r="H137" s="6">
        <f t="shared" si="19"/>
        <v>30</v>
      </c>
      <c r="I137" s="6">
        <v>83</v>
      </c>
      <c r="J137" s="6">
        <f t="shared" si="20"/>
        <v>1823</v>
      </c>
      <c r="K137" t="s">
        <v>7</v>
      </c>
      <c r="L137" t="s">
        <v>181</v>
      </c>
    </row>
    <row r="138" spans="1:12" x14ac:dyDescent="0.2">
      <c r="A138">
        <v>2567</v>
      </c>
      <c r="B138" s="7">
        <v>45000</v>
      </c>
      <c r="C138" s="7">
        <v>45218</v>
      </c>
      <c r="D138" s="7">
        <v>45237</v>
      </c>
      <c r="E138" s="9">
        <f t="shared" si="18"/>
        <v>19</v>
      </c>
      <c r="F138" t="s">
        <v>8</v>
      </c>
      <c r="G138" s="6">
        <v>699.99999999999989</v>
      </c>
      <c r="H138" s="6">
        <f t="shared" si="19"/>
        <v>36.84210526315789</v>
      </c>
      <c r="I138" s="6">
        <v>98</v>
      </c>
      <c r="J138" s="6">
        <f t="shared" si="20"/>
        <v>797.99999999999989</v>
      </c>
      <c r="K138" t="s">
        <v>7</v>
      </c>
      <c r="L138" t="s">
        <v>181</v>
      </c>
    </row>
    <row r="139" spans="1:12" x14ac:dyDescent="0.2">
      <c r="A139">
        <v>2681</v>
      </c>
      <c r="B139" s="7">
        <v>45098</v>
      </c>
      <c r="C139" s="7">
        <v>45203</v>
      </c>
      <c r="D139" s="7">
        <v>45219</v>
      </c>
      <c r="E139" s="9">
        <f t="shared" si="18"/>
        <v>16</v>
      </c>
      <c r="F139" t="s">
        <v>7</v>
      </c>
      <c r="G139" s="6">
        <v>528</v>
      </c>
      <c r="H139" s="6">
        <f t="shared" si="19"/>
        <v>33</v>
      </c>
      <c r="I139" s="6">
        <v>23</v>
      </c>
      <c r="J139" s="6">
        <f t="shared" si="20"/>
        <v>551</v>
      </c>
      <c r="K139" t="s">
        <v>7</v>
      </c>
      <c r="L139" t="s">
        <v>181</v>
      </c>
    </row>
    <row r="140" spans="1:12" x14ac:dyDescent="0.2">
      <c r="A140">
        <v>2711</v>
      </c>
      <c r="B140" s="7">
        <v>45119</v>
      </c>
      <c r="C140" s="7">
        <v>45230</v>
      </c>
      <c r="D140" s="7">
        <v>45271</v>
      </c>
      <c r="E140" s="9">
        <f t="shared" si="18"/>
        <v>41</v>
      </c>
      <c r="F140" t="s">
        <v>8</v>
      </c>
      <c r="G140" s="6">
        <v>882</v>
      </c>
      <c r="H140" s="6">
        <f t="shared" si="19"/>
        <v>21.512195121951219</v>
      </c>
      <c r="I140" s="6">
        <v>83</v>
      </c>
      <c r="J140" s="6">
        <f t="shared" si="20"/>
        <v>965</v>
      </c>
      <c r="K140" t="s">
        <v>7</v>
      </c>
      <c r="L140" t="s">
        <v>181</v>
      </c>
    </row>
    <row r="141" spans="1:12" x14ac:dyDescent="0.2">
      <c r="A141">
        <v>2806</v>
      </c>
      <c r="B141" s="7">
        <v>45171</v>
      </c>
      <c r="C141" s="7">
        <v>45204</v>
      </c>
      <c r="D141" s="7">
        <v>45217</v>
      </c>
      <c r="E141" s="9">
        <f t="shared" si="18"/>
        <v>13</v>
      </c>
      <c r="F141" t="s">
        <v>7</v>
      </c>
      <c r="G141" s="6">
        <v>364</v>
      </c>
      <c r="H141" s="6">
        <f t="shared" si="19"/>
        <v>28</v>
      </c>
      <c r="I141" s="6">
        <v>2.9945999999999997</v>
      </c>
      <c r="J141" s="6">
        <f t="shared" si="20"/>
        <v>366.99459999999999</v>
      </c>
      <c r="K141" t="s">
        <v>7</v>
      </c>
      <c r="L141" t="s">
        <v>181</v>
      </c>
    </row>
    <row r="142" spans="1:12" x14ac:dyDescent="0.2">
      <c r="A142">
        <v>2813</v>
      </c>
      <c r="B142" s="7">
        <v>45176</v>
      </c>
      <c r="C142" s="7">
        <v>45222</v>
      </c>
      <c r="D142" s="7">
        <v>45232</v>
      </c>
      <c r="E142" s="9">
        <f t="shared" si="18"/>
        <v>10</v>
      </c>
      <c r="F142" t="s">
        <v>7</v>
      </c>
      <c r="G142" s="6">
        <v>362.99999999999994</v>
      </c>
      <c r="H142" s="6">
        <f t="shared" si="19"/>
        <v>36.299999999999997</v>
      </c>
      <c r="I142" s="6">
        <v>28</v>
      </c>
      <c r="J142" s="6">
        <f t="shared" si="20"/>
        <v>390.99999999999994</v>
      </c>
      <c r="K142" t="s">
        <v>7</v>
      </c>
      <c r="L142" t="s">
        <v>181</v>
      </c>
    </row>
    <row r="143" spans="1:12" x14ac:dyDescent="0.2">
      <c r="A143">
        <v>2824</v>
      </c>
      <c r="B143" s="7">
        <v>45174</v>
      </c>
      <c r="C143" s="7">
        <v>45209</v>
      </c>
      <c r="D143" s="7">
        <v>45236</v>
      </c>
      <c r="E143" s="9">
        <f t="shared" si="18"/>
        <v>27</v>
      </c>
      <c r="F143" t="s">
        <v>8</v>
      </c>
      <c r="G143" s="6">
        <v>868</v>
      </c>
      <c r="H143" s="6">
        <f t="shared" si="19"/>
        <v>32.148148148148145</v>
      </c>
      <c r="I143" s="6">
        <v>83</v>
      </c>
      <c r="J143" s="6">
        <f t="shared" si="20"/>
        <v>951</v>
      </c>
      <c r="K143" t="s">
        <v>7</v>
      </c>
      <c r="L143" t="s">
        <v>181</v>
      </c>
    </row>
    <row r="144" spans="1:12" x14ac:dyDescent="0.2">
      <c r="A144">
        <v>2846</v>
      </c>
      <c r="B144" s="7">
        <v>45190</v>
      </c>
      <c r="C144" s="7">
        <v>45215</v>
      </c>
      <c r="D144" s="7">
        <v>45226</v>
      </c>
      <c r="E144" s="9">
        <f t="shared" si="18"/>
        <v>11</v>
      </c>
      <c r="F144" t="s">
        <v>8</v>
      </c>
      <c r="G144" s="6">
        <v>396</v>
      </c>
      <c r="H144" s="6">
        <f t="shared" si="19"/>
        <v>36</v>
      </c>
      <c r="I144" s="6">
        <v>83</v>
      </c>
      <c r="J144" s="6">
        <f t="shared" si="20"/>
        <v>479</v>
      </c>
      <c r="K144" t="s">
        <v>7</v>
      </c>
      <c r="L144" t="s">
        <v>181</v>
      </c>
    </row>
    <row r="145" spans="1:12" x14ac:dyDescent="0.2">
      <c r="A145">
        <v>2847</v>
      </c>
      <c r="B145" s="7">
        <v>45195</v>
      </c>
      <c r="C145" s="7">
        <v>45215</v>
      </c>
      <c r="D145" s="7">
        <v>45230</v>
      </c>
      <c r="E145" s="9">
        <f t="shared" si="18"/>
        <v>15</v>
      </c>
      <c r="F145" t="s">
        <v>7</v>
      </c>
      <c r="G145" s="6">
        <v>450</v>
      </c>
      <c r="H145" s="6">
        <f t="shared" si="19"/>
        <v>30</v>
      </c>
      <c r="I145" s="6">
        <v>93</v>
      </c>
      <c r="J145" s="6">
        <f t="shared" si="20"/>
        <v>543</v>
      </c>
      <c r="K145" t="s">
        <v>7</v>
      </c>
      <c r="L145" t="s">
        <v>181</v>
      </c>
    </row>
    <row r="146" spans="1:12" x14ac:dyDescent="0.2">
      <c r="A146">
        <v>2848</v>
      </c>
      <c r="B146" s="7">
        <v>45195</v>
      </c>
      <c r="C146" s="7">
        <v>45225</v>
      </c>
      <c r="D146" s="7">
        <v>45239</v>
      </c>
      <c r="E146" s="9">
        <f t="shared" si="18"/>
        <v>14</v>
      </c>
      <c r="F146" t="s">
        <v>7</v>
      </c>
      <c r="G146" s="6">
        <v>406</v>
      </c>
      <c r="H146" s="6">
        <f t="shared" si="19"/>
        <v>29</v>
      </c>
      <c r="I146" s="6">
        <v>2.9945999999999997</v>
      </c>
      <c r="J146" s="6">
        <f t="shared" si="20"/>
        <v>408.99459999999999</v>
      </c>
      <c r="K146" t="s">
        <v>7</v>
      </c>
      <c r="L146" t="s">
        <v>181</v>
      </c>
    </row>
    <row r="147" spans="1:12" x14ac:dyDescent="0.2">
      <c r="A147">
        <v>2853</v>
      </c>
      <c r="B147" s="7">
        <v>45177</v>
      </c>
      <c r="C147" s="7">
        <v>45222</v>
      </c>
      <c r="D147" s="7">
        <v>45234</v>
      </c>
      <c r="E147" s="9">
        <f t="shared" si="18"/>
        <v>12</v>
      </c>
      <c r="F147" t="s">
        <v>7</v>
      </c>
      <c r="G147" s="6">
        <v>336</v>
      </c>
      <c r="H147" s="6">
        <f t="shared" si="19"/>
        <v>28</v>
      </c>
      <c r="I147" s="6">
        <v>18</v>
      </c>
      <c r="J147" s="6">
        <f t="shared" si="20"/>
        <v>354</v>
      </c>
      <c r="K147" t="s">
        <v>7</v>
      </c>
      <c r="L147" t="s">
        <v>181</v>
      </c>
    </row>
    <row r="148" spans="1:12" x14ac:dyDescent="0.2">
      <c r="A148">
        <v>2854</v>
      </c>
      <c r="B148" s="7">
        <v>45195</v>
      </c>
      <c r="C148" s="7">
        <v>45208</v>
      </c>
      <c r="D148" s="7">
        <v>45224</v>
      </c>
      <c r="E148" s="9">
        <f t="shared" si="18"/>
        <v>16</v>
      </c>
      <c r="F148" t="s">
        <v>7</v>
      </c>
      <c r="G148" s="6">
        <v>476</v>
      </c>
      <c r="H148" s="6">
        <f t="shared" si="19"/>
        <v>29.75</v>
      </c>
      <c r="I148" s="6">
        <v>2.9945999999999997</v>
      </c>
      <c r="J148" s="6">
        <f t="shared" si="20"/>
        <v>478.99459999999999</v>
      </c>
      <c r="K148" t="s">
        <v>7</v>
      </c>
      <c r="L148" t="s">
        <v>181</v>
      </c>
    </row>
    <row r="149" spans="1:12" x14ac:dyDescent="0.2">
      <c r="A149">
        <v>2856</v>
      </c>
      <c r="B149" s="7">
        <v>44999</v>
      </c>
      <c r="C149" s="7">
        <v>45211</v>
      </c>
      <c r="D149" s="7">
        <v>45223</v>
      </c>
      <c r="E149" s="9">
        <f t="shared" si="18"/>
        <v>12</v>
      </c>
      <c r="F149" t="s">
        <v>8</v>
      </c>
      <c r="G149" s="6">
        <v>455</v>
      </c>
      <c r="H149" s="6">
        <f t="shared" si="19"/>
        <v>37.916666666666664</v>
      </c>
      <c r="I149" s="6">
        <v>83</v>
      </c>
      <c r="J149" s="6">
        <f t="shared" si="20"/>
        <v>538</v>
      </c>
      <c r="K149" t="s">
        <v>7</v>
      </c>
      <c r="L149" t="s">
        <v>181</v>
      </c>
    </row>
    <row r="150" spans="1:12" x14ac:dyDescent="0.2">
      <c r="A150">
        <v>2857</v>
      </c>
      <c r="B150" s="7">
        <v>45155</v>
      </c>
      <c r="C150" s="7">
        <v>45201</v>
      </c>
      <c r="D150" s="7">
        <v>45227</v>
      </c>
      <c r="E150" s="9">
        <f t="shared" si="18"/>
        <v>26</v>
      </c>
      <c r="F150" t="s">
        <v>7</v>
      </c>
      <c r="G150" s="6">
        <v>442</v>
      </c>
      <c r="H150" s="6">
        <f t="shared" si="19"/>
        <v>17</v>
      </c>
      <c r="I150" s="6">
        <v>2.9945999999999997</v>
      </c>
      <c r="J150" s="6">
        <f t="shared" si="20"/>
        <v>444.99459999999999</v>
      </c>
      <c r="K150" t="s">
        <v>7</v>
      </c>
      <c r="L150" t="s">
        <v>181</v>
      </c>
    </row>
    <row r="151" spans="1:12" x14ac:dyDescent="0.2">
      <c r="A151">
        <v>2859</v>
      </c>
      <c r="B151" s="7">
        <v>45085</v>
      </c>
      <c r="C151" s="7">
        <v>45214</v>
      </c>
      <c r="D151" s="7">
        <v>45228</v>
      </c>
      <c r="E151" s="9">
        <f t="shared" si="18"/>
        <v>14</v>
      </c>
      <c r="F151" t="s">
        <v>8</v>
      </c>
      <c r="G151" s="6">
        <v>450</v>
      </c>
      <c r="H151" s="6">
        <f t="shared" si="19"/>
        <v>32.142857142857146</v>
      </c>
      <c r="I151" s="6">
        <v>123</v>
      </c>
      <c r="J151" s="6">
        <f t="shared" si="20"/>
        <v>573</v>
      </c>
      <c r="K151" t="s">
        <v>7</v>
      </c>
      <c r="L151" t="s">
        <v>181</v>
      </c>
    </row>
    <row r="152" spans="1:12" x14ac:dyDescent="0.2">
      <c r="A152">
        <v>2860</v>
      </c>
      <c r="B152" s="7">
        <v>45149</v>
      </c>
      <c r="C152" s="7">
        <v>45205</v>
      </c>
      <c r="D152" s="7">
        <v>45245</v>
      </c>
      <c r="E152" s="9">
        <f t="shared" si="18"/>
        <v>40</v>
      </c>
      <c r="F152" t="s">
        <v>7</v>
      </c>
      <c r="G152" s="6">
        <v>760</v>
      </c>
      <c r="H152" s="6">
        <f t="shared" si="19"/>
        <v>19</v>
      </c>
      <c r="I152" s="6">
        <v>0</v>
      </c>
      <c r="J152" s="6">
        <f t="shared" si="20"/>
        <v>760</v>
      </c>
      <c r="K152" t="s">
        <v>7</v>
      </c>
      <c r="L152" t="s">
        <v>181</v>
      </c>
    </row>
    <row r="153" spans="1:12" x14ac:dyDescent="0.2">
      <c r="A153">
        <v>2861</v>
      </c>
      <c r="B153" s="7">
        <f>C153</f>
        <v>45202</v>
      </c>
      <c r="C153" s="7">
        <v>45202</v>
      </c>
      <c r="D153" s="7">
        <v>45203</v>
      </c>
      <c r="E153" s="9">
        <f t="shared" si="18"/>
        <v>1</v>
      </c>
      <c r="F153" t="s">
        <v>7</v>
      </c>
      <c r="G153" s="6">
        <v>85</v>
      </c>
      <c r="H153" s="6">
        <f t="shared" si="19"/>
        <v>85</v>
      </c>
      <c r="I153" s="6">
        <v>2.9945999999999997</v>
      </c>
      <c r="J153" s="6">
        <f t="shared" si="20"/>
        <v>87.994600000000005</v>
      </c>
      <c r="K153" t="s">
        <v>7</v>
      </c>
      <c r="L153" t="s">
        <v>181</v>
      </c>
    </row>
    <row r="154" spans="1:12" x14ac:dyDescent="0.2">
      <c r="A154">
        <v>2862</v>
      </c>
      <c r="B154" s="7">
        <v>45196</v>
      </c>
      <c r="C154" s="7">
        <v>45203</v>
      </c>
      <c r="D154" s="7">
        <v>45260</v>
      </c>
      <c r="E154" s="9">
        <f t="shared" si="18"/>
        <v>57</v>
      </c>
      <c r="F154" t="s">
        <v>7</v>
      </c>
      <c r="G154" s="6">
        <v>1197</v>
      </c>
      <c r="H154" s="6">
        <f t="shared" si="19"/>
        <v>21</v>
      </c>
      <c r="I154" s="6">
        <v>2.9945999999999997</v>
      </c>
      <c r="J154" s="6">
        <f t="shared" si="20"/>
        <v>1199.9946</v>
      </c>
      <c r="K154" t="s">
        <v>7</v>
      </c>
      <c r="L154" t="s">
        <v>181</v>
      </c>
    </row>
    <row r="155" spans="1:12" x14ac:dyDescent="0.2">
      <c r="A155">
        <v>2863</v>
      </c>
      <c r="B155" s="7">
        <f t="shared" ref="B155:B160" si="21">C155</f>
        <v>45203</v>
      </c>
      <c r="C155" s="7">
        <v>45203</v>
      </c>
      <c r="D155" s="7">
        <v>45233</v>
      </c>
      <c r="E155" s="9">
        <f t="shared" si="18"/>
        <v>30</v>
      </c>
      <c r="F155" t="s">
        <v>7</v>
      </c>
      <c r="G155" s="6">
        <v>780</v>
      </c>
      <c r="H155" s="6">
        <f t="shared" si="19"/>
        <v>26</v>
      </c>
      <c r="I155" s="6">
        <v>2.9945999999999997</v>
      </c>
      <c r="J155" s="6">
        <f t="shared" si="20"/>
        <v>782.99459999999999</v>
      </c>
      <c r="K155" t="s">
        <v>7</v>
      </c>
      <c r="L155" t="s">
        <v>181</v>
      </c>
    </row>
    <row r="156" spans="1:12" x14ac:dyDescent="0.2">
      <c r="A156">
        <v>2864</v>
      </c>
      <c r="B156" s="7">
        <f t="shared" si="21"/>
        <v>45204</v>
      </c>
      <c r="C156" s="7">
        <v>45204</v>
      </c>
      <c r="D156" s="7">
        <v>45208</v>
      </c>
      <c r="E156" s="9">
        <f t="shared" si="18"/>
        <v>4</v>
      </c>
      <c r="F156" t="s">
        <v>7</v>
      </c>
      <c r="G156" s="6">
        <v>180</v>
      </c>
      <c r="H156" s="6">
        <f t="shared" si="19"/>
        <v>45</v>
      </c>
      <c r="I156" s="6">
        <v>2.9945999999999997</v>
      </c>
      <c r="J156" s="6">
        <f t="shared" si="20"/>
        <v>182.99459999999999</v>
      </c>
      <c r="K156" t="s">
        <v>7</v>
      </c>
      <c r="L156" t="s">
        <v>181</v>
      </c>
    </row>
    <row r="157" spans="1:12" x14ac:dyDescent="0.2">
      <c r="A157">
        <v>2865</v>
      </c>
      <c r="B157" s="7">
        <f t="shared" si="21"/>
        <v>45204</v>
      </c>
      <c r="C157" s="7">
        <v>45204</v>
      </c>
      <c r="D157" s="7">
        <v>45208</v>
      </c>
      <c r="E157" s="9">
        <f t="shared" si="18"/>
        <v>4</v>
      </c>
      <c r="F157" t="s">
        <v>7</v>
      </c>
      <c r="G157" s="6">
        <v>340</v>
      </c>
      <c r="H157" s="6">
        <f t="shared" si="19"/>
        <v>85</v>
      </c>
      <c r="I157" s="6">
        <v>2.9945999999999997</v>
      </c>
      <c r="J157" s="6">
        <f t="shared" si="20"/>
        <v>342.99459999999999</v>
      </c>
      <c r="K157" t="s">
        <v>7</v>
      </c>
      <c r="L157" t="s">
        <v>181</v>
      </c>
    </row>
    <row r="158" spans="1:12" x14ac:dyDescent="0.2">
      <c r="A158">
        <v>2866</v>
      </c>
      <c r="B158" s="7">
        <f t="shared" si="21"/>
        <v>45204</v>
      </c>
      <c r="C158" s="7">
        <v>45204</v>
      </c>
      <c r="D158" s="7">
        <v>45265</v>
      </c>
      <c r="E158" s="9">
        <f t="shared" si="18"/>
        <v>61</v>
      </c>
      <c r="F158" t="s">
        <v>7</v>
      </c>
      <c r="G158" s="6">
        <v>1037</v>
      </c>
      <c r="H158" s="6">
        <f t="shared" si="19"/>
        <v>17</v>
      </c>
      <c r="I158" s="6">
        <v>23</v>
      </c>
      <c r="J158" s="6">
        <f t="shared" si="20"/>
        <v>1060</v>
      </c>
      <c r="K158" t="s">
        <v>7</v>
      </c>
      <c r="L158" t="s">
        <v>181</v>
      </c>
    </row>
    <row r="159" spans="1:12" x14ac:dyDescent="0.2">
      <c r="A159">
        <v>2867</v>
      </c>
      <c r="B159" s="7">
        <f t="shared" si="21"/>
        <v>45207</v>
      </c>
      <c r="C159" s="7">
        <v>45207</v>
      </c>
      <c r="D159" s="7">
        <v>45267</v>
      </c>
      <c r="E159" s="9">
        <f t="shared" si="18"/>
        <v>60</v>
      </c>
      <c r="F159" t="s">
        <v>7</v>
      </c>
      <c r="G159" s="6">
        <v>1080</v>
      </c>
      <c r="H159" s="6">
        <f t="shared" si="19"/>
        <v>18</v>
      </c>
      <c r="I159" s="6">
        <v>0</v>
      </c>
      <c r="J159" s="6">
        <f t="shared" si="20"/>
        <v>1080</v>
      </c>
      <c r="K159" t="s">
        <v>7</v>
      </c>
      <c r="L159" t="s">
        <v>181</v>
      </c>
    </row>
    <row r="160" spans="1:12" x14ac:dyDescent="0.2">
      <c r="A160">
        <v>2868</v>
      </c>
      <c r="B160" s="7">
        <f t="shared" si="21"/>
        <v>45205</v>
      </c>
      <c r="C160" s="7">
        <v>45205</v>
      </c>
      <c r="D160" s="7">
        <v>45210</v>
      </c>
      <c r="E160" s="9">
        <f t="shared" si="18"/>
        <v>5</v>
      </c>
      <c r="F160" t="s">
        <v>7</v>
      </c>
      <c r="G160" s="6">
        <v>174.99999999999997</v>
      </c>
      <c r="H160" s="6">
        <f t="shared" si="19"/>
        <v>34.999999999999993</v>
      </c>
      <c r="I160" s="6">
        <v>2.9945999999999997</v>
      </c>
      <c r="J160" s="6">
        <f t="shared" si="20"/>
        <v>177.99459999999996</v>
      </c>
      <c r="K160" t="s">
        <v>7</v>
      </c>
      <c r="L160" t="s">
        <v>181</v>
      </c>
    </row>
    <row r="161" spans="1:12" x14ac:dyDescent="0.2">
      <c r="A161">
        <v>2869</v>
      </c>
      <c r="B161" s="7">
        <v>45205</v>
      </c>
      <c r="C161" s="7">
        <v>45208</v>
      </c>
      <c r="D161" s="7">
        <v>45219</v>
      </c>
      <c r="E161" s="9">
        <f t="shared" si="18"/>
        <v>11</v>
      </c>
      <c r="F161" t="s">
        <v>7</v>
      </c>
      <c r="G161" s="6">
        <v>330</v>
      </c>
      <c r="H161" s="6">
        <f t="shared" si="19"/>
        <v>30</v>
      </c>
      <c r="I161" s="6">
        <v>2.9945999999999997</v>
      </c>
      <c r="J161" s="6">
        <f t="shared" si="20"/>
        <v>332.99459999999999</v>
      </c>
      <c r="K161" t="s">
        <v>7</v>
      </c>
      <c r="L161" t="s">
        <v>181</v>
      </c>
    </row>
    <row r="162" spans="1:12" x14ac:dyDescent="0.2">
      <c r="A162">
        <v>2870</v>
      </c>
      <c r="B162" s="7">
        <f>C162</f>
        <v>45208</v>
      </c>
      <c r="C162" s="7">
        <v>45208</v>
      </c>
      <c r="D162" s="7">
        <v>45227</v>
      </c>
      <c r="E162" s="9">
        <f t="shared" si="18"/>
        <v>19</v>
      </c>
      <c r="F162" t="s">
        <v>7</v>
      </c>
      <c r="G162" s="6">
        <v>437</v>
      </c>
      <c r="H162" s="6">
        <f t="shared" si="19"/>
        <v>23</v>
      </c>
      <c r="I162" s="6">
        <v>2.9945999999999997</v>
      </c>
      <c r="J162" s="6">
        <f t="shared" si="20"/>
        <v>439.99459999999999</v>
      </c>
      <c r="K162" t="s">
        <v>7</v>
      </c>
      <c r="L162" t="s">
        <v>181</v>
      </c>
    </row>
    <row r="163" spans="1:12" x14ac:dyDescent="0.2">
      <c r="A163">
        <v>2871</v>
      </c>
      <c r="B163" s="7">
        <v>45208</v>
      </c>
      <c r="C163" s="7">
        <v>45208</v>
      </c>
      <c r="D163" s="7">
        <v>45225</v>
      </c>
      <c r="E163" s="9">
        <f t="shared" si="18"/>
        <v>17</v>
      </c>
      <c r="F163" t="s">
        <v>7</v>
      </c>
      <c r="G163" s="6">
        <v>442</v>
      </c>
      <c r="H163" s="6">
        <f t="shared" si="19"/>
        <v>26</v>
      </c>
      <c r="I163" s="6">
        <v>2.9945999999999997</v>
      </c>
      <c r="J163" s="6">
        <f t="shared" si="20"/>
        <v>444.99459999999999</v>
      </c>
      <c r="K163" t="s">
        <v>7</v>
      </c>
      <c r="L163" t="s">
        <v>181</v>
      </c>
    </row>
    <row r="164" spans="1:12" x14ac:dyDescent="0.2">
      <c r="A164">
        <v>2872</v>
      </c>
      <c r="B164" s="7">
        <v>45166</v>
      </c>
      <c r="C164" s="7">
        <v>45215</v>
      </c>
      <c r="D164" s="7">
        <v>45233</v>
      </c>
      <c r="E164" s="9">
        <f t="shared" si="18"/>
        <v>18</v>
      </c>
      <c r="F164" t="s">
        <v>8</v>
      </c>
      <c r="G164" s="6">
        <v>532</v>
      </c>
      <c r="H164" s="6">
        <f t="shared" si="19"/>
        <v>29.555555555555557</v>
      </c>
      <c r="I164" s="6">
        <v>73</v>
      </c>
      <c r="J164" s="6">
        <f t="shared" si="20"/>
        <v>605</v>
      </c>
      <c r="K164" t="s">
        <v>7</v>
      </c>
      <c r="L164" t="s">
        <v>181</v>
      </c>
    </row>
    <row r="165" spans="1:12" x14ac:dyDescent="0.2">
      <c r="A165">
        <v>2876</v>
      </c>
      <c r="B165" s="7">
        <v>45204</v>
      </c>
      <c r="C165" s="7">
        <v>45230</v>
      </c>
      <c r="D165" s="7">
        <v>45322</v>
      </c>
      <c r="E165" s="9">
        <f t="shared" si="18"/>
        <v>92</v>
      </c>
      <c r="F165" t="s">
        <v>8</v>
      </c>
      <c r="G165" s="6">
        <v>1932</v>
      </c>
      <c r="H165" s="6">
        <f t="shared" si="19"/>
        <v>21</v>
      </c>
      <c r="I165" s="6">
        <v>83</v>
      </c>
      <c r="J165" s="6">
        <f t="shared" si="20"/>
        <v>2015</v>
      </c>
      <c r="K165" t="s">
        <v>7</v>
      </c>
      <c r="L165" t="s">
        <v>181</v>
      </c>
    </row>
    <row r="166" spans="1:12" x14ac:dyDescent="0.2">
      <c r="A166">
        <v>2877</v>
      </c>
      <c r="B166" s="7">
        <v>45210</v>
      </c>
      <c r="C166" s="7">
        <v>45211</v>
      </c>
      <c r="D166" s="7">
        <v>45243</v>
      </c>
      <c r="E166" s="9">
        <f t="shared" si="18"/>
        <v>32</v>
      </c>
      <c r="F166" t="s">
        <v>8</v>
      </c>
      <c r="G166" s="6">
        <v>960</v>
      </c>
      <c r="H166" s="6">
        <f t="shared" si="19"/>
        <v>30</v>
      </c>
      <c r="I166" s="6">
        <v>53</v>
      </c>
      <c r="J166" s="6">
        <f t="shared" si="20"/>
        <v>1013</v>
      </c>
      <c r="K166" t="s">
        <v>7</v>
      </c>
      <c r="L166" t="s">
        <v>181</v>
      </c>
    </row>
    <row r="167" spans="1:12" x14ac:dyDescent="0.2">
      <c r="A167">
        <v>2878</v>
      </c>
      <c r="B167" s="7">
        <v>45201</v>
      </c>
      <c r="C167" s="7">
        <v>45212</v>
      </c>
      <c r="D167" s="7">
        <v>45235</v>
      </c>
      <c r="E167" s="9">
        <f t="shared" si="18"/>
        <v>23</v>
      </c>
      <c r="F167" t="s">
        <v>7</v>
      </c>
      <c r="G167" s="6">
        <v>759</v>
      </c>
      <c r="H167" s="6">
        <f t="shared" si="19"/>
        <v>33</v>
      </c>
      <c r="I167" s="6">
        <v>13</v>
      </c>
      <c r="J167" s="6">
        <f t="shared" si="20"/>
        <v>772</v>
      </c>
      <c r="K167" t="s">
        <v>7</v>
      </c>
      <c r="L167" t="s">
        <v>181</v>
      </c>
    </row>
    <row r="168" spans="1:12" x14ac:dyDescent="0.2">
      <c r="A168">
        <v>2879</v>
      </c>
      <c r="B168" s="7">
        <f>C168</f>
        <v>45211</v>
      </c>
      <c r="C168" s="7">
        <v>45211</v>
      </c>
      <c r="D168" s="7">
        <v>45213</v>
      </c>
      <c r="E168" s="9">
        <f t="shared" si="18"/>
        <v>2</v>
      </c>
      <c r="F168" t="s">
        <v>7</v>
      </c>
      <c r="G168" s="6">
        <v>170</v>
      </c>
      <c r="H168" s="6">
        <f t="shared" si="19"/>
        <v>85</v>
      </c>
      <c r="I168" s="6">
        <v>2.9945999999999997</v>
      </c>
      <c r="J168" s="6">
        <f t="shared" si="20"/>
        <v>172.99459999999999</v>
      </c>
      <c r="K168" t="s">
        <v>7</v>
      </c>
      <c r="L168" t="s">
        <v>181</v>
      </c>
    </row>
    <row r="169" spans="1:12" x14ac:dyDescent="0.2">
      <c r="A169">
        <v>2881</v>
      </c>
      <c r="B169" s="7">
        <v>45211</v>
      </c>
      <c r="C169" s="7">
        <v>45220</v>
      </c>
      <c r="D169" s="7">
        <v>45235</v>
      </c>
      <c r="E169" s="9">
        <f t="shared" si="18"/>
        <v>15</v>
      </c>
      <c r="F169" t="s">
        <v>8</v>
      </c>
      <c r="G169" s="6">
        <v>495</v>
      </c>
      <c r="H169" s="6">
        <f t="shared" si="19"/>
        <v>33</v>
      </c>
      <c r="I169" s="6">
        <v>80</v>
      </c>
      <c r="J169" s="6">
        <f t="shared" si="20"/>
        <v>575</v>
      </c>
      <c r="K169" t="s">
        <v>7</v>
      </c>
      <c r="L169" t="s">
        <v>181</v>
      </c>
    </row>
    <row r="170" spans="1:12" x14ac:dyDescent="0.2">
      <c r="A170">
        <v>2882</v>
      </c>
      <c r="B170" s="7">
        <v>45196</v>
      </c>
      <c r="C170" s="7">
        <v>45220</v>
      </c>
      <c r="D170" s="7">
        <v>45234</v>
      </c>
      <c r="E170" s="9">
        <f t="shared" si="18"/>
        <v>14</v>
      </c>
      <c r="F170" t="s">
        <v>7</v>
      </c>
      <c r="G170" s="6">
        <v>420</v>
      </c>
      <c r="H170" s="6">
        <f t="shared" si="19"/>
        <v>30</v>
      </c>
      <c r="I170" s="6">
        <v>2.9945999999999997</v>
      </c>
      <c r="J170" s="6">
        <f t="shared" si="20"/>
        <v>422.99459999999999</v>
      </c>
      <c r="K170" t="s">
        <v>7</v>
      </c>
      <c r="L170" t="s">
        <v>181</v>
      </c>
    </row>
    <row r="171" spans="1:12" x14ac:dyDescent="0.2">
      <c r="A171">
        <v>2884</v>
      </c>
      <c r="B171" s="7">
        <f t="shared" ref="B171:B173" si="22">C171</f>
        <v>45212</v>
      </c>
      <c r="C171" s="7">
        <v>45212</v>
      </c>
      <c r="D171" s="7">
        <v>45215</v>
      </c>
      <c r="E171" s="9">
        <f t="shared" si="18"/>
        <v>3</v>
      </c>
      <c r="F171" t="s">
        <v>7</v>
      </c>
      <c r="G171" s="6">
        <v>255</v>
      </c>
      <c r="H171" s="6">
        <f t="shared" si="19"/>
        <v>85</v>
      </c>
      <c r="I171" s="6">
        <v>2.9945999999999997</v>
      </c>
      <c r="J171" s="6">
        <f t="shared" si="20"/>
        <v>257.99459999999999</v>
      </c>
      <c r="K171" t="s">
        <v>7</v>
      </c>
      <c r="L171" t="s">
        <v>181</v>
      </c>
    </row>
    <row r="172" spans="1:12" x14ac:dyDescent="0.2">
      <c r="A172">
        <v>2885</v>
      </c>
      <c r="B172" s="7">
        <f t="shared" si="22"/>
        <v>45212</v>
      </c>
      <c r="C172" s="7">
        <v>45212</v>
      </c>
      <c r="D172" s="7">
        <v>45233</v>
      </c>
      <c r="E172" s="9">
        <f t="shared" si="18"/>
        <v>21</v>
      </c>
      <c r="F172" t="s">
        <v>7</v>
      </c>
      <c r="G172" s="6">
        <v>588</v>
      </c>
      <c r="H172" s="6">
        <f t="shared" si="19"/>
        <v>28</v>
      </c>
      <c r="I172" s="6">
        <v>2.9945999999999997</v>
      </c>
      <c r="J172" s="6">
        <f t="shared" si="20"/>
        <v>590.99459999999999</v>
      </c>
      <c r="K172" t="s">
        <v>7</v>
      </c>
      <c r="L172" t="s">
        <v>181</v>
      </c>
    </row>
    <row r="173" spans="1:12" x14ac:dyDescent="0.2">
      <c r="A173">
        <v>2886</v>
      </c>
      <c r="B173" s="7">
        <f t="shared" si="22"/>
        <v>45212</v>
      </c>
      <c r="C173" s="7">
        <v>45212</v>
      </c>
      <c r="D173" s="7">
        <v>45213</v>
      </c>
      <c r="E173" s="9">
        <f t="shared" si="18"/>
        <v>1</v>
      </c>
      <c r="F173" t="s">
        <v>7</v>
      </c>
      <c r="G173" s="6">
        <v>45</v>
      </c>
      <c r="H173" s="6">
        <f t="shared" si="19"/>
        <v>45</v>
      </c>
      <c r="I173" s="6">
        <v>0</v>
      </c>
      <c r="J173" s="6">
        <f t="shared" si="20"/>
        <v>45</v>
      </c>
      <c r="K173" t="s">
        <v>7</v>
      </c>
      <c r="L173" t="s">
        <v>181</v>
      </c>
    </row>
    <row r="174" spans="1:12" x14ac:dyDescent="0.2">
      <c r="A174">
        <v>2887</v>
      </c>
      <c r="B174" s="7">
        <v>45212</v>
      </c>
      <c r="C174" s="7">
        <v>45212</v>
      </c>
      <c r="D174" s="7">
        <v>45217</v>
      </c>
      <c r="E174" s="9">
        <f t="shared" si="18"/>
        <v>5</v>
      </c>
      <c r="F174" t="s">
        <v>7</v>
      </c>
      <c r="G174" s="6">
        <v>174.99999999999997</v>
      </c>
      <c r="H174" s="6">
        <f t="shared" si="19"/>
        <v>34.999999999999993</v>
      </c>
      <c r="I174" s="6">
        <v>2.9945999999999997</v>
      </c>
      <c r="J174" s="6">
        <f t="shared" si="20"/>
        <v>177.99459999999996</v>
      </c>
      <c r="K174" t="s">
        <v>7</v>
      </c>
      <c r="L174" t="s">
        <v>181</v>
      </c>
    </row>
    <row r="175" spans="1:12" x14ac:dyDescent="0.2">
      <c r="A175">
        <v>2888</v>
      </c>
      <c r="B175" s="7">
        <f>C175</f>
        <v>45213</v>
      </c>
      <c r="C175" s="7">
        <v>45213</v>
      </c>
      <c r="D175" s="7">
        <v>45274</v>
      </c>
      <c r="E175" s="9">
        <f t="shared" si="18"/>
        <v>61</v>
      </c>
      <c r="F175" t="s">
        <v>7</v>
      </c>
      <c r="G175" s="6">
        <v>976</v>
      </c>
      <c r="H175" s="6">
        <f t="shared" si="19"/>
        <v>16</v>
      </c>
      <c r="I175" s="6">
        <v>13</v>
      </c>
      <c r="J175" s="6">
        <f t="shared" si="20"/>
        <v>989</v>
      </c>
      <c r="K175" t="s">
        <v>7</v>
      </c>
      <c r="L175" t="s">
        <v>181</v>
      </c>
    </row>
    <row r="176" spans="1:12" x14ac:dyDescent="0.2">
      <c r="A176">
        <v>2889</v>
      </c>
      <c r="B176" s="7">
        <v>45184</v>
      </c>
      <c r="C176" s="7">
        <v>45215</v>
      </c>
      <c r="D176" s="7">
        <v>45306</v>
      </c>
      <c r="E176" s="9">
        <f t="shared" si="18"/>
        <v>91</v>
      </c>
      <c r="F176" t="s">
        <v>7</v>
      </c>
      <c r="G176" s="6">
        <v>1638</v>
      </c>
      <c r="H176" s="6">
        <f t="shared" si="19"/>
        <v>18</v>
      </c>
      <c r="I176" s="6">
        <v>0</v>
      </c>
      <c r="J176" s="6">
        <f t="shared" si="20"/>
        <v>1638</v>
      </c>
      <c r="K176" t="s">
        <v>7</v>
      </c>
      <c r="L176" t="s">
        <v>181</v>
      </c>
    </row>
    <row r="177" spans="1:12" x14ac:dyDescent="0.2">
      <c r="A177">
        <v>2890</v>
      </c>
      <c r="B177" s="7">
        <f t="shared" ref="B177:B181" si="23">C177</f>
        <v>45215</v>
      </c>
      <c r="C177" s="7">
        <v>45215</v>
      </c>
      <c r="D177" s="7">
        <v>45232</v>
      </c>
      <c r="E177" s="9">
        <f t="shared" si="18"/>
        <v>17</v>
      </c>
      <c r="F177" t="s">
        <v>8</v>
      </c>
      <c r="G177" s="6">
        <v>810</v>
      </c>
      <c r="H177" s="6">
        <f t="shared" si="19"/>
        <v>47.647058823529413</v>
      </c>
      <c r="I177" s="6">
        <v>53</v>
      </c>
      <c r="J177" s="6">
        <f t="shared" si="20"/>
        <v>863</v>
      </c>
      <c r="K177" t="s">
        <v>7</v>
      </c>
      <c r="L177" t="s">
        <v>181</v>
      </c>
    </row>
    <row r="178" spans="1:12" x14ac:dyDescent="0.2">
      <c r="A178">
        <v>2891</v>
      </c>
      <c r="B178" s="7">
        <f t="shared" si="23"/>
        <v>45215</v>
      </c>
      <c r="C178" s="7">
        <v>45215</v>
      </c>
      <c r="D178" s="7">
        <v>45245</v>
      </c>
      <c r="E178" s="9">
        <f t="shared" si="18"/>
        <v>30</v>
      </c>
      <c r="F178" t="s">
        <v>7</v>
      </c>
      <c r="G178" s="6">
        <v>750</v>
      </c>
      <c r="H178" s="6">
        <f t="shared" si="19"/>
        <v>25</v>
      </c>
      <c r="I178" s="6">
        <v>13</v>
      </c>
      <c r="J178" s="6">
        <f t="shared" si="20"/>
        <v>763</v>
      </c>
      <c r="K178" t="s">
        <v>7</v>
      </c>
      <c r="L178" t="s">
        <v>181</v>
      </c>
    </row>
    <row r="179" spans="1:12" x14ac:dyDescent="0.2">
      <c r="A179">
        <v>2894</v>
      </c>
      <c r="B179" s="7">
        <f t="shared" si="23"/>
        <v>45218</v>
      </c>
      <c r="C179" s="7">
        <v>45218</v>
      </c>
      <c r="D179" s="7">
        <v>45222</v>
      </c>
      <c r="E179" s="9">
        <f t="shared" si="18"/>
        <v>4</v>
      </c>
      <c r="F179" t="s">
        <v>7</v>
      </c>
      <c r="G179" s="6">
        <v>340</v>
      </c>
      <c r="H179" s="6">
        <f t="shared" si="19"/>
        <v>85</v>
      </c>
      <c r="I179" s="6">
        <v>2.9945999999999997</v>
      </c>
      <c r="J179" s="6">
        <f t="shared" si="20"/>
        <v>342.99459999999999</v>
      </c>
      <c r="K179" t="s">
        <v>7</v>
      </c>
      <c r="L179" t="s">
        <v>181</v>
      </c>
    </row>
    <row r="180" spans="1:12" x14ac:dyDescent="0.2">
      <c r="A180">
        <v>2895</v>
      </c>
      <c r="B180" s="7">
        <f t="shared" si="23"/>
        <v>45218</v>
      </c>
      <c r="C180" s="7">
        <v>45218</v>
      </c>
      <c r="D180" s="7">
        <v>45230</v>
      </c>
      <c r="E180" s="9">
        <f t="shared" si="18"/>
        <v>12</v>
      </c>
      <c r="F180" t="s">
        <v>7</v>
      </c>
      <c r="G180" s="6">
        <v>456</v>
      </c>
      <c r="H180" s="6">
        <f t="shared" si="19"/>
        <v>38</v>
      </c>
      <c r="I180" s="6">
        <v>2.9945999999999997</v>
      </c>
      <c r="J180" s="6">
        <f t="shared" si="20"/>
        <v>458.99459999999999</v>
      </c>
      <c r="K180" t="s">
        <v>7</v>
      </c>
      <c r="L180" t="s">
        <v>181</v>
      </c>
    </row>
    <row r="181" spans="1:12" x14ac:dyDescent="0.2">
      <c r="A181">
        <v>2897</v>
      </c>
      <c r="B181" s="7">
        <f t="shared" si="23"/>
        <v>45219</v>
      </c>
      <c r="C181" s="7">
        <v>45219</v>
      </c>
      <c r="D181" s="7">
        <v>45222</v>
      </c>
      <c r="E181" s="9">
        <f t="shared" si="18"/>
        <v>3</v>
      </c>
      <c r="F181" t="s">
        <v>7</v>
      </c>
      <c r="G181" s="6">
        <v>255</v>
      </c>
      <c r="H181" s="6">
        <f t="shared" si="19"/>
        <v>85</v>
      </c>
      <c r="I181" s="6">
        <v>2.9945999999999997</v>
      </c>
      <c r="J181" s="6">
        <f t="shared" si="20"/>
        <v>257.99459999999999</v>
      </c>
      <c r="K181" t="s">
        <v>7</v>
      </c>
      <c r="L181" t="s">
        <v>181</v>
      </c>
    </row>
    <row r="182" spans="1:12" x14ac:dyDescent="0.2">
      <c r="A182">
        <v>2898</v>
      </c>
      <c r="B182" s="7">
        <v>45218</v>
      </c>
      <c r="C182" s="7">
        <v>45219</v>
      </c>
      <c r="D182" s="7">
        <v>45311</v>
      </c>
      <c r="E182" s="9">
        <f t="shared" si="18"/>
        <v>92</v>
      </c>
      <c r="F182" t="s">
        <v>7</v>
      </c>
      <c r="G182" s="6">
        <v>1915</v>
      </c>
      <c r="H182" s="6">
        <f t="shared" si="19"/>
        <v>20.815217391304348</v>
      </c>
      <c r="I182" s="6">
        <v>2.9945999999999997</v>
      </c>
      <c r="J182" s="6">
        <f t="shared" si="20"/>
        <v>1917.9946</v>
      </c>
      <c r="K182" t="s">
        <v>7</v>
      </c>
      <c r="L182" t="s">
        <v>181</v>
      </c>
    </row>
    <row r="183" spans="1:12" x14ac:dyDescent="0.2">
      <c r="A183">
        <v>2900</v>
      </c>
      <c r="B183" s="7">
        <f t="shared" ref="B183:B189" si="24">C183</f>
        <v>45222</v>
      </c>
      <c r="C183" s="7">
        <v>45222</v>
      </c>
      <c r="D183" s="7">
        <v>45225</v>
      </c>
      <c r="E183" s="9">
        <f t="shared" si="18"/>
        <v>3</v>
      </c>
      <c r="F183" t="s">
        <v>7</v>
      </c>
      <c r="G183" s="6">
        <v>147</v>
      </c>
      <c r="H183" s="6">
        <f t="shared" si="19"/>
        <v>49</v>
      </c>
      <c r="I183" s="6">
        <v>2.9945999999999997</v>
      </c>
      <c r="J183" s="6">
        <f t="shared" si="20"/>
        <v>149.99459999999999</v>
      </c>
      <c r="K183" t="s">
        <v>7</v>
      </c>
      <c r="L183" t="s">
        <v>181</v>
      </c>
    </row>
    <row r="184" spans="1:12" x14ac:dyDescent="0.2">
      <c r="A184">
        <v>2901</v>
      </c>
      <c r="B184" s="7">
        <f t="shared" si="24"/>
        <v>45222</v>
      </c>
      <c r="C184" s="7">
        <v>45222</v>
      </c>
      <c r="D184" s="7">
        <v>45239</v>
      </c>
      <c r="E184" s="9">
        <f t="shared" si="18"/>
        <v>17</v>
      </c>
      <c r="F184" t="s">
        <v>7</v>
      </c>
      <c r="G184" s="6">
        <v>629</v>
      </c>
      <c r="H184" s="6">
        <f t="shared" si="19"/>
        <v>37</v>
      </c>
      <c r="I184" s="6">
        <v>2.9945999999999997</v>
      </c>
      <c r="J184" s="6">
        <f t="shared" si="20"/>
        <v>631.99459999999999</v>
      </c>
      <c r="K184" t="s">
        <v>7</v>
      </c>
      <c r="L184" t="s">
        <v>181</v>
      </c>
    </row>
    <row r="185" spans="1:12" x14ac:dyDescent="0.2">
      <c r="A185">
        <v>2902</v>
      </c>
      <c r="B185" s="7">
        <f t="shared" si="24"/>
        <v>45224</v>
      </c>
      <c r="C185" s="7">
        <v>45224</v>
      </c>
      <c r="D185" s="7">
        <v>45227</v>
      </c>
      <c r="E185" s="9">
        <f t="shared" si="18"/>
        <v>3</v>
      </c>
      <c r="F185" t="s">
        <v>7</v>
      </c>
      <c r="G185" s="6">
        <v>150</v>
      </c>
      <c r="H185" s="6">
        <f t="shared" si="19"/>
        <v>50</v>
      </c>
      <c r="I185" s="6">
        <v>3</v>
      </c>
      <c r="J185" s="6">
        <f t="shared" si="20"/>
        <v>153</v>
      </c>
      <c r="K185" t="s">
        <v>7</v>
      </c>
      <c r="L185" t="s">
        <v>181</v>
      </c>
    </row>
    <row r="186" spans="1:12" x14ac:dyDescent="0.2">
      <c r="A186">
        <v>2903</v>
      </c>
      <c r="B186" s="7">
        <f t="shared" si="24"/>
        <v>45225</v>
      </c>
      <c r="C186" s="7">
        <v>45225</v>
      </c>
      <c r="D186" s="7">
        <v>45226</v>
      </c>
      <c r="E186" s="9">
        <f t="shared" si="18"/>
        <v>1</v>
      </c>
      <c r="F186" t="s">
        <v>7</v>
      </c>
      <c r="G186" s="6">
        <v>170</v>
      </c>
      <c r="H186" s="6">
        <f t="shared" si="19"/>
        <v>170</v>
      </c>
      <c r="I186" s="6">
        <v>13</v>
      </c>
      <c r="J186" s="6">
        <f t="shared" si="20"/>
        <v>183</v>
      </c>
      <c r="K186" t="s">
        <v>7</v>
      </c>
      <c r="L186" t="s">
        <v>181</v>
      </c>
    </row>
    <row r="187" spans="1:12" x14ac:dyDescent="0.2">
      <c r="A187">
        <v>2904</v>
      </c>
      <c r="B187" s="7">
        <f t="shared" si="24"/>
        <v>45225</v>
      </c>
      <c r="C187" s="7">
        <v>45225</v>
      </c>
      <c r="D187" s="7">
        <v>45239</v>
      </c>
      <c r="E187" s="9">
        <f t="shared" si="18"/>
        <v>14</v>
      </c>
      <c r="F187" t="s">
        <v>8</v>
      </c>
      <c r="G187" s="6">
        <v>525</v>
      </c>
      <c r="H187" s="6">
        <f t="shared" si="19"/>
        <v>37.5</v>
      </c>
      <c r="I187" s="6">
        <v>83</v>
      </c>
      <c r="J187" s="6">
        <f t="shared" si="20"/>
        <v>608</v>
      </c>
      <c r="K187" t="s">
        <v>7</v>
      </c>
      <c r="L187" t="s">
        <v>181</v>
      </c>
    </row>
    <row r="188" spans="1:12" x14ac:dyDescent="0.2">
      <c r="A188">
        <v>2905</v>
      </c>
      <c r="B188" s="7">
        <f t="shared" si="24"/>
        <v>45224</v>
      </c>
      <c r="C188" s="7">
        <v>45224</v>
      </c>
      <c r="D188" s="7">
        <v>45238</v>
      </c>
      <c r="E188" s="9">
        <f t="shared" si="18"/>
        <v>14</v>
      </c>
      <c r="F188" t="s">
        <v>7</v>
      </c>
      <c r="G188" s="6">
        <v>420</v>
      </c>
      <c r="H188" s="6">
        <f t="shared" si="19"/>
        <v>30</v>
      </c>
      <c r="I188" s="6">
        <v>0</v>
      </c>
      <c r="J188" s="6">
        <f t="shared" si="20"/>
        <v>420</v>
      </c>
      <c r="K188" t="s">
        <v>7</v>
      </c>
      <c r="L188" t="s">
        <v>181</v>
      </c>
    </row>
    <row r="189" spans="1:12" x14ac:dyDescent="0.2">
      <c r="A189">
        <v>2907</v>
      </c>
      <c r="B189" s="7">
        <f t="shared" si="24"/>
        <v>45225</v>
      </c>
      <c r="C189" s="7">
        <v>45225</v>
      </c>
      <c r="D189" s="7">
        <v>45229</v>
      </c>
      <c r="E189" s="9">
        <f t="shared" si="18"/>
        <v>4</v>
      </c>
      <c r="F189" t="s">
        <v>7</v>
      </c>
      <c r="G189" s="6">
        <v>340</v>
      </c>
      <c r="H189" s="6">
        <f t="shared" si="19"/>
        <v>85</v>
      </c>
      <c r="I189" s="6">
        <v>2.9945999999999997</v>
      </c>
      <c r="J189" s="6">
        <f t="shared" si="20"/>
        <v>342.99459999999999</v>
      </c>
      <c r="K189" t="s">
        <v>7</v>
      </c>
      <c r="L189" t="s">
        <v>181</v>
      </c>
    </row>
    <row r="190" spans="1:12" x14ac:dyDescent="0.2">
      <c r="A190">
        <v>2908</v>
      </c>
      <c r="B190" s="7">
        <v>45222</v>
      </c>
      <c r="C190" s="7">
        <v>45227</v>
      </c>
      <c r="D190" s="7">
        <v>45229</v>
      </c>
      <c r="E190" s="9">
        <f t="shared" si="18"/>
        <v>2</v>
      </c>
      <c r="F190" t="s">
        <v>7</v>
      </c>
      <c r="G190" s="6">
        <v>170</v>
      </c>
      <c r="H190" s="6">
        <f t="shared" si="19"/>
        <v>85</v>
      </c>
      <c r="I190" s="6">
        <v>2.9945999999999997</v>
      </c>
      <c r="J190" s="6">
        <f t="shared" si="20"/>
        <v>172.99459999999999</v>
      </c>
      <c r="K190" t="s">
        <v>7</v>
      </c>
      <c r="L190" t="s">
        <v>181</v>
      </c>
    </row>
    <row r="191" spans="1:12" x14ac:dyDescent="0.2">
      <c r="A191">
        <v>2909</v>
      </c>
      <c r="B191" s="7">
        <v>45206</v>
      </c>
      <c r="C191" s="7">
        <v>45227</v>
      </c>
      <c r="D191" s="7">
        <v>45317</v>
      </c>
      <c r="E191" s="9">
        <f t="shared" si="18"/>
        <v>90</v>
      </c>
      <c r="F191" t="s">
        <v>7</v>
      </c>
      <c r="G191" s="6">
        <v>1620</v>
      </c>
      <c r="H191" s="6">
        <f t="shared" si="19"/>
        <v>18</v>
      </c>
      <c r="I191" s="6">
        <v>2.9945999999999997</v>
      </c>
      <c r="J191" s="6">
        <f t="shared" si="20"/>
        <v>1622.9946</v>
      </c>
      <c r="K191" t="s">
        <v>7</v>
      </c>
      <c r="L191" t="s">
        <v>181</v>
      </c>
    </row>
    <row r="192" spans="1:12" x14ac:dyDescent="0.2">
      <c r="A192">
        <v>2910</v>
      </c>
      <c r="B192" s="7">
        <f t="shared" ref="B192:B194" si="25">C192</f>
        <v>45226</v>
      </c>
      <c r="C192" s="7">
        <v>45226</v>
      </c>
      <c r="D192" s="7">
        <v>44946</v>
      </c>
      <c r="E192" s="9">
        <f t="shared" si="18"/>
        <v>-280</v>
      </c>
      <c r="F192" t="s">
        <v>7</v>
      </c>
      <c r="G192" s="6">
        <v>552</v>
      </c>
      <c r="H192" s="6">
        <f t="shared" si="19"/>
        <v>-1.9714285714285715</v>
      </c>
      <c r="I192" s="6">
        <v>2.9945999999999997</v>
      </c>
      <c r="J192" s="6">
        <f t="shared" si="20"/>
        <v>554.99459999999999</v>
      </c>
      <c r="K192" t="s">
        <v>7</v>
      </c>
      <c r="L192" t="s">
        <v>181</v>
      </c>
    </row>
    <row r="193" spans="1:12" x14ac:dyDescent="0.2">
      <c r="A193">
        <v>2911</v>
      </c>
      <c r="B193" s="7">
        <f t="shared" si="25"/>
        <v>45227</v>
      </c>
      <c r="C193" s="7">
        <v>45227</v>
      </c>
      <c r="D193" s="7">
        <v>45245</v>
      </c>
      <c r="E193" s="9">
        <f t="shared" si="18"/>
        <v>18</v>
      </c>
      <c r="F193" t="s">
        <v>7</v>
      </c>
      <c r="G193" s="6">
        <v>480</v>
      </c>
      <c r="H193" s="6">
        <f t="shared" si="19"/>
        <v>26.666666666666668</v>
      </c>
      <c r="I193" s="6">
        <v>2.9945999999999997</v>
      </c>
      <c r="J193" s="6">
        <f t="shared" si="20"/>
        <v>482.99459999999999</v>
      </c>
      <c r="K193" t="s">
        <v>7</v>
      </c>
      <c r="L193" t="s">
        <v>181</v>
      </c>
    </row>
    <row r="194" spans="1:12" x14ac:dyDescent="0.2">
      <c r="A194">
        <v>2912</v>
      </c>
      <c r="B194" s="7">
        <f t="shared" si="25"/>
        <v>45229</v>
      </c>
      <c r="C194" s="7">
        <v>45229</v>
      </c>
      <c r="D194" s="7">
        <v>45230</v>
      </c>
      <c r="E194" s="9">
        <f t="shared" si="18"/>
        <v>1</v>
      </c>
      <c r="F194" t="s">
        <v>7</v>
      </c>
      <c r="G194" s="6">
        <v>85</v>
      </c>
      <c r="H194" s="6">
        <f t="shared" si="19"/>
        <v>85</v>
      </c>
      <c r="I194" s="6">
        <v>2.9945999999999997</v>
      </c>
      <c r="J194" s="6">
        <f t="shared" si="20"/>
        <v>87.994600000000005</v>
      </c>
      <c r="K194" t="s">
        <v>7</v>
      </c>
      <c r="L194" t="s">
        <v>181</v>
      </c>
    </row>
    <row r="195" spans="1:12" x14ac:dyDescent="0.2">
      <c r="A195">
        <v>2913</v>
      </c>
      <c r="B195" s="7">
        <v>45218</v>
      </c>
      <c r="C195" s="7">
        <v>45229</v>
      </c>
      <c r="D195" s="7">
        <v>45264</v>
      </c>
      <c r="E195" s="9">
        <f t="shared" ref="E195:E258" si="26">D195-C195</f>
        <v>35</v>
      </c>
      <c r="F195" t="s">
        <v>7</v>
      </c>
      <c r="G195" s="6">
        <v>875</v>
      </c>
      <c r="H195" s="6">
        <f t="shared" ref="H195:H258" si="27">G195/E195</f>
        <v>25</v>
      </c>
      <c r="I195" s="6">
        <v>2.9945999999999997</v>
      </c>
      <c r="J195" s="6">
        <f t="shared" ref="J195:J258" si="28">G195+I195</f>
        <v>877.99459999999999</v>
      </c>
      <c r="K195" t="s">
        <v>7</v>
      </c>
      <c r="L195" t="s">
        <v>181</v>
      </c>
    </row>
    <row r="196" spans="1:12" x14ac:dyDescent="0.2">
      <c r="A196">
        <v>2916</v>
      </c>
      <c r="B196" s="7">
        <f t="shared" ref="B196:B197" si="29">C196</f>
        <v>45230</v>
      </c>
      <c r="C196" s="7">
        <v>45230</v>
      </c>
      <c r="D196" s="7">
        <v>45288</v>
      </c>
      <c r="E196" s="9">
        <f t="shared" si="26"/>
        <v>58</v>
      </c>
      <c r="F196" t="s">
        <v>8</v>
      </c>
      <c r="G196" s="6">
        <v>986</v>
      </c>
      <c r="H196" s="6">
        <f t="shared" si="27"/>
        <v>17</v>
      </c>
      <c r="I196" s="6">
        <v>53</v>
      </c>
      <c r="J196" s="6">
        <f t="shared" si="28"/>
        <v>1039</v>
      </c>
      <c r="K196" t="s">
        <v>7</v>
      </c>
      <c r="L196" t="s">
        <v>181</v>
      </c>
    </row>
    <row r="197" spans="1:12" x14ac:dyDescent="0.2">
      <c r="A197">
        <v>2918</v>
      </c>
      <c r="B197" s="7">
        <f t="shared" si="29"/>
        <v>45230</v>
      </c>
      <c r="C197" s="7">
        <v>45230</v>
      </c>
      <c r="D197" s="7">
        <v>45253</v>
      </c>
      <c r="E197" s="9">
        <f t="shared" si="26"/>
        <v>23</v>
      </c>
      <c r="F197" t="s">
        <v>7</v>
      </c>
      <c r="G197" s="6">
        <v>690</v>
      </c>
      <c r="H197" s="6">
        <f t="shared" si="27"/>
        <v>30</v>
      </c>
      <c r="I197" s="6">
        <v>13</v>
      </c>
      <c r="J197" s="6">
        <f t="shared" si="28"/>
        <v>703</v>
      </c>
      <c r="K197" t="s">
        <v>7</v>
      </c>
      <c r="L197" t="s">
        <v>181</v>
      </c>
    </row>
    <row r="198" spans="1:12" x14ac:dyDescent="0.2">
      <c r="A198">
        <v>2919</v>
      </c>
      <c r="B198" s="7">
        <v>45229</v>
      </c>
      <c r="C198" s="7">
        <v>45230</v>
      </c>
      <c r="D198" s="7">
        <v>45250</v>
      </c>
      <c r="E198" s="9">
        <f t="shared" si="26"/>
        <v>20</v>
      </c>
      <c r="F198" t="s">
        <v>7</v>
      </c>
      <c r="G198" s="6">
        <v>500</v>
      </c>
      <c r="H198" s="6">
        <f t="shared" si="27"/>
        <v>25</v>
      </c>
      <c r="I198" s="6">
        <v>2.9945999999999997</v>
      </c>
      <c r="J198" s="6">
        <f t="shared" si="28"/>
        <v>502.99459999999999</v>
      </c>
      <c r="K198" t="s">
        <v>7</v>
      </c>
      <c r="L198" t="s">
        <v>181</v>
      </c>
    </row>
    <row r="199" spans="1:12" x14ac:dyDescent="0.2">
      <c r="A199">
        <v>2927</v>
      </c>
      <c r="B199" s="7">
        <f t="shared" ref="B199:B200" si="30">C199</f>
        <v>45199</v>
      </c>
      <c r="C199" s="7">
        <v>45199</v>
      </c>
      <c r="D199" s="7">
        <v>45230</v>
      </c>
      <c r="E199" s="9">
        <f t="shared" si="26"/>
        <v>31</v>
      </c>
      <c r="F199" t="s">
        <v>7</v>
      </c>
      <c r="G199" s="6">
        <v>465.00000000000006</v>
      </c>
      <c r="H199" s="6">
        <f t="shared" si="27"/>
        <v>15.000000000000002</v>
      </c>
      <c r="I199" s="6">
        <v>0</v>
      </c>
      <c r="J199" s="6">
        <f t="shared" si="28"/>
        <v>465.00000000000006</v>
      </c>
      <c r="K199" t="s">
        <v>7</v>
      </c>
      <c r="L199" t="s">
        <v>181</v>
      </c>
    </row>
    <row r="200" spans="1:12" x14ac:dyDescent="0.2">
      <c r="A200" t="s">
        <v>23</v>
      </c>
      <c r="B200" s="7">
        <f t="shared" si="30"/>
        <v>45170</v>
      </c>
      <c r="C200" s="7">
        <v>45170</v>
      </c>
      <c r="D200" s="7">
        <v>45199</v>
      </c>
      <c r="E200" s="9">
        <f t="shared" si="26"/>
        <v>29</v>
      </c>
      <c r="F200" t="s">
        <v>7</v>
      </c>
      <c r="G200" s="6">
        <v>660.11399999999992</v>
      </c>
      <c r="H200" s="6">
        <f t="shared" si="27"/>
        <v>22.762551724137928</v>
      </c>
      <c r="I200" s="6">
        <v>0</v>
      </c>
      <c r="J200" s="6">
        <f t="shared" si="28"/>
        <v>660.11399999999992</v>
      </c>
      <c r="K200" t="s">
        <v>7</v>
      </c>
      <c r="L200" t="s">
        <v>181</v>
      </c>
    </row>
    <row r="201" spans="1:12" x14ac:dyDescent="0.2">
      <c r="A201" t="s">
        <v>24</v>
      </c>
      <c r="B201" s="7">
        <v>45148</v>
      </c>
      <c r="C201" s="7">
        <v>45183</v>
      </c>
      <c r="D201" s="7">
        <v>45190</v>
      </c>
      <c r="E201" s="9">
        <f t="shared" si="26"/>
        <v>7</v>
      </c>
      <c r="F201" t="s">
        <v>7</v>
      </c>
      <c r="G201" s="6">
        <v>74.995199999999997</v>
      </c>
      <c r="H201" s="6">
        <f t="shared" si="27"/>
        <v>10.7136</v>
      </c>
      <c r="I201" s="6">
        <v>0</v>
      </c>
      <c r="J201" s="6">
        <f t="shared" si="28"/>
        <v>74.995199999999997</v>
      </c>
      <c r="K201" t="s">
        <v>7</v>
      </c>
      <c r="L201" t="s">
        <v>22</v>
      </c>
    </row>
    <row r="202" spans="1:12" x14ac:dyDescent="0.2">
      <c r="A202">
        <v>2658</v>
      </c>
      <c r="B202" s="7">
        <v>45087</v>
      </c>
      <c r="C202" s="7">
        <v>45180</v>
      </c>
      <c r="D202" s="7">
        <v>45192</v>
      </c>
      <c r="E202" s="9">
        <f t="shared" si="26"/>
        <v>12</v>
      </c>
      <c r="F202" t="s">
        <v>7</v>
      </c>
      <c r="G202" s="6">
        <v>420</v>
      </c>
      <c r="H202" s="6">
        <f t="shared" si="27"/>
        <v>35</v>
      </c>
      <c r="I202" s="6">
        <v>2.9945999999999997</v>
      </c>
      <c r="J202" s="6">
        <f t="shared" si="28"/>
        <v>422.99459999999999</v>
      </c>
      <c r="K202" t="s">
        <v>7</v>
      </c>
      <c r="L202" t="s">
        <v>181</v>
      </c>
    </row>
    <row r="203" spans="1:12" x14ac:dyDescent="0.2">
      <c r="A203">
        <v>2659</v>
      </c>
      <c r="B203" s="7">
        <v>45084</v>
      </c>
      <c r="C203" s="7">
        <v>45188</v>
      </c>
      <c r="D203" s="7">
        <v>45219</v>
      </c>
      <c r="E203" s="9">
        <f t="shared" si="26"/>
        <v>31</v>
      </c>
      <c r="F203" t="s">
        <v>8</v>
      </c>
      <c r="G203" s="6">
        <v>712.99999999999989</v>
      </c>
      <c r="H203" s="6">
        <f t="shared" si="27"/>
        <v>22.999999999999996</v>
      </c>
      <c r="I203" s="6">
        <v>53</v>
      </c>
      <c r="J203" s="6">
        <f t="shared" si="28"/>
        <v>765.99999999999989</v>
      </c>
      <c r="K203" t="s">
        <v>7</v>
      </c>
      <c r="L203" t="s">
        <v>181</v>
      </c>
    </row>
    <row r="204" spans="1:12" x14ac:dyDescent="0.2">
      <c r="A204">
        <v>2690</v>
      </c>
      <c r="B204" s="7">
        <v>45094</v>
      </c>
      <c r="C204" s="7">
        <v>45194</v>
      </c>
      <c r="D204" s="7">
        <v>45204</v>
      </c>
      <c r="E204" s="9">
        <f t="shared" si="26"/>
        <v>10</v>
      </c>
      <c r="F204" t="s">
        <v>8</v>
      </c>
      <c r="G204" s="6">
        <v>349.99999999999994</v>
      </c>
      <c r="H204" s="6">
        <f t="shared" si="27"/>
        <v>34.999999999999993</v>
      </c>
      <c r="I204" s="6">
        <v>73</v>
      </c>
      <c r="J204" s="6">
        <f t="shared" si="28"/>
        <v>422.99999999999994</v>
      </c>
      <c r="K204" t="s">
        <v>7</v>
      </c>
      <c r="L204" t="s">
        <v>181</v>
      </c>
    </row>
    <row r="205" spans="1:12" x14ac:dyDescent="0.2">
      <c r="A205">
        <v>2698</v>
      </c>
      <c r="B205" s="7">
        <v>45014</v>
      </c>
      <c r="C205" s="7">
        <v>45175</v>
      </c>
      <c r="D205" s="7">
        <v>45188</v>
      </c>
      <c r="E205" s="9">
        <f t="shared" si="26"/>
        <v>13</v>
      </c>
      <c r="F205" t="s">
        <v>8</v>
      </c>
      <c r="G205" s="6">
        <v>546</v>
      </c>
      <c r="H205" s="6">
        <f t="shared" si="27"/>
        <v>42</v>
      </c>
      <c r="I205" s="6">
        <v>103</v>
      </c>
      <c r="J205" s="6">
        <f t="shared" si="28"/>
        <v>649</v>
      </c>
      <c r="K205" t="s">
        <v>7</v>
      </c>
      <c r="L205" t="s">
        <v>181</v>
      </c>
    </row>
    <row r="206" spans="1:12" x14ac:dyDescent="0.2">
      <c r="A206">
        <v>2720</v>
      </c>
      <c r="B206" s="7">
        <v>45131</v>
      </c>
      <c r="C206" s="7">
        <v>45184</v>
      </c>
      <c r="D206" s="7">
        <v>45197</v>
      </c>
      <c r="E206" s="9">
        <f t="shared" si="26"/>
        <v>13</v>
      </c>
      <c r="F206" t="s">
        <v>8</v>
      </c>
      <c r="G206" s="6">
        <v>420</v>
      </c>
      <c r="H206" s="6">
        <f t="shared" si="27"/>
        <v>32.307692307692307</v>
      </c>
      <c r="I206" s="6">
        <v>93</v>
      </c>
      <c r="J206" s="6">
        <f t="shared" si="28"/>
        <v>513</v>
      </c>
      <c r="K206" t="s">
        <v>7</v>
      </c>
      <c r="L206" t="s">
        <v>181</v>
      </c>
    </row>
    <row r="207" spans="1:12" x14ac:dyDescent="0.2">
      <c r="A207">
        <v>2778</v>
      </c>
      <c r="B207" s="7">
        <v>45155</v>
      </c>
      <c r="C207" s="7">
        <v>45171</v>
      </c>
      <c r="D207" s="7">
        <v>45201</v>
      </c>
      <c r="E207" s="9">
        <f t="shared" si="26"/>
        <v>30</v>
      </c>
      <c r="F207" t="s">
        <v>7</v>
      </c>
      <c r="G207" s="6">
        <v>450</v>
      </c>
      <c r="H207" s="6">
        <f t="shared" si="27"/>
        <v>15</v>
      </c>
      <c r="I207" s="6">
        <v>2.9945999999999997</v>
      </c>
      <c r="J207" s="6">
        <f t="shared" si="28"/>
        <v>452.99459999999999</v>
      </c>
      <c r="K207" t="s">
        <v>7</v>
      </c>
      <c r="L207" t="s">
        <v>181</v>
      </c>
    </row>
    <row r="208" spans="1:12" x14ac:dyDescent="0.2">
      <c r="A208">
        <v>2779</v>
      </c>
      <c r="B208" s="7">
        <v>45157</v>
      </c>
      <c r="C208" s="7">
        <v>45176</v>
      </c>
      <c r="D208" s="7">
        <v>45213</v>
      </c>
      <c r="E208" s="9">
        <f t="shared" si="26"/>
        <v>37</v>
      </c>
      <c r="F208" t="s">
        <v>8</v>
      </c>
      <c r="G208" s="6">
        <v>777</v>
      </c>
      <c r="H208" s="6">
        <f t="shared" si="27"/>
        <v>21</v>
      </c>
      <c r="I208" s="6">
        <v>83</v>
      </c>
      <c r="J208" s="6">
        <f t="shared" si="28"/>
        <v>860</v>
      </c>
      <c r="K208" t="s">
        <v>7</v>
      </c>
      <c r="L208" t="s">
        <v>181</v>
      </c>
    </row>
    <row r="209" spans="1:12" x14ac:dyDescent="0.2">
      <c r="A209">
        <v>2782</v>
      </c>
      <c r="B209" s="7">
        <v>45162</v>
      </c>
      <c r="C209" s="7">
        <v>45190</v>
      </c>
      <c r="D209" s="7">
        <v>45223</v>
      </c>
      <c r="E209" s="9">
        <f t="shared" si="26"/>
        <v>33</v>
      </c>
      <c r="F209" t="s">
        <v>7</v>
      </c>
      <c r="G209" s="6">
        <v>952</v>
      </c>
      <c r="H209" s="6">
        <f t="shared" si="27"/>
        <v>28.848484848484848</v>
      </c>
      <c r="I209" s="6">
        <v>2.9945999999999997</v>
      </c>
      <c r="J209" s="6">
        <f t="shared" si="28"/>
        <v>954.99459999999999</v>
      </c>
      <c r="K209" t="s">
        <v>7</v>
      </c>
      <c r="L209" t="s">
        <v>181</v>
      </c>
    </row>
    <row r="210" spans="1:12" x14ac:dyDescent="0.2">
      <c r="A210">
        <v>2783</v>
      </c>
      <c r="B210" s="7">
        <v>45160</v>
      </c>
      <c r="C210" s="7">
        <v>45180</v>
      </c>
      <c r="D210" s="7">
        <v>45192</v>
      </c>
      <c r="E210" s="9">
        <f t="shared" si="26"/>
        <v>12</v>
      </c>
      <c r="F210" t="s">
        <v>7</v>
      </c>
      <c r="G210" s="6">
        <v>252.00000000000003</v>
      </c>
      <c r="H210" s="6">
        <f t="shared" si="27"/>
        <v>21.000000000000004</v>
      </c>
      <c r="I210" s="6">
        <v>2.9945999999999997</v>
      </c>
      <c r="J210" s="6">
        <f t="shared" si="28"/>
        <v>254.99460000000002</v>
      </c>
      <c r="K210" t="s">
        <v>7</v>
      </c>
      <c r="L210" t="s">
        <v>181</v>
      </c>
    </row>
    <row r="211" spans="1:12" x14ac:dyDescent="0.2">
      <c r="A211">
        <v>2786</v>
      </c>
      <c r="B211" s="7">
        <f>C211</f>
        <v>45170</v>
      </c>
      <c r="C211" s="7">
        <v>45170</v>
      </c>
      <c r="D211" s="7">
        <v>45230</v>
      </c>
      <c r="E211" s="9">
        <f t="shared" si="26"/>
        <v>60</v>
      </c>
      <c r="F211" t="s">
        <v>7</v>
      </c>
      <c r="G211" s="6">
        <v>960</v>
      </c>
      <c r="H211" s="6">
        <f t="shared" si="27"/>
        <v>16</v>
      </c>
      <c r="I211" s="6">
        <v>2.9945999999999997</v>
      </c>
      <c r="J211" s="6">
        <f t="shared" si="28"/>
        <v>962.99459999999999</v>
      </c>
      <c r="K211" t="s">
        <v>7</v>
      </c>
      <c r="L211" t="s">
        <v>181</v>
      </c>
    </row>
    <row r="212" spans="1:12" x14ac:dyDescent="0.2">
      <c r="A212">
        <v>2792</v>
      </c>
      <c r="B212" s="7">
        <v>45168</v>
      </c>
      <c r="C212" s="7">
        <v>45171</v>
      </c>
      <c r="D212" s="7">
        <v>45179</v>
      </c>
      <c r="E212" s="9">
        <f t="shared" si="26"/>
        <v>8</v>
      </c>
      <c r="F212" t="s">
        <v>8</v>
      </c>
      <c r="G212" s="6">
        <v>192</v>
      </c>
      <c r="H212" s="6">
        <f t="shared" si="27"/>
        <v>24</v>
      </c>
      <c r="I212" s="6">
        <v>53</v>
      </c>
      <c r="J212" s="6">
        <f t="shared" si="28"/>
        <v>245</v>
      </c>
      <c r="K212" t="s">
        <v>7</v>
      </c>
      <c r="L212" t="s">
        <v>181</v>
      </c>
    </row>
    <row r="213" spans="1:12" x14ac:dyDescent="0.2">
      <c r="A213">
        <v>2793</v>
      </c>
      <c r="B213" s="7">
        <v>45168</v>
      </c>
      <c r="C213" s="7">
        <v>45197</v>
      </c>
      <c r="D213" s="7">
        <v>45214</v>
      </c>
      <c r="E213" s="9">
        <f t="shared" si="26"/>
        <v>17</v>
      </c>
      <c r="F213" t="s">
        <v>8</v>
      </c>
      <c r="G213" s="6">
        <v>764.99999999999989</v>
      </c>
      <c r="H213" s="6">
        <f t="shared" si="27"/>
        <v>44.999999999999993</v>
      </c>
      <c r="I213" s="6">
        <v>83</v>
      </c>
      <c r="J213" s="6">
        <f t="shared" si="28"/>
        <v>847.99999999999989</v>
      </c>
      <c r="K213" t="s">
        <v>7</v>
      </c>
      <c r="L213" t="s">
        <v>181</v>
      </c>
    </row>
    <row r="214" spans="1:12" x14ac:dyDescent="0.2">
      <c r="A214">
        <v>2796</v>
      </c>
      <c r="B214" s="7">
        <f t="shared" ref="B214:B216" si="31">C214</f>
        <v>45170</v>
      </c>
      <c r="C214" s="7">
        <v>45170</v>
      </c>
      <c r="D214" s="7">
        <v>45174</v>
      </c>
      <c r="E214" s="9">
        <f t="shared" si="26"/>
        <v>4</v>
      </c>
      <c r="F214" t="s">
        <v>7</v>
      </c>
      <c r="G214" s="6">
        <v>120</v>
      </c>
      <c r="H214" s="6">
        <f t="shared" si="27"/>
        <v>30</v>
      </c>
      <c r="I214" s="6">
        <v>2.9945999999999997</v>
      </c>
      <c r="J214" s="6">
        <f t="shared" si="28"/>
        <v>122.99460000000001</v>
      </c>
      <c r="K214" t="s">
        <v>7</v>
      </c>
      <c r="L214" t="s">
        <v>181</v>
      </c>
    </row>
    <row r="215" spans="1:12" x14ac:dyDescent="0.2">
      <c r="A215">
        <v>2797</v>
      </c>
      <c r="B215" s="7">
        <f t="shared" si="31"/>
        <v>45170</v>
      </c>
      <c r="C215" s="7">
        <v>45170</v>
      </c>
      <c r="D215" s="7">
        <v>45184</v>
      </c>
      <c r="E215" s="9">
        <f t="shared" si="26"/>
        <v>14</v>
      </c>
      <c r="F215" t="s">
        <v>7</v>
      </c>
      <c r="G215" s="6">
        <v>322</v>
      </c>
      <c r="H215" s="6">
        <f t="shared" si="27"/>
        <v>23</v>
      </c>
      <c r="I215" s="6">
        <v>2.9945999999999997</v>
      </c>
      <c r="J215" s="6">
        <f t="shared" si="28"/>
        <v>324.99459999999999</v>
      </c>
      <c r="K215" t="s">
        <v>7</v>
      </c>
      <c r="L215" t="s">
        <v>181</v>
      </c>
    </row>
    <row r="216" spans="1:12" x14ac:dyDescent="0.2">
      <c r="A216">
        <v>2798</v>
      </c>
      <c r="B216" s="7">
        <f t="shared" si="31"/>
        <v>45171</v>
      </c>
      <c r="C216" s="7">
        <v>45171</v>
      </c>
      <c r="D216" s="7">
        <v>45206</v>
      </c>
      <c r="E216" s="9">
        <f t="shared" si="26"/>
        <v>35</v>
      </c>
      <c r="F216" t="s">
        <v>7</v>
      </c>
      <c r="G216" s="6">
        <v>665.00734999999997</v>
      </c>
      <c r="H216" s="6">
        <f t="shared" si="27"/>
        <v>19.000209999999999</v>
      </c>
      <c r="I216" s="6">
        <v>2.9945999999999997</v>
      </c>
      <c r="J216" s="6">
        <f t="shared" si="28"/>
        <v>668.00194999999997</v>
      </c>
      <c r="K216" t="s">
        <v>7</v>
      </c>
      <c r="L216" t="s">
        <v>181</v>
      </c>
    </row>
    <row r="217" spans="1:12" x14ac:dyDescent="0.2">
      <c r="A217">
        <v>2799</v>
      </c>
      <c r="B217" s="7">
        <v>45149</v>
      </c>
      <c r="C217" s="7">
        <v>45176</v>
      </c>
      <c r="D217" s="7">
        <v>45205</v>
      </c>
      <c r="E217" s="9">
        <f t="shared" si="26"/>
        <v>29</v>
      </c>
      <c r="F217" t="s">
        <v>8</v>
      </c>
      <c r="G217" s="6">
        <v>450</v>
      </c>
      <c r="H217" s="6">
        <f t="shared" si="27"/>
        <v>15.517241379310345</v>
      </c>
      <c r="I217" s="6">
        <v>53</v>
      </c>
      <c r="J217" s="6">
        <f t="shared" si="28"/>
        <v>503</v>
      </c>
      <c r="K217" t="s">
        <v>7</v>
      </c>
      <c r="L217" t="s">
        <v>181</v>
      </c>
    </row>
    <row r="218" spans="1:12" x14ac:dyDescent="0.2">
      <c r="A218">
        <v>2800</v>
      </c>
      <c r="B218" s="7">
        <v>45173</v>
      </c>
      <c r="C218" s="7">
        <v>45176</v>
      </c>
      <c r="D218" s="7">
        <v>45208</v>
      </c>
      <c r="E218" s="9">
        <f t="shared" si="26"/>
        <v>32</v>
      </c>
      <c r="F218" t="s">
        <v>8</v>
      </c>
      <c r="G218" s="6">
        <v>608</v>
      </c>
      <c r="H218" s="6">
        <f t="shared" si="27"/>
        <v>19</v>
      </c>
      <c r="I218" s="6">
        <v>50</v>
      </c>
      <c r="J218" s="6">
        <f t="shared" si="28"/>
        <v>658</v>
      </c>
      <c r="K218" t="s">
        <v>7</v>
      </c>
      <c r="L218" t="s">
        <v>181</v>
      </c>
    </row>
    <row r="219" spans="1:12" x14ac:dyDescent="0.2">
      <c r="A219">
        <v>2801</v>
      </c>
      <c r="B219" s="7">
        <f t="shared" ref="B219:B220" si="32">C219</f>
        <v>45173</v>
      </c>
      <c r="C219" s="7">
        <v>45173</v>
      </c>
      <c r="D219" s="7">
        <v>45178</v>
      </c>
      <c r="E219" s="9">
        <f t="shared" si="26"/>
        <v>5</v>
      </c>
      <c r="F219" t="s">
        <v>7</v>
      </c>
      <c r="G219" s="6">
        <v>150</v>
      </c>
      <c r="H219" s="6">
        <f t="shared" si="27"/>
        <v>30</v>
      </c>
      <c r="I219" s="6">
        <v>2.9945999999999997</v>
      </c>
      <c r="J219" s="6">
        <f t="shared" si="28"/>
        <v>152.99459999999999</v>
      </c>
      <c r="K219" t="s">
        <v>7</v>
      </c>
      <c r="L219" t="s">
        <v>181</v>
      </c>
    </row>
    <row r="220" spans="1:12" x14ac:dyDescent="0.2">
      <c r="A220">
        <v>2802</v>
      </c>
      <c r="B220" s="7">
        <f t="shared" si="32"/>
        <v>45172</v>
      </c>
      <c r="C220" s="7">
        <v>45172</v>
      </c>
      <c r="D220" s="7">
        <v>45203</v>
      </c>
      <c r="E220" s="9">
        <f t="shared" si="26"/>
        <v>31</v>
      </c>
      <c r="F220" t="s">
        <v>7</v>
      </c>
      <c r="G220" s="6">
        <v>465.00000000000006</v>
      </c>
      <c r="H220" s="6">
        <f t="shared" si="27"/>
        <v>15.000000000000002</v>
      </c>
      <c r="I220" s="6">
        <v>0</v>
      </c>
      <c r="J220" s="6">
        <f t="shared" si="28"/>
        <v>465.00000000000006</v>
      </c>
      <c r="K220" t="s">
        <v>7</v>
      </c>
      <c r="L220" t="s">
        <v>181</v>
      </c>
    </row>
    <row r="221" spans="1:12" x14ac:dyDescent="0.2">
      <c r="A221">
        <v>2803</v>
      </c>
      <c r="B221" s="7">
        <v>45174</v>
      </c>
      <c r="C221" s="7">
        <v>45177</v>
      </c>
      <c r="D221" s="7">
        <v>45208</v>
      </c>
      <c r="E221" s="9">
        <f t="shared" si="26"/>
        <v>31</v>
      </c>
      <c r="F221" t="s">
        <v>8</v>
      </c>
      <c r="G221" s="6">
        <v>589</v>
      </c>
      <c r="H221" s="6">
        <f t="shared" si="27"/>
        <v>19</v>
      </c>
      <c r="I221" s="6">
        <v>53</v>
      </c>
      <c r="J221" s="6">
        <f t="shared" si="28"/>
        <v>642</v>
      </c>
      <c r="K221" t="s">
        <v>7</v>
      </c>
      <c r="L221" t="s">
        <v>181</v>
      </c>
    </row>
    <row r="222" spans="1:12" x14ac:dyDescent="0.2">
      <c r="A222">
        <v>2804</v>
      </c>
      <c r="B222" s="7">
        <f t="shared" ref="B222:B228" si="33">C222</f>
        <v>45174</v>
      </c>
      <c r="C222" s="7">
        <v>45174</v>
      </c>
      <c r="D222" s="7">
        <v>45181</v>
      </c>
      <c r="E222" s="9">
        <f t="shared" si="26"/>
        <v>7</v>
      </c>
      <c r="F222" t="s">
        <v>7</v>
      </c>
      <c r="G222" s="6">
        <v>182</v>
      </c>
      <c r="H222" s="6">
        <f t="shared" si="27"/>
        <v>26</v>
      </c>
      <c r="I222" s="6">
        <v>2.9945999999999997</v>
      </c>
      <c r="J222" s="6">
        <f t="shared" si="28"/>
        <v>184.99459999999999</v>
      </c>
      <c r="K222" t="s">
        <v>7</v>
      </c>
      <c r="L222" t="s">
        <v>181</v>
      </c>
    </row>
    <row r="223" spans="1:12" x14ac:dyDescent="0.2">
      <c r="A223">
        <v>2805</v>
      </c>
      <c r="B223" s="7">
        <f t="shared" si="33"/>
        <v>45174</v>
      </c>
      <c r="C223" s="7">
        <v>45174</v>
      </c>
      <c r="D223" s="7">
        <v>45177</v>
      </c>
      <c r="E223" s="9">
        <f t="shared" si="26"/>
        <v>3</v>
      </c>
      <c r="F223" t="s">
        <v>7</v>
      </c>
      <c r="G223" s="6">
        <v>90</v>
      </c>
      <c r="H223" s="6">
        <f t="shared" si="27"/>
        <v>30</v>
      </c>
      <c r="I223" s="6">
        <v>2.9945999999999997</v>
      </c>
      <c r="J223" s="6">
        <f t="shared" si="28"/>
        <v>92.994600000000005</v>
      </c>
      <c r="K223" t="s">
        <v>7</v>
      </c>
      <c r="L223" t="s">
        <v>181</v>
      </c>
    </row>
    <row r="224" spans="1:12" x14ac:dyDescent="0.2">
      <c r="A224">
        <v>2807</v>
      </c>
      <c r="B224" s="7">
        <f t="shared" si="33"/>
        <v>45176</v>
      </c>
      <c r="C224" s="7">
        <v>45176</v>
      </c>
      <c r="D224" s="7">
        <v>45210</v>
      </c>
      <c r="E224" s="9">
        <f t="shared" si="26"/>
        <v>34</v>
      </c>
      <c r="F224" t="s">
        <v>7</v>
      </c>
      <c r="G224" s="6">
        <v>1020</v>
      </c>
      <c r="H224" s="6">
        <f t="shared" si="27"/>
        <v>30</v>
      </c>
      <c r="I224" s="6">
        <v>2.9945999999999997</v>
      </c>
      <c r="J224" s="6">
        <f t="shared" si="28"/>
        <v>1022.9946</v>
      </c>
      <c r="K224" t="s">
        <v>7</v>
      </c>
      <c r="L224" t="s">
        <v>181</v>
      </c>
    </row>
    <row r="225" spans="1:12" x14ac:dyDescent="0.2">
      <c r="A225">
        <v>2808</v>
      </c>
      <c r="B225" s="7">
        <f t="shared" si="33"/>
        <v>45176</v>
      </c>
      <c r="C225" s="7">
        <v>45176</v>
      </c>
      <c r="D225" s="7">
        <v>45180</v>
      </c>
      <c r="E225" s="9">
        <f t="shared" si="26"/>
        <v>4</v>
      </c>
      <c r="F225" t="s">
        <v>7</v>
      </c>
      <c r="G225" s="6">
        <v>220</v>
      </c>
      <c r="H225" s="6">
        <f t="shared" si="27"/>
        <v>55</v>
      </c>
      <c r="I225" s="6">
        <v>2.9945999999999997</v>
      </c>
      <c r="J225" s="6">
        <f t="shared" si="28"/>
        <v>222.99459999999999</v>
      </c>
      <c r="K225" t="s">
        <v>7</v>
      </c>
      <c r="L225" t="s">
        <v>181</v>
      </c>
    </row>
    <row r="226" spans="1:12" x14ac:dyDescent="0.2">
      <c r="A226">
        <v>2809</v>
      </c>
      <c r="B226" s="7">
        <f t="shared" si="33"/>
        <v>45177</v>
      </c>
      <c r="C226" s="7">
        <v>45177</v>
      </c>
      <c r="D226" s="7">
        <v>45199</v>
      </c>
      <c r="E226" s="9">
        <f t="shared" si="26"/>
        <v>22</v>
      </c>
      <c r="F226" t="s">
        <v>7</v>
      </c>
      <c r="G226" s="6">
        <v>440</v>
      </c>
      <c r="H226" s="6">
        <f t="shared" si="27"/>
        <v>20</v>
      </c>
      <c r="I226" s="6">
        <v>2.9945999999999997</v>
      </c>
      <c r="J226" s="6">
        <f t="shared" si="28"/>
        <v>442.99459999999999</v>
      </c>
      <c r="K226" t="s">
        <v>7</v>
      </c>
      <c r="L226" t="s">
        <v>181</v>
      </c>
    </row>
    <row r="227" spans="1:12" x14ac:dyDescent="0.2">
      <c r="A227">
        <v>2810</v>
      </c>
      <c r="B227" s="7">
        <f t="shared" si="33"/>
        <v>45177</v>
      </c>
      <c r="C227" s="7">
        <v>45177</v>
      </c>
      <c r="D227" s="7">
        <v>45178</v>
      </c>
      <c r="E227" s="9">
        <f t="shared" si="26"/>
        <v>1</v>
      </c>
      <c r="F227" t="s">
        <v>7</v>
      </c>
      <c r="G227" s="6">
        <v>85</v>
      </c>
      <c r="H227" s="6">
        <f t="shared" si="27"/>
        <v>85</v>
      </c>
      <c r="I227" s="6">
        <v>2.9945999999999997</v>
      </c>
      <c r="J227" s="6">
        <f t="shared" si="28"/>
        <v>87.994600000000005</v>
      </c>
      <c r="K227" t="s">
        <v>7</v>
      </c>
      <c r="L227" t="s">
        <v>181</v>
      </c>
    </row>
    <row r="228" spans="1:12" x14ac:dyDescent="0.2">
      <c r="A228">
        <v>2811</v>
      </c>
      <c r="B228" s="7">
        <f t="shared" si="33"/>
        <v>45177</v>
      </c>
      <c r="C228" s="7">
        <v>45177</v>
      </c>
      <c r="D228" s="7">
        <v>45207</v>
      </c>
      <c r="E228" s="9">
        <f t="shared" si="26"/>
        <v>30</v>
      </c>
      <c r="F228" t="s">
        <v>7</v>
      </c>
      <c r="G228" s="6">
        <v>450</v>
      </c>
      <c r="H228" s="6">
        <f t="shared" si="27"/>
        <v>15</v>
      </c>
      <c r="I228" s="6">
        <v>2.9945999999999997</v>
      </c>
      <c r="J228" s="6">
        <f t="shared" si="28"/>
        <v>452.99459999999999</v>
      </c>
      <c r="K228" t="s">
        <v>7</v>
      </c>
      <c r="L228" t="s">
        <v>181</v>
      </c>
    </row>
    <row r="229" spans="1:12" x14ac:dyDescent="0.2">
      <c r="A229">
        <v>2812</v>
      </c>
      <c r="B229" s="7">
        <v>45176</v>
      </c>
      <c r="C229" s="7">
        <v>45181</v>
      </c>
      <c r="D229" s="7">
        <v>45192</v>
      </c>
      <c r="E229" s="9">
        <f t="shared" si="26"/>
        <v>11</v>
      </c>
      <c r="F229" t="s">
        <v>7</v>
      </c>
      <c r="G229" s="6">
        <v>231</v>
      </c>
      <c r="H229" s="6">
        <f t="shared" si="27"/>
        <v>21</v>
      </c>
      <c r="I229" s="6">
        <v>18</v>
      </c>
      <c r="J229" s="6">
        <f t="shared" si="28"/>
        <v>249</v>
      </c>
      <c r="K229" t="s">
        <v>7</v>
      </c>
      <c r="L229" t="s">
        <v>181</v>
      </c>
    </row>
    <row r="230" spans="1:12" x14ac:dyDescent="0.2">
      <c r="A230">
        <v>2816</v>
      </c>
      <c r="B230" s="7">
        <f t="shared" ref="B230:B234" si="34">C230</f>
        <v>45178</v>
      </c>
      <c r="C230" s="7">
        <v>45178</v>
      </c>
      <c r="D230" s="7">
        <v>45182</v>
      </c>
      <c r="E230" s="9">
        <f t="shared" si="26"/>
        <v>4</v>
      </c>
      <c r="F230" t="s">
        <v>7</v>
      </c>
      <c r="G230" s="6">
        <v>340</v>
      </c>
      <c r="H230" s="6">
        <f t="shared" si="27"/>
        <v>85</v>
      </c>
      <c r="I230" s="6">
        <v>2.9945999999999997</v>
      </c>
      <c r="J230" s="6">
        <f t="shared" si="28"/>
        <v>342.99459999999999</v>
      </c>
      <c r="K230" t="s">
        <v>7</v>
      </c>
      <c r="L230" t="s">
        <v>181</v>
      </c>
    </row>
    <row r="231" spans="1:12" x14ac:dyDescent="0.2">
      <c r="A231">
        <v>2818</v>
      </c>
      <c r="B231" s="7">
        <f t="shared" si="34"/>
        <v>45181</v>
      </c>
      <c r="C231" s="7">
        <v>45181</v>
      </c>
      <c r="D231" s="7">
        <v>45189</v>
      </c>
      <c r="E231" s="9">
        <f t="shared" si="26"/>
        <v>8</v>
      </c>
      <c r="F231" t="s">
        <v>7</v>
      </c>
      <c r="G231" s="6">
        <v>189</v>
      </c>
      <c r="H231" s="6">
        <f t="shared" si="27"/>
        <v>23.625</v>
      </c>
      <c r="I231" s="6">
        <v>2.9945999999999997</v>
      </c>
      <c r="J231" s="6">
        <f t="shared" si="28"/>
        <v>191.99459999999999</v>
      </c>
      <c r="K231" t="s">
        <v>7</v>
      </c>
      <c r="L231" t="s">
        <v>181</v>
      </c>
    </row>
    <row r="232" spans="1:12" x14ac:dyDescent="0.2">
      <c r="A232">
        <v>2819</v>
      </c>
      <c r="B232" s="7">
        <f t="shared" si="34"/>
        <v>45181</v>
      </c>
      <c r="C232" s="7">
        <v>45181</v>
      </c>
      <c r="D232" s="7">
        <v>45184</v>
      </c>
      <c r="E232" s="9">
        <f t="shared" si="26"/>
        <v>3</v>
      </c>
      <c r="F232" t="s">
        <v>7</v>
      </c>
      <c r="G232" s="6">
        <v>84</v>
      </c>
      <c r="H232" s="6">
        <f t="shared" si="27"/>
        <v>28</v>
      </c>
      <c r="I232" s="6">
        <v>2.9945999999999997</v>
      </c>
      <c r="J232" s="6">
        <f t="shared" si="28"/>
        <v>86.994600000000005</v>
      </c>
      <c r="K232" t="s">
        <v>7</v>
      </c>
      <c r="L232" t="s">
        <v>181</v>
      </c>
    </row>
    <row r="233" spans="1:12" x14ac:dyDescent="0.2">
      <c r="A233">
        <v>2820</v>
      </c>
      <c r="B233" s="7">
        <f t="shared" si="34"/>
        <v>45181</v>
      </c>
      <c r="C233" s="7">
        <v>45181</v>
      </c>
      <c r="D233" s="7">
        <v>45182</v>
      </c>
      <c r="E233" s="9">
        <f t="shared" si="26"/>
        <v>1</v>
      </c>
      <c r="F233" t="s">
        <v>7</v>
      </c>
      <c r="G233" s="6">
        <v>85</v>
      </c>
      <c r="H233" s="6">
        <f t="shared" si="27"/>
        <v>85</v>
      </c>
      <c r="I233" s="6">
        <v>0</v>
      </c>
      <c r="J233" s="6">
        <f t="shared" si="28"/>
        <v>85</v>
      </c>
      <c r="K233" t="s">
        <v>7</v>
      </c>
      <c r="L233" t="s">
        <v>181</v>
      </c>
    </row>
    <row r="234" spans="1:12" x14ac:dyDescent="0.2">
      <c r="A234">
        <v>2821</v>
      </c>
      <c r="B234" s="7">
        <f t="shared" si="34"/>
        <v>45182</v>
      </c>
      <c r="C234" s="7">
        <v>45182</v>
      </c>
      <c r="D234" s="7">
        <v>45183</v>
      </c>
      <c r="E234" s="9">
        <f t="shared" si="26"/>
        <v>1</v>
      </c>
      <c r="F234" t="s">
        <v>7</v>
      </c>
      <c r="G234" s="6">
        <v>84.998900000000006</v>
      </c>
      <c r="H234" s="6">
        <f t="shared" si="27"/>
        <v>84.998900000000006</v>
      </c>
      <c r="I234" s="6">
        <v>2.9945999999999997</v>
      </c>
      <c r="J234" s="6">
        <f t="shared" si="28"/>
        <v>87.993500000000012</v>
      </c>
      <c r="K234" t="s">
        <v>7</v>
      </c>
      <c r="L234" t="s">
        <v>181</v>
      </c>
    </row>
    <row r="235" spans="1:12" x14ac:dyDescent="0.2">
      <c r="A235">
        <v>2822</v>
      </c>
      <c r="B235" s="7">
        <v>45182</v>
      </c>
      <c r="C235" s="7">
        <v>45183</v>
      </c>
      <c r="D235" s="7">
        <v>45216</v>
      </c>
      <c r="E235" s="9">
        <f t="shared" si="26"/>
        <v>33</v>
      </c>
      <c r="F235" t="s">
        <v>7</v>
      </c>
      <c r="G235" s="6">
        <v>725.99999999999989</v>
      </c>
      <c r="H235" s="6">
        <f t="shared" si="27"/>
        <v>21.999999999999996</v>
      </c>
      <c r="I235" s="6">
        <v>2.9945999999999997</v>
      </c>
      <c r="J235" s="6">
        <f t="shared" si="28"/>
        <v>728.99459999999988</v>
      </c>
      <c r="K235" t="s">
        <v>7</v>
      </c>
      <c r="L235" t="s">
        <v>181</v>
      </c>
    </row>
    <row r="236" spans="1:12" x14ac:dyDescent="0.2">
      <c r="A236">
        <v>2823</v>
      </c>
      <c r="B236" s="7">
        <v>45178</v>
      </c>
      <c r="C236" s="7">
        <v>45194</v>
      </c>
      <c r="D236" s="7">
        <v>45240</v>
      </c>
      <c r="E236" s="9">
        <f t="shared" si="26"/>
        <v>46</v>
      </c>
      <c r="F236" t="s">
        <v>7</v>
      </c>
      <c r="G236" s="6">
        <v>1150</v>
      </c>
      <c r="H236" s="6">
        <f t="shared" si="27"/>
        <v>25</v>
      </c>
      <c r="I236" s="6">
        <v>18</v>
      </c>
      <c r="J236" s="6">
        <f t="shared" si="28"/>
        <v>1168</v>
      </c>
      <c r="K236" t="s">
        <v>7</v>
      </c>
      <c r="L236" t="s">
        <v>181</v>
      </c>
    </row>
    <row r="237" spans="1:12" x14ac:dyDescent="0.2">
      <c r="A237">
        <v>2825</v>
      </c>
      <c r="B237" s="7">
        <v>45182</v>
      </c>
      <c r="C237" s="7">
        <v>45184</v>
      </c>
      <c r="D237" s="7">
        <v>45193</v>
      </c>
      <c r="E237" s="9">
        <f t="shared" si="26"/>
        <v>9</v>
      </c>
      <c r="F237" t="s">
        <v>8</v>
      </c>
      <c r="G237" s="6">
        <v>250</v>
      </c>
      <c r="H237" s="6">
        <f t="shared" si="27"/>
        <v>27.777777777777779</v>
      </c>
      <c r="I237" s="6">
        <v>98</v>
      </c>
      <c r="J237" s="6">
        <f t="shared" si="28"/>
        <v>348</v>
      </c>
      <c r="K237" t="s">
        <v>7</v>
      </c>
      <c r="L237" t="s">
        <v>181</v>
      </c>
    </row>
    <row r="238" spans="1:12" x14ac:dyDescent="0.2">
      <c r="A238">
        <v>2828</v>
      </c>
      <c r="B238" s="7">
        <f t="shared" ref="B238:B240" si="35">C238</f>
        <v>45184</v>
      </c>
      <c r="C238" s="7">
        <v>45184</v>
      </c>
      <c r="D238" s="7">
        <v>45199</v>
      </c>
      <c r="E238" s="9">
        <f t="shared" si="26"/>
        <v>15</v>
      </c>
      <c r="F238" t="s">
        <v>7</v>
      </c>
      <c r="G238" s="6">
        <v>345</v>
      </c>
      <c r="H238" s="6">
        <f t="shared" si="27"/>
        <v>23</v>
      </c>
      <c r="I238" s="6">
        <v>13</v>
      </c>
      <c r="J238" s="6">
        <f t="shared" si="28"/>
        <v>358</v>
      </c>
      <c r="K238" t="s">
        <v>7</v>
      </c>
      <c r="L238" t="s">
        <v>181</v>
      </c>
    </row>
    <row r="239" spans="1:12" x14ac:dyDescent="0.2">
      <c r="A239">
        <v>2829</v>
      </c>
      <c r="B239" s="7">
        <f t="shared" si="35"/>
        <v>45184</v>
      </c>
      <c r="C239" s="7">
        <v>45184</v>
      </c>
      <c r="D239" s="7">
        <v>45187</v>
      </c>
      <c r="E239" s="9">
        <f t="shared" si="26"/>
        <v>3</v>
      </c>
      <c r="F239" t="s">
        <v>7</v>
      </c>
      <c r="G239" s="6">
        <v>170</v>
      </c>
      <c r="H239" s="6">
        <f t="shared" si="27"/>
        <v>56.666666666666664</v>
      </c>
      <c r="I239" s="6">
        <v>2.9945999999999997</v>
      </c>
      <c r="J239" s="6">
        <f t="shared" si="28"/>
        <v>172.99459999999999</v>
      </c>
      <c r="K239" t="s">
        <v>7</v>
      </c>
      <c r="L239" t="s">
        <v>181</v>
      </c>
    </row>
    <row r="240" spans="1:12" x14ac:dyDescent="0.2">
      <c r="A240">
        <v>2830</v>
      </c>
      <c r="B240" s="7">
        <f t="shared" si="35"/>
        <v>45185</v>
      </c>
      <c r="C240" s="7">
        <v>45185</v>
      </c>
      <c r="D240" s="7">
        <v>45192</v>
      </c>
      <c r="E240" s="9">
        <f t="shared" si="26"/>
        <v>7</v>
      </c>
      <c r="F240" t="s">
        <v>7</v>
      </c>
      <c r="G240" s="6">
        <v>231</v>
      </c>
      <c r="H240" s="6">
        <f t="shared" si="27"/>
        <v>33</v>
      </c>
      <c r="I240" s="6">
        <v>2.9945999999999997</v>
      </c>
      <c r="J240" s="6">
        <f t="shared" si="28"/>
        <v>233.99459999999999</v>
      </c>
      <c r="K240" t="s">
        <v>7</v>
      </c>
      <c r="L240" t="s">
        <v>181</v>
      </c>
    </row>
    <row r="241" spans="1:12" x14ac:dyDescent="0.2">
      <c r="A241">
        <v>2831</v>
      </c>
      <c r="B241" s="7">
        <v>45182</v>
      </c>
      <c r="C241" s="7">
        <v>45187</v>
      </c>
      <c r="D241" s="7">
        <v>45199</v>
      </c>
      <c r="E241" s="9">
        <f t="shared" si="26"/>
        <v>12</v>
      </c>
      <c r="F241" s="7" t="s">
        <v>8</v>
      </c>
      <c r="G241" s="6">
        <v>260</v>
      </c>
      <c r="H241" s="6">
        <f t="shared" si="27"/>
        <v>21.666666666666668</v>
      </c>
      <c r="I241" s="6">
        <v>83</v>
      </c>
      <c r="J241" s="6">
        <f t="shared" si="28"/>
        <v>343</v>
      </c>
      <c r="K241" t="s">
        <v>7</v>
      </c>
      <c r="L241" t="s">
        <v>181</v>
      </c>
    </row>
    <row r="242" spans="1:12" x14ac:dyDescent="0.2">
      <c r="A242">
        <v>2833</v>
      </c>
      <c r="B242" s="7">
        <f t="shared" ref="B242:B245" si="36">C242</f>
        <v>45185</v>
      </c>
      <c r="C242" s="7">
        <v>45185</v>
      </c>
      <c r="D242" s="7">
        <v>45192</v>
      </c>
      <c r="E242" s="9">
        <f t="shared" si="26"/>
        <v>7</v>
      </c>
      <c r="F242" t="s">
        <v>7</v>
      </c>
      <c r="G242" s="6">
        <v>231</v>
      </c>
      <c r="H242" s="6">
        <f t="shared" si="27"/>
        <v>33</v>
      </c>
      <c r="I242" s="6">
        <v>2.9945999999999997</v>
      </c>
      <c r="J242" s="6">
        <f t="shared" si="28"/>
        <v>233.99459999999999</v>
      </c>
      <c r="K242" t="s">
        <v>7</v>
      </c>
      <c r="L242" t="s">
        <v>181</v>
      </c>
    </row>
    <row r="243" spans="1:12" x14ac:dyDescent="0.2">
      <c r="A243">
        <v>2834</v>
      </c>
      <c r="B243" s="7">
        <f t="shared" si="36"/>
        <v>45187</v>
      </c>
      <c r="C243" s="7">
        <v>45187</v>
      </c>
      <c r="D243" s="7">
        <v>45191</v>
      </c>
      <c r="E243" s="9">
        <f t="shared" si="26"/>
        <v>4</v>
      </c>
      <c r="F243" t="s">
        <v>7</v>
      </c>
      <c r="G243" s="6">
        <v>160</v>
      </c>
      <c r="H243" s="6">
        <f t="shared" si="27"/>
        <v>40</v>
      </c>
      <c r="I243" s="6">
        <v>13</v>
      </c>
      <c r="J243" s="6">
        <f t="shared" si="28"/>
        <v>173</v>
      </c>
      <c r="K243" t="s">
        <v>7</v>
      </c>
      <c r="L243" t="s">
        <v>181</v>
      </c>
    </row>
    <row r="244" spans="1:12" x14ac:dyDescent="0.2">
      <c r="A244">
        <v>2835</v>
      </c>
      <c r="B244" s="7">
        <f t="shared" si="36"/>
        <v>45187</v>
      </c>
      <c r="C244" s="7">
        <v>45187</v>
      </c>
      <c r="D244" s="7">
        <v>45227</v>
      </c>
      <c r="E244" s="9">
        <f t="shared" si="26"/>
        <v>40</v>
      </c>
      <c r="F244" t="s">
        <v>7</v>
      </c>
      <c r="G244" s="6">
        <v>1000</v>
      </c>
      <c r="H244" s="6">
        <f t="shared" si="27"/>
        <v>25</v>
      </c>
      <c r="I244" s="6">
        <v>13</v>
      </c>
      <c r="J244" s="6">
        <f t="shared" si="28"/>
        <v>1013</v>
      </c>
      <c r="K244" t="s">
        <v>7</v>
      </c>
      <c r="L244" t="s">
        <v>181</v>
      </c>
    </row>
    <row r="245" spans="1:12" x14ac:dyDescent="0.2">
      <c r="A245">
        <v>2836</v>
      </c>
      <c r="B245" s="7">
        <f t="shared" si="36"/>
        <v>45189</v>
      </c>
      <c r="C245" s="7">
        <v>45189</v>
      </c>
      <c r="D245" s="7">
        <v>45203</v>
      </c>
      <c r="E245" s="9">
        <f t="shared" si="26"/>
        <v>14</v>
      </c>
      <c r="F245" t="s">
        <v>7</v>
      </c>
      <c r="G245" s="6">
        <v>420</v>
      </c>
      <c r="H245" s="6">
        <f t="shared" si="27"/>
        <v>30</v>
      </c>
      <c r="I245" s="6">
        <v>2.9945999999999997</v>
      </c>
      <c r="J245" s="6">
        <f t="shared" si="28"/>
        <v>422.99459999999999</v>
      </c>
      <c r="K245" t="s">
        <v>7</v>
      </c>
      <c r="L245" t="s">
        <v>181</v>
      </c>
    </row>
    <row r="246" spans="1:12" x14ac:dyDescent="0.2">
      <c r="A246">
        <v>2837</v>
      </c>
      <c r="B246" s="7">
        <v>45186</v>
      </c>
      <c r="C246" s="7">
        <v>45190</v>
      </c>
      <c r="D246" s="7">
        <v>45203</v>
      </c>
      <c r="E246" s="9">
        <f t="shared" si="26"/>
        <v>13</v>
      </c>
      <c r="F246" t="s">
        <v>8</v>
      </c>
      <c r="G246" s="6">
        <v>273</v>
      </c>
      <c r="H246" s="6">
        <f t="shared" si="27"/>
        <v>21</v>
      </c>
      <c r="I246" s="6">
        <v>53</v>
      </c>
      <c r="J246" s="6">
        <f t="shared" si="28"/>
        <v>326</v>
      </c>
      <c r="K246" t="s">
        <v>7</v>
      </c>
      <c r="L246" t="s">
        <v>181</v>
      </c>
    </row>
    <row r="247" spans="1:12" x14ac:dyDescent="0.2">
      <c r="A247">
        <v>2838</v>
      </c>
      <c r="B247" s="7">
        <v>45185</v>
      </c>
      <c r="C247" s="7">
        <v>45189</v>
      </c>
      <c r="D247" s="7">
        <v>45199</v>
      </c>
      <c r="E247" s="9">
        <f t="shared" si="26"/>
        <v>10</v>
      </c>
      <c r="F247" t="s">
        <v>7</v>
      </c>
      <c r="G247" s="6">
        <v>230</v>
      </c>
      <c r="H247" s="6">
        <f t="shared" si="27"/>
        <v>23</v>
      </c>
      <c r="I247" s="6">
        <v>2.9945999999999997</v>
      </c>
      <c r="J247" s="6">
        <f t="shared" si="28"/>
        <v>232.99459999999999</v>
      </c>
      <c r="K247" t="s">
        <v>7</v>
      </c>
      <c r="L247" t="s">
        <v>181</v>
      </c>
    </row>
    <row r="248" spans="1:12" x14ac:dyDescent="0.2">
      <c r="A248">
        <v>2839</v>
      </c>
      <c r="B248" s="7">
        <v>45184</v>
      </c>
      <c r="C248" s="7">
        <v>45198</v>
      </c>
      <c r="D248" s="7">
        <v>45215</v>
      </c>
      <c r="E248" s="9">
        <f t="shared" si="26"/>
        <v>17</v>
      </c>
      <c r="F248" t="s">
        <v>8</v>
      </c>
      <c r="G248" s="6">
        <v>450</v>
      </c>
      <c r="H248" s="6">
        <f t="shared" si="27"/>
        <v>26.470588235294116</v>
      </c>
      <c r="I248" s="6">
        <v>53</v>
      </c>
      <c r="J248" s="6">
        <f t="shared" si="28"/>
        <v>503</v>
      </c>
      <c r="K248" t="s">
        <v>7</v>
      </c>
      <c r="L248" t="s">
        <v>181</v>
      </c>
    </row>
    <row r="249" spans="1:12" x14ac:dyDescent="0.2">
      <c r="A249">
        <v>2841</v>
      </c>
      <c r="B249" s="7">
        <f>C249</f>
        <v>45192</v>
      </c>
      <c r="C249" s="7">
        <v>45192</v>
      </c>
      <c r="D249" s="7">
        <v>45199</v>
      </c>
      <c r="E249" s="9">
        <f t="shared" si="26"/>
        <v>7</v>
      </c>
      <c r="F249" t="s">
        <v>7</v>
      </c>
      <c r="G249" s="6">
        <v>385</v>
      </c>
      <c r="H249" s="6">
        <f t="shared" si="27"/>
        <v>55</v>
      </c>
      <c r="I249" s="6">
        <v>15</v>
      </c>
      <c r="J249" s="6">
        <f t="shared" si="28"/>
        <v>400</v>
      </c>
      <c r="K249" t="s">
        <v>7</v>
      </c>
      <c r="L249" t="s">
        <v>181</v>
      </c>
    </row>
    <row r="250" spans="1:12" x14ac:dyDescent="0.2">
      <c r="A250">
        <v>2841</v>
      </c>
      <c r="B250" s="7">
        <v>45188</v>
      </c>
      <c r="C250" s="7">
        <v>45194</v>
      </c>
      <c r="D250" s="7">
        <v>45258</v>
      </c>
      <c r="E250" s="9">
        <f t="shared" si="26"/>
        <v>64</v>
      </c>
      <c r="F250" t="s">
        <v>7</v>
      </c>
      <c r="G250" s="6">
        <v>1472</v>
      </c>
      <c r="H250" s="6">
        <f t="shared" si="27"/>
        <v>23</v>
      </c>
      <c r="I250" s="6">
        <v>2.9945999999999997</v>
      </c>
      <c r="J250" s="6">
        <f t="shared" si="28"/>
        <v>1474.9946</v>
      </c>
      <c r="K250" t="s">
        <v>7</v>
      </c>
      <c r="L250" t="s">
        <v>181</v>
      </c>
    </row>
    <row r="251" spans="1:12" x14ac:dyDescent="0.2">
      <c r="A251">
        <v>2843</v>
      </c>
      <c r="B251" s="7">
        <v>45123</v>
      </c>
      <c r="C251" s="7">
        <v>45198</v>
      </c>
      <c r="D251" s="7">
        <v>45215</v>
      </c>
      <c r="E251" s="9">
        <f t="shared" si="26"/>
        <v>17</v>
      </c>
      <c r="F251" t="s">
        <v>7</v>
      </c>
      <c r="G251" s="6">
        <v>391</v>
      </c>
      <c r="H251" s="6">
        <f t="shared" si="27"/>
        <v>23</v>
      </c>
      <c r="I251" s="6">
        <v>2.9945999999999997</v>
      </c>
      <c r="J251" s="6">
        <f t="shared" si="28"/>
        <v>393.99459999999999</v>
      </c>
      <c r="K251" t="s">
        <v>7</v>
      </c>
      <c r="L251" t="s">
        <v>181</v>
      </c>
    </row>
    <row r="252" spans="1:12" x14ac:dyDescent="0.2">
      <c r="A252">
        <v>2844</v>
      </c>
      <c r="B252" s="7">
        <v>45189</v>
      </c>
      <c r="C252" s="7">
        <v>45199</v>
      </c>
      <c r="D252" s="7">
        <v>45213</v>
      </c>
      <c r="E252" s="9">
        <f t="shared" si="26"/>
        <v>14</v>
      </c>
      <c r="F252" t="s">
        <v>7</v>
      </c>
      <c r="G252" s="6">
        <v>330</v>
      </c>
      <c r="H252" s="6">
        <f t="shared" si="27"/>
        <v>23.571428571428573</v>
      </c>
      <c r="I252" s="6">
        <v>83</v>
      </c>
      <c r="J252" s="6">
        <f t="shared" si="28"/>
        <v>413</v>
      </c>
      <c r="K252" t="s">
        <v>7</v>
      </c>
      <c r="L252" t="s">
        <v>181</v>
      </c>
    </row>
    <row r="253" spans="1:12" x14ac:dyDescent="0.2">
      <c r="A253">
        <v>2845</v>
      </c>
      <c r="B253" s="7">
        <v>45194</v>
      </c>
      <c r="C253" s="7">
        <v>45194</v>
      </c>
      <c r="D253" s="7">
        <v>45243</v>
      </c>
      <c r="E253" s="9">
        <f t="shared" si="26"/>
        <v>49</v>
      </c>
      <c r="F253" t="s">
        <v>7</v>
      </c>
      <c r="G253" s="6">
        <v>784</v>
      </c>
      <c r="H253" s="6">
        <f t="shared" si="27"/>
        <v>16</v>
      </c>
      <c r="I253" s="6">
        <v>13</v>
      </c>
      <c r="J253" s="6">
        <f t="shared" si="28"/>
        <v>797</v>
      </c>
      <c r="K253" t="s">
        <v>7</v>
      </c>
      <c r="L253" t="s">
        <v>181</v>
      </c>
    </row>
    <row r="254" spans="1:12" x14ac:dyDescent="0.2">
      <c r="A254">
        <v>2849</v>
      </c>
      <c r="B254" s="7">
        <f>C254</f>
        <v>45197</v>
      </c>
      <c r="C254" s="7">
        <v>45197</v>
      </c>
      <c r="D254" s="7">
        <v>45201</v>
      </c>
      <c r="E254" s="9">
        <f t="shared" si="26"/>
        <v>4</v>
      </c>
      <c r="F254" t="s">
        <v>7</v>
      </c>
      <c r="G254" s="6">
        <v>220</v>
      </c>
      <c r="H254" s="6">
        <f t="shared" si="27"/>
        <v>55</v>
      </c>
      <c r="I254" s="6">
        <v>2.9945999999999997</v>
      </c>
      <c r="J254" s="6">
        <f t="shared" si="28"/>
        <v>222.99459999999999</v>
      </c>
      <c r="K254" t="s">
        <v>7</v>
      </c>
      <c r="L254" t="s">
        <v>181</v>
      </c>
    </row>
    <row r="255" spans="1:12" x14ac:dyDescent="0.2">
      <c r="A255">
        <v>2850</v>
      </c>
      <c r="B255" s="7">
        <v>45197</v>
      </c>
      <c r="C255" s="7">
        <v>45198</v>
      </c>
      <c r="D255" s="7">
        <v>45281</v>
      </c>
      <c r="E255" s="9">
        <f t="shared" si="26"/>
        <v>83</v>
      </c>
      <c r="F255" t="s">
        <v>8</v>
      </c>
      <c r="G255" s="6">
        <v>2125</v>
      </c>
      <c r="H255" s="6">
        <f t="shared" si="27"/>
        <v>25.602409638554217</v>
      </c>
      <c r="I255" s="6">
        <v>53</v>
      </c>
      <c r="J255" s="6">
        <f t="shared" si="28"/>
        <v>2178</v>
      </c>
      <c r="K255" t="s">
        <v>7</v>
      </c>
      <c r="L255" t="s">
        <v>181</v>
      </c>
    </row>
    <row r="256" spans="1:12" x14ac:dyDescent="0.2">
      <c r="A256">
        <v>2851</v>
      </c>
      <c r="B256" s="7">
        <f>C256</f>
        <v>45198</v>
      </c>
      <c r="C256" s="7">
        <v>45198</v>
      </c>
      <c r="D256" s="7">
        <v>45213</v>
      </c>
      <c r="E256" s="9">
        <f t="shared" si="26"/>
        <v>15</v>
      </c>
      <c r="F256" t="s">
        <v>7</v>
      </c>
      <c r="G256" s="6">
        <v>450</v>
      </c>
      <c r="H256" s="6">
        <f t="shared" si="27"/>
        <v>30</v>
      </c>
      <c r="I256" s="6">
        <v>13</v>
      </c>
      <c r="J256" s="6">
        <f t="shared" si="28"/>
        <v>463</v>
      </c>
      <c r="K256" t="s">
        <v>7</v>
      </c>
      <c r="L256" t="s">
        <v>181</v>
      </c>
    </row>
    <row r="257" spans="1:12" x14ac:dyDescent="0.2">
      <c r="A257">
        <v>2852</v>
      </c>
      <c r="B257" s="7">
        <v>45197</v>
      </c>
      <c r="C257" s="7">
        <v>45198</v>
      </c>
      <c r="D257" s="7">
        <v>45222</v>
      </c>
      <c r="E257" s="9">
        <f t="shared" si="26"/>
        <v>24</v>
      </c>
      <c r="F257" t="s">
        <v>8</v>
      </c>
      <c r="G257" s="6">
        <v>720</v>
      </c>
      <c r="H257" s="6">
        <f t="shared" si="27"/>
        <v>30</v>
      </c>
      <c r="I257" s="6">
        <v>53</v>
      </c>
      <c r="J257" s="6">
        <f t="shared" si="28"/>
        <v>773</v>
      </c>
      <c r="K257" t="s">
        <v>7</v>
      </c>
      <c r="L257" t="s">
        <v>181</v>
      </c>
    </row>
    <row r="258" spans="1:12" x14ac:dyDescent="0.2">
      <c r="A258">
        <v>2855</v>
      </c>
      <c r="B258" s="7">
        <f>C258</f>
        <v>45199</v>
      </c>
      <c r="C258" s="7">
        <v>45199</v>
      </c>
      <c r="D258" s="7">
        <v>45206</v>
      </c>
      <c r="E258" s="9">
        <f t="shared" si="26"/>
        <v>7</v>
      </c>
      <c r="F258" t="s">
        <v>7</v>
      </c>
      <c r="G258" s="6">
        <v>210</v>
      </c>
      <c r="H258" s="6">
        <f t="shared" si="27"/>
        <v>30</v>
      </c>
      <c r="I258" s="6">
        <v>2.9945999999999997</v>
      </c>
      <c r="J258" s="6">
        <f t="shared" si="28"/>
        <v>212.99459999999999</v>
      </c>
      <c r="K258" t="s">
        <v>7</v>
      </c>
      <c r="L258" t="s">
        <v>181</v>
      </c>
    </row>
    <row r="259" spans="1:12" x14ac:dyDescent="0.2">
      <c r="A259">
        <v>2858</v>
      </c>
      <c r="B259" s="7">
        <v>45134</v>
      </c>
      <c r="C259" s="7">
        <v>45199</v>
      </c>
      <c r="D259" s="7">
        <v>45225</v>
      </c>
      <c r="E259" s="9">
        <f t="shared" ref="E259:E322" si="37">D259-C259</f>
        <v>26</v>
      </c>
      <c r="F259" t="s">
        <v>8</v>
      </c>
      <c r="G259" s="6">
        <v>676</v>
      </c>
      <c r="H259" s="6">
        <f t="shared" ref="H259:H322" si="38">G259/E259</f>
        <v>26</v>
      </c>
      <c r="I259" s="6">
        <v>53</v>
      </c>
      <c r="J259" s="6">
        <f t="shared" ref="J259:J322" si="39">G259+I259</f>
        <v>729</v>
      </c>
      <c r="K259" t="s">
        <v>7</v>
      </c>
      <c r="L259" t="s">
        <v>181</v>
      </c>
    </row>
    <row r="260" spans="1:12" x14ac:dyDescent="0.2">
      <c r="A260" t="s">
        <v>25</v>
      </c>
      <c r="B260" s="7">
        <f t="shared" ref="B260:B262" si="40">C260</f>
        <v>45169</v>
      </c>
      <c r="C260" s="7">
        <v>45169</v>
      </c>
      <c r="D260" s="7">
        <v>45180</v>
      </c>
      <c r="E260" s="9">
        <f t="shared" si="37"/>
        <v>11</v>
      </c>
      <c r="F260" t="s">
        <v>7</v>
      </c>
      <c r="G260" s="6">
        <v>253.00030000000001</v>
      </c>
      <c r="H260" s="6">
        <f t="shared" si="38"/>
        <v>23.000027272727273</v>
      </c>
      <c r="I260" s="6">
        <v>0</v>
      </c>
      <c r="J260" s="6">
        <f t="shared" si="39"/>
        <v>253.00030000000001</v>
      </c>
      <c r="K260" t="s">
        <v>7</v>
      </c>
      <c r="L260" t="s">
        <v>181</v>
      </c>
    </row>
    <row r="261" spans="1:12" x14ac:dyDescent="0.2">
      <c r="A261" t="s">
        <v>26</v>
      </c>
      <c r="B261" s="7">
        <f t="shared" si="40"/>
        <v>45139</v>
      </c>
      <c r="C261" s="7">
        <v>45139</v>
      </c>
      <c r="D261" s="7">
        <v>45169</v>
      </c>
      <c r="E261" s="9">
        <f t="shared" si="37"/>
        <v>30</v>
      </c>
      <c r="F261" t="s">
        <v>7</v>
      </c>
      <c r="G261" s="6">
        <v>682.11779999999987</v>
      </c>
      <c r="H261" s="6">
        <f t="shared" si="38"/>
        <v>22.737259999999996</v>
      </c>
      <c r="I261" s="6">
        <v>0</v>
      </c>
      <c r="J261" s="6">
        <f t="shared" si="39"/>
        <v>682.11779999999987</v>
      </c>
      <c r="K261" t="s">
        <v>7</v>
      </c>
      <c r="L261" t="s">
        <v>181</v>
      </c>
    </row>
    <row r="262" spans="1:12" x14ac:dyDescent="0.2">
      <c r="A262" t="s">
        <v>27</v>
      </c>
      <c r="B262" s="7">
        <f t="shared" si="40"/>
        <v>45147</v>
      </c>
      <c r="C262" s="7">
        <v>45147</v>
      </c>
      <c r="D262" s="7">
        <v>45157</v>
      </c>
      <c r="E262" s="9">
        <f t="shared" si="37"/>
        <v>10</v>
      </c>
      <c r="F262" t="s">
        <v>7</v>
      </c>
      <c r="G262" s="6">
        <v>199.99805000000001</v>
      </c>
      <c r="H262" s="6">
        <f t="shared" si="38"/>
        <v>19.999805000000002</v>
      </c>
      <c r="I262" s="6">
        <v>0</v>
      </c>
      <c r="J262" s="6">
        <f t="shared" si="39"/>
        <v>199.99805000000001</v>
      </c>
      <c r="K262" t="s">
        <v>7</v>
      </c>
      <c r="L262" t="s">
        <v>181</v>
      </c>
    </row>
    <row r="263" spans="1:12" x14ac:dyDescent="0.2">
      <c r="A263">
        <v>2691</v>
      </c>
      <c r="B263" s="7">
        <v>45090</v>
      </c>
      <c r="C263" s="7">
        <v>45161</v>
      </c>
      <c r="D263" s="7">
        <v>45167</v>
      </c>
      <c r="E263" s="9">
        <f t="shared" si="37"/>
        <v>6</v>
      </c>
      <c r="F263" t="s">
        <v>7</v>
      </c>
      <c r="G263" s="6">
        <v>270</v>
      </c>
      <c r="H263" s="6">
        <f t="shared" si="38"/>
        <v>45</v>
      </c>
      <c r="I263" s="6">
        <v>2.9945999999999997</v>
      </c>
      <c r="J263" s="6">
        <f t="shared" si="39"/>
        <v>272.99459999999999</v>
      </c>
      <c r="K263" t="s">
        <v>7</v>
      </c>
      <c r="L263" t="s">
        <v>181</v>
      </c>
    </row>
    <row r="264" spans="1:12" x14ac:dyDescent="0.2">
      <c r="A264">
        <v>2717</v>
      </c>
      <c r="B264" s="7">
        <v>45128</v>
      </c>
      <c r="C264" s="7">
        <v>45143</v>
      </c>
      <c r="D264" s="7">
        <v>45158</v>
      </c>
      <c r="E264" s="9">
        <f t="shared" si="37"/>
        <v>15</v>
      </c>
      <c r="F264" t="s">
        <v>8</v>
      </c>
      <c r="G264" s="6">
        <v>345</v>
      </c>
      <c r="H264" s="6">
        <f t="shared" si="38"/>
        <v>23</v>
      </c>
      <c r="I264" s="6">
        <v>83</v>
      </c>
      <c r="J264" s="6">
        <f t="shared" si="39"/>
        <v>428</v>
      </c>
      <c r="K264" t="s">
        <v>7</v>
      </c>
      <c r="L264" t="s">
        <v>181</v>
      </c>
    </row>
    <row r="265" spans="1:12" x14ac:dyDescent="0.2">
      <c r="A265">
        <v>2718</v>
      </c>
      <c r="B265" s="7">
        <v>45118</v>
      </c>
      <c r="C265" s="7">
        <v>45159</v>
      </c>
      <c r="D265" s="7">
        <v>45166</v>
      </c>
      <c r="E265" s="9">
        <f t="shared" si="37"/>
        <v>7</v>
      </c>
      <c r="F265" t="s">
        <v>7</v>
      </c>
      <c r="G265" s="6">
        <v>210</v>
      </c>
      <c r="H265" s="6">
        <f t="shared" si="38"/>
        <v>30</v>
      </c>
      <c r="I265" s="6">
        <v>18</v>
      </c>
      <c r="J265" s="6">
        <f t="shared" si="39"/>
        <v>228</v>
      </c>
      <c r="K265" t="s">
        <v>7</v>
      </c>
      <c r="L265" t="s">
        <v>181</v>
      </c>
    </row>
    <row r="266" spans="1:12" x14ac:dyDescent="0.2">
      <c r="A266">
        <v>2719</v>
      </c>
      <c r="B266" s="7">
        <v>45120</v>
      </c>
      <c r="C266" s="7">
        <v>45161</v>
      </c>
      <c r="D266" s="7">
        <v>45177</v>
      </c>
      <c r="E266" s="9">
        <f t="shared" si="37"/>
        <v>16</v>
      </c>
      <c r="F266" t="s">
        <v>7</v>
      </c>
      <c r="G266" s="6">
        <v>595</v>
      </c>
      <c r="H266" s="6">
        <f t="shared" si="38"/>
        <v>37.1875</v>
      </c>
      <c r="I266" s="6">
        <v>13</v>
      </c>
      <c r="J266" s="6">
        <f t="shared" si="39"/>
        <v>608</v>
      </c>
      <c r="K266" t="s">
        <v>7</v>
      </c>
      <c r="L266" t="s">
        <v>181</v>
      </c>
    </row>
    <row r="267" spans="1:12" x14ac:dyDescent="0.2">
      <c r="A267">
        <v>2732</v>
      </c>
      <c r="B267" s="7">
        <f>C267</f>
        <v>45139</v>
      </c>
      <c r="C267" s="7">
        <v>45139</v>
      </c>
      <c r="D267" s="7">
        <v>45143</v>
      </c>
      <c r="E267" s="9">
        <f t="shared" si="37"/>
        <v>4</v>
      </c>
      <c r="F267" t="s">
        <v>7</v>
      </c>
      <c r="G267" s="6">
        <v>120</v>
      </c>
      <c r="H267" s="6">
        <f t="shared" si="38"/>
        <v>30</v>
      </c>
      <c r="I267" s="6">
        <v>13</v>
      </c>
      <c r="J267" s="6">
        <f t="shared" si="39"/>
        <v>133</v>
      </c>
      <c r="K267" t="s">
        <v>7</v>
      </c>
      <c r="L267" t="s">
        <v>181</v>
      </c>
    </row>
    <row r="268" spans="1:12" x14ac:dyDescent="0.2">
      <c r="A268">
        <v>2733</v>
      </c>
      <c r="B268" s="7">
        <v>45138</v>
      </c>
      <c r="C268" s="7">
        <v>45141</v>
      </c>
      <c r="D268" s="7">
        <v>45155</v>
      </c>
      <c r="E268" s="9">
        <f t="shared" si="37"/>
        <v>14</v>
      </c>
      <c r="F268" t="s">
        <v>8</v>
      </c>
      <c r="G268" s="6">
        <v>349.99999999999994</v>
      </c>
      <c r="H268" s="6">
        <f t="shared" si="38"/>
        <v>24.999999999999996</v>
      </c>
      <c r="I268" s="6">
        <v>83</v>
      </c>
      <c r="J268" s="6">
        <f t="shared" si="39"/>
        <v>432.99999999999994</v>
      </c>
      <c r="K268" t="s">
        <v>7</v>
      </c>
      <c r="L268" t="s">
        <v>181</v>
      </c>
    </row>
    <row r="269" spans="1:12" x14ac:dyDescent="0.2">
      <c r="A269">
        <v>2734</v>
      </c>
      <c r="B269" s="7">
        <f t="shared" ref="B269:B272" si="41">C269</f>
        <v>45139</v>
      </c>
      <c r="C269" s="7">
        <v>45139</v>
      </c>
      <c r="D269" s="7">
        <v>45148</v>
      </c>
      <c r="E269" s="9">
        <f t="shared" si="37"/>
        <v>9</v>
      </c>
      <c r="F269" t="s">
        <v>7</v>
      </c>
      <c r="G269" s="6">
        <v>270</v>
      </c>
      <c r="H269" s="6">
        <f t="shared" si="38"/>
        <v>30</v>
      </c>
      <c r="I269" s="6">
        <v>2.9945999999999997</v>
      </c>
      <c r="J269" s="6">
        <f t="shared" si="39"/>
        <v>272.99459999999999</v>
      </c>
      <c r="K269" t="s">
        <v>7</v>
      </c>
      <c r="L269" t="s">
        <v>181</v>
      </c>
    </row>
    <row r="270" spans="1:12" x14ac:dyDescent="0.2">
      <c r="A270">
        <v>2735</v>
      </c>
      <c r="B270" s="7">
        <f t="shared" si="41"/>
        <v>45139</v>
      </c>
      <c r="C270" s="7">
        <v>45139</v>
      </c>
      <c r="D270" s="7">
        <v>45177</v>
      </c>
      <c r="E270" s="9">
        <f t="shared" si="37"/>
        <v>38</v>
      </c>
      <c r="F270" t="s">
        <v>7</v>
      </c>
      <c r="G270" s="6">
        <v>1139.9999999999998</v>
      </c>
      <c r="H270" s="6">
        <f t="shared" si="38"/>
        <v>29.999999999999993</v>
      </c>
      <c r="I270" s="6">
        <v>2.9945999999999997</v>
      </c>
      <c r="J270" s="6">
        <f t="shared" si="39"/>
        <v>1142.9945999999998</v>
      </c>
      <c r="K270" t="s">
        <v>7</v>
      </c>
      <c r="L270" t="s">
        <v>181</v>
      </c>
    </row>
    <row r="271" spans="1:12" x14ac:dyDescent="0.2">
      <c r="A271">
        <v>2736</v>
      </c>
      <c r="B271" s="7">
        <f t="shared" si="41"/>
        <v>45140</v>
      </c>
      <c r="C271" s="7">
        <v>45140</v>
      </c>
      <c r="D271" s="7">
        <v>45145</v>
      </c>
      <c r="E271" s="9">
        <f t="shared" si="37"/>
        <v>5</v>
      </c>
      <c r="F271" t="s">
        <v>7</v>
      </c>
      <c r="G271" s="6">
        <v>140</v>
      </c>
      <c r="H271" s="6">
        <f t="shared" si="38"/>
        <v>28</v>
      </c>
      <c r="I271" s="6">
        <v>2.9945999999999997</v>
      </c>
      <c r="J271" s="6">
        <f t="shared" si="39"/>
        <v>142.99459999999999</v>
      </c>
      <c r="K271" t="s">
        <v>7</v>
      </c>
      <c r="L271" t="s">
        <v>181</v>
      </c>
    </row>
    <row r="272" spans="1:12" x14ac:dyDescent="0.2">
      <c r="A272">
        <v>2737</v>
      </c>
      <c r="B272" s="7">
        <f t="shared" si="41"/>
        <v>45140</v>
      </c>
      <c r="C272" s="7">
        <v>45140</v>
      </c>
      <c r="D272" s="7">
        <v>45147</v>
      </c>
      <c r="E272" s="9">
        <f t="shared" si="37"/>
        <v>7</v>
      </c>
      <c r="F272" t="s">
        <v>7</v>
      </c>
      <c r="G272" s="6">
        <v>349.99999999999994</v>
      </c>
      <c r="H272" s="6">
        <f t="shared" si="38"/>
        <v>49.999999999999993</v>
      </c>
      <c r="I272" s="6">
        <v>15</v>
      </c>
      <c r="J272" s="6">
        <f t="shared" si="39"/>
        <v>364.99999999999994</v>
      </c>
      <c r="K272" t="s">
        <v>8</v>
      </c>
      <c r="L272" t="s">
        <v>181</v>
      </c>
    </row>
    <row r="273" spans="1:12" x14ac:dyDescent="0.2">
      <c r="A273">
        <v>2738</v>
      </c>
      <c r="B273" s="7">
        <v>45127</v>
      </c>
      <c r="C273" s="7">
        <v>45152</v>
      </c>
      <c r="D273" s="7">
        <v>45165</v>
      </c>
      <c r="E273" s="9">
        <f t="shared" si="37"/>
        <v>13</v>
      </c>
      <c r="F273" t="s">
        <v>7</v>
      </c>
      <c r="G273" s="6">
        <v>349.99999999999994</v>
      </c>
      <c r="H273" s="6">
        <f t="shared" si="38"/>
        <v>26.92307692307692</v>
      </c>
      <c r="I273" s="6">
        <v>53</v>
      </c>
      <c r="J273" s="6">
        <f t="shared" si="39"/>
        <v>402.99999999999994</v>
      </c>
      <c r="K273" t="s">
        <v>7</v>
      </c>
      <c r="L273" t="s">
        <v>181</v>
      </c>
    </row>
    <row r="274" spans="1:12" x14ac:dyDescent="0.2">
      <c r="A274">
        <v>2739</v>
      </c>
      <c r="B274" s="7">
        <f>C274</f>
        <v>45141</v>
      </c>
      <c r="C274" s="7">
        <v>45141</v>
      </c>
      <c r="D274" s="7">
        <v>45143</v>
      </c>
      <c r="E274" s="9">
        <f t="shared" si="37"/>
        <v>2</v>
      </c>
      <c r="F274" t="s">
        <v>7</v>
      </c>
      <c r="G274" s="6">
        <v>170</v>
      </c>
      <c r="H274" s="6">
        <f t="shared" si="38"/>
        <v>85</v>
      </c>
      <c r="I274" s="6">
        <v>2.9945999999999997</v>
      </c>
      <c r="J274" s="6">
        <f t="shared" si="39"/>
        <v>172.99459999999999</v>
      </c>
      <c r="K274" t="s">
        <v>7</v>
      </c>
      <c r="L274" t="s">
        <v>181</v>
      </c>
    </row>
    <row r="275" spans="1:12" x14ac:dyDescent="0.2">
      <c r="A275">
        <v>2740</v>
      </c>
      <c r="B275" s="7">
        <v>45133</v>
      </c>
      <c r="C275" s="7">
        <v>45141</v>
      </c>
      <c r="D275" s="7">
        <v>45148</v>
      </c>
      <c r="E275" s="9">
        <f t="shared" si="37"/>
        <v>7</v>
      </c>
      <c r="F275" t="s">
        <v>7</v>
      </c>
      <c r="G275" s="6">
        <v>240</v>
      </c>
      <c r="H275" s="6">
        <f t="shared" si="38"/>
        <v>34.285714285714285</v>
      </c>
      <c r="I275" s="6">
        <v>2.9945999999999997</v>
      </c>
      <c r="J275" s="6">
        <f t="shared" si="39"/>
        <v>242.99459999999999</v>
      </c>
      <c r="K275" t="s">
        <v>7</v>
      </c>
      <c r="L275" t="s">
        <v>181</v>
      </c>
    </row>
    <row r="276" spans="1:12" x14ac:dyDescent="0.2">
      <c r="A276">
        <v>2741</v>
      </c>
      <c r="B276" s="7">
        <f t="shared" ref="B276:B278" si="42">C276</f>
        <v>45141</v>
      </c>
      <c r="C276" s="7">
        <v>45141</v>
      </c>
      <c r="D276" s="7">
        <v>45149</v>
      </c>
      <c r="E276" s="9">
        <f t="shared" si="37"/>
        <v>8</v>
      </c>
      <c r="F276" t="s">
        <v>7</v>
      </c>
      <c r="G276" s="6">
        <v>355</v>
      </c>
      <c r="H276" s="6">
        <f t="shared" si="38"/>
        <v>44.375</v>
      </c>
      <c r="I276" s="6">
        <v>0</v>
      </c>
      <c r="J276" s="6">
        <f t="shared" si="39"/>
        <v>355</v>
      </c>
      <c r="K276" t="s">
        <v>8</v>
      </c>
      <c r="L276" t="s">
        <v>181</v>
      </c>
    </row>
    <row r="277" spans="1:12" x14ac:dyDescent="0.2">
      <c r="A277">
        <v>2742</v>
      </c>
      <c r="B277" s="7">
        <f t="shared" si="42"/>
        <v>45141</v>
      </c>
      <c r="C277" s="7">
        <v>45141</v>
      </c>
      <c r="D277" s="7">
        <v>45148</v>
      </c>
      <c r="E277" s="9">
        <f t="shared" si="37"/>
        <v>7</v>
      </c>
      <c r="F277" t="s">
        <v>7</v>
      </c>
      <c r="G277" s="6">
        <v>210</v>
      </c>
      <c r="H277" s="6">
        <f t="shared" si="38"/>
        <v>30</v>
      </c>
      <c r="I277" s="6">
        <v>2.9945999999999997</v>
      </c>
      <c r="J277" s="6">
        <f t="shared" si="39"/>
        <v>212.99459999999999</v>
      </c>
      <c r="K277" t="s">
        <v>7</v>
      </c>
      <c r="L277" t="s">
        <v>181</v>
      </c>
    </row>
    <row r="278" spans="1:12" x14ac:dyDescent="0.2">
      <c r="A278">
        <v>2743</v>
      </c>
      <c r="B278" s="7">
        <f t="shared" si="42"/>
        <v>45142</v>
      </c>
      <c r="C278" s="7">
        <v>45142</v>
      </c>
      <c r="D278" s="7">
        <v>45145</v>
      </c>
      <c r="E278" s="9">
        <f t="shared" si="37"/>
        <v>3</v>
      </c>
      <c r="F278" t="s">
        <v>7</v>
      </c>
      <c r="G278" s="6">
        <v>255</v>
      </c>
      <c r="H278" s="6">
        <f t="shared" si="38"/>
        <v>85</v>
      </c>
      <c r="I278" s="6">
        <v>2.9945999999999997</v>
      </c>
      <c r="J278" s="6">
        <f t="shared" si="39"/>
        <v>257.99459999999999</v>
      </c>
      <c r="K278" t="s">
        <v>7</v>
      </c>
      <c r="L278" t="s">
        <v>181</v>
      </c>
    </row>
    <row r="279" spans="1:12" x14ac:dyDescent="0.2">
      <c r="A279">
        <v>2744</v>
      </c>
      <c r="B279" s="7">
        <v>45141</v>
      </c>
      <c r="C279" s="7">
        <v>45143</v>
      </c>
      <c r="D279" s="7">
        <v>45150</v>
      </c>
      <c r="E279" s="9">
        <f t="shared" si="37"/>
        <v>7</v>
      </c>
      <c r="F279" t="s">
        <v>7</v>
      </c>
      <c r="G279" s="6">
        <v>210</v>
      </c>
      <c r="H279" s="6">
        <f t="shared" si="38"/>
        <v>30</v>
      </c>
      <c r="I279" s="6">
        <v>3</v>
      </c>
      <c r="J279" s="6">
        <f t="shared" si="39"/>
        <v>213</v>
      </c>
      <c r="K279" t="s">
        <v>7</v>
      </c>
      <c r="L279" t="s">
        <v>181</v>
      </c>
    </row>
    <row r="280" spans="1:12" x14ac:dyDescent="0.2">
      <c r="A280">
        <v>2745</v>
      </c>
      <c r="B280" s="7">
        <v>45141</v>
      </c>
      <c r="C280" s="7">
        <v>45145</v>
      </c>
      <c r="D280" s="7">
        <v>45155</v>
      </c>
      <c r="E280" s="9">
        <f t="shared" si="37"/>
        <v>10</v>
      </c>
      <c r="F280" t="s">
        <v>8</v>
      </c>
      <c r="G280" s="6">
        <v>300</v>
      </c>
      <c r="H280" s="6">
        <f t="shared" si="38"/>
        <v>30</v>
      </c>
      <c r="I280" s="6">
        <v>83</v>
      </c>
      <c r="J280" s="6">
        <f t="shared" si="39"/>
        <v>383</v>
      </c>
      <c r="K280" t="s">
        <v>7</v>
      </c>
      <c r="L280" t="s">
        <v>181</v>
      </c>
    </row>
    <row r="281" spans="1:12" x14ac:dyDescent="0.2">
      <c r="A281">
        <v>2746</v>
      </c>
      <c r="B281" s="7">
        <v>45135</v>
      </c>
      <c r="C281" s="7">
        <v>45149</v>
      </c>
      <c r="D281" s="7">
        <v>45159</v>
      </c>
      <c r="E281" s="9">
        <f t="shared" si="37"/>
        <v>10</v>
      </c>
      <c r="F281" t="s">
        <v>8</v>
      </c>
      <c r="G281" s="6">
        <v>300</v>
      </c>
      <c r="H281" s="6">
        <f t="shared" si="38"/>
        <v>30</v>
      </c>
      <c r="I281" s="6">
        <v>73</v>
      </c>
      <c r="J281" s="6">
        <f t="shared" si="39"/>
        <v>373</v>
      </c>
      <c r="K281" t="s">
        <v>7</v>
      </c>
      <c r="L281" t="s">
        <v>181</v>
      </c>
    </row>
    <row r="282" spans="1:12" x14ac:dyDescent="0.2">
      <c r="A282">
        <v>2749</v>
      </c>
      <c r="B282" s="7">
        <f t="shared" ref="B282:B288" si="43">C282</f>
        <v>45138</v>
      </c>
      <c r="C282" s="7">
        <v>45138</v>
      </c>
      <c r="D282" s="7">
        <v>45169</v>
      </c>
      <c r="E282" s="9">
        <f t="shared" si="37"/>
        <v>31</v>
      </c>
      <c r="F282" t="s">
        <v>7</v>
      </c>
      <c r="G282" s="6">
        <v>465.00000000000006</v>
      </c>
      <c r="H282" s="6">
        <f t="shared" si="38"/>
        <v>15.000000000000002</v>
      </c>
      <c r="I282" s="6">
        <v>0</v>
      </c>
      <c r="J282" s="6">
        <f t="shared" si="39"/>
        <v>465.00000000000006</v>
      </c>
      <c r="K282" t="s">
        <v>7</v>
      </c>
      <c r="L282" t="s">
        <v>181</v>
      </c>
    </row>
    <row r="283" spans="1:12" x14ac:dyDescent="0.2">
      <c r="A283">
        <v>2750</v>
      </c>
      <c r="B283" s="7">
        <f t="shared" si="43"/>
        <v>45145</v>
      </c>
      <c r="C283" s="7">
        <v>45145</v>
      </c>
      <c r="D283" s="7">
        <v>45152</v>
      </c>
      <c r="E283" s="9">
        <f t="shared" si="37"/>
        <v>7</v>
      </c>
      <c r="F283" t="s">
        <v>8</v>
      </c>
      <c r="G283" s="6">
        <v>210</v>
      </c>
      <c r="H283" s="6">
        <f t="shared" si="38"/>
        <v>30</v>
      </c>
      <c r="I283" s="6">
        <v>63.000000000000007</v>
      </c>
      <c r="J283" s="6">
        <f t="shared" si="39"/>
        <v>273</v>
      </c>
      <c r="K283" t="s">
        <v>7</v>
      </c>
      <c r="L283" t="s">
        <v>181</v>
      </c>
    </row>
    <row r="284" spans="1:12" x14ac:dyDescent="0.2">
      <c r="A284">
        <v>2751</v>
      </c>
      <c r="B284" s="7">
        <f t="shared" si="43"/>
        <v>45145</v>
      </c>
      <c r="C284" s="7">
        <v>45145</v>
      </c>
      <c r="D284" s="7">
        <v>45156</v>
      </c>
      <c r="E284" s="9">
        <f t="shared" si="37"/>
        <v>11</v>
      </c>
      <c r="F284" t="s">
        <v>7</v>
      </c>
      <c r="G284" s="6">
        <v>275</v>
      </c>
      <c r="H284" s="6">
        <f t="shared" si="38"/>
        <v>25</v>
      </c>
      <c r="I284" s="6">
        <v>23</v>
      </c>
      <c r="J284" s="6">
        <f t="shared" si="39"/>
        <v>298</v>
      </c>
      <c r="K284" t="s">
        <v>7</v>
      </c>
      <c r="L284" t="s">
        <v>181</v>
      </c>
    </row>
    <row r="285" spans="1:12" x14ac:dyDescent="0.2">
      <c r="A285">
        <v>2752</v>
      </c>
      <c r="B285" s="7">
        <f t="shared" si="43"/>
        <v>45146</v>
      </c>
      <c r="C285" s="7">
        <v>45146</v>
      </c>
      <c r="D285" s="7">
        <v>45150</v>
      </c>
      <c r="E285" s="9">
        <f t="shared" si="37"/>
        <v>4</v>
      </c>
      <c r="F285" t="s">
        <v>7</v>
      </c>
      <c r="G285" s="6">
        <v>112</v>
      </c>
      <c r="H285" s="6">
        <f t="shared" si="38"/>
        <v>28</v>
      </c>
      <c r="I285" s="6">
        <v>2.9945999999999997</v>
      </c>
      <c r="J285" s="6">
        <f t="shared" si="39"/>
        <v>114.99460000000001</v>
      </c>
      <c r="K285" t="s">
        <v>7</v>
      </c>
      <c r="L285" t="s">
        <v>181</v>
      </c>
    </row>
    <row r="286" spans="1:12" x14ac:dyDescent="0.2">
      <c r="A286">
        <v>2753</v>
      </c>
      <c r="B286" s="7">
        <f t="shared" si="43"/>
        <v>45146</v>
      </c>
      <c r="C286" s="7">
        <v>45146</v>
      </c>
      <c r="D286" s="7">
        <v>45152</v>
      </c>
      <c r="E286" s="9">
        <f t="shared" si="37"/>
        <v>6</v>
      </c>
      <c r="F286" t="s">
        <v>7</v>
      </c>
      <c r="G286" s="6">
        <v>510</v>
      </c>
      <c r="H286" s="6">
        <f t="shared" si="38"/>
        <v>85</v>
      </c>
      <c r="I286" s="6">
        <v>0</v>
      </c>
      <c r="J286" s="6">
        <f t="shared" si="39"/>
        <v>510</v>
      </c>
      <c r="K286" t="s">
        <v>7</v>
      </c>
      <c r="L286" t="s">
        <v>181</v>
      </c>
    </row>
    <row r="287" spans="1:12" x14ac:dyDescent="0.2">
      <c r="A287">
        <v>2754</v>
      </c>
      <c r="B287" s="7">
        <f t="shared" si="43"/>
        <v>45147</v>
      </c>
      <c r="C287" s="7">
        <v>45147</v>
      </c>
      <c r="D287" s="7">
        <v>45152</v>
      </c>
      <c r="E287" s="9">
        <f t="shared" si="37"/>
        <v>5</v>
      </c>
      <c r="F287" t="s">
        <v>7</v>
      </c>
      <c r="G287" s="6">
        <v>275</v>
      </c>
      <c r="H287" s="6">
        <f t="shared" si="38"/>
        <v>55</v>
      </c>
      <c r="I287" s="6">
        <v>2.9945999999999997</v>
      </c>
      <c r="J287" s="6">
        <f t="shared" si="39"/>
        <v>277.99459999999999</v>
      </c>
      <c r="K287" t="s">
        <v>7</v>
      </c>
      <c r="L287" t="s">
        <v>181</v>
      </c>
    </row>
    <row r="288" spans="1:12" x14ac:dyDescent="0.2">
      <c r="A288">
        <v>2755</v>
      </c>
      <c r="B288" s="7">
        <f t="shared" si="43"/>
        <v>45147</v>
      </c>
      <c r="C288" s="7">
        <v>45147</v>
      </c>
      <c r="D288" s="7">
        <v>45161</v>
      </c>
      <c r="E288" s="9">
        <f t="shared" si="37"/>
        <v>14</v>
      </c>
      <c r="F288" t="s">
        <v>7</v>
      </c>
      <c r="G288" s="6">
        <v>392</v>
      </c>
      <c r="H288" s="6">
        <f t="shared" si="38"/>
        <v>28</v>
      </c>
      <c r="I288" s="6">
        <v>2.9945999999999997</v>
      </c>
      <c r="J288" s="6">
        <f t="shared" si="39"/>
        <v>394.99459999999999</v>
      </c>
      <c r="K288" t="s">
        <v>7</v>
      </c>
      <c r="L288" t="s">
        <v>181</v>
      </c>
    </row>
    <row r="289" spans="1:12" x14ac:dyDescent="0.2">
      <c r="A289">
        <v>2756</v>
      </c>
      <c r="B289" s="7">
        <v>45148</v>
      </c>
      <c r="C289" s="7">
        <v>45150</v>
      </c>
      <c r="D289" s="7">
        <v>45152</v>
      </c>
      <c r="E289" s="9">
        <f t="shared" si="37"/>
        <v>2</v>
      </c>
      <c r="F289" t="s">
        <v>7</v>
      </c>
      <c r="G289" s="6">
        <v>60</v>
      </c>
      <c r="H289" s="6">
        <f t="shared" si="38"/>
        <v>30</v>
      </c>
      <c r="I289" s="6">
        <v>2.9945999999999997</v>
      </c>
      <c r="J289" s="6">
        <f t="shared" si="39"/>
        <v>62.994599999999998</v>
      </c>
      <c r="K289" t="s">
        <v>7</v>
      </c>
      <c r="L289" t="s">
        <v>181</v>
      </c>
    </row>
    <row r="290" spans="1:12" x14ac:dyDescent="0.2">
      <c r="A290">
        <v>2757</v>
      </c>
      <c r="B290" s="7">
        <f t="shared" ref="B290:B292" si="44">C290</f>
        <v>45149</v>
      </c>
      <c r="C290" s="7">
        <v>45149</v>
      </c>
      <c r="D290" s="7">
        <v>45181</v>
      </c>
      <c r="E290" s="9">
        <f t="shared" si="37"/>
        <v>32</v>
      </c>
      <c r="F290" t="s">
        <v>7</v>
      </c>
      <c r="G290" s="6">
        <v>960</v>
      </c>
      <c r="H290" s="6">
        <f t="shared" si="38"/>
        <v>30</v>
      </c>
      <c r="I290" s="6">
        <v>2.9945999999999997</v>
      </c>
      <c r="J290" s="6">
        <f t="shared" si="39"/>
        <v>962.99459999999999</v>
      </c>
      <c r="K290" t="s">
        <v>7</v>
      </c>
      <c r="L290" t="s">
        <v>181</v>
      </c>
    </row>
    <row r="291" spans="1:12" x14ac:dyDescent="0.2">
      <c r="A291">
        <v>2758</v>
      </c>
      <c r="B291" s="7">
        <f t="shared" si="44"/>
        <v>45149</v>
      </c>
      <c r="C291" s="7">
        <v>45149</v>
      </c>
      <c r="D291" s="7">
        <v>45154</v>
      </c>
      <c r="E291" s="9">
        <f t="shared" si="37"/>
        <v>5</v>
      </c>
      <c r="F291" t="s">
        <v>7</v>
      </c>
      <c r="G291" s="6">
        <v>210</v>
      </c>
      <c r="H291" s="6">
        <f t="shared" si="38"/>
        <v>42</v>
      </c>
      <c r="I291" s="6">
        <v>0</v>
      </c>
      <c r="J291" s="6">
        <f t="shared" si="39"/>
        <v>210</v>
      </c>
      <c r="K291" t="s">
        <v>8</v>
      </c>
      <c r="L291" t="s">
        <v>181</v>
      </c>
    </row>
    <row r="292" spans="1:12" x14ac:dyDescent="0.2">
      <c r="A292">
        <v>2759</v>
      </c>
      <c r="B292" s="7">
        <f t="shared" si="44"/>
        <v>45149</v>
      </c>
      <c r="C292" s="7">
        <v>45149</v>
      </c>
      <c r="D292" s="7">
        <v>45161</v>
      </c>
      <c r="E292" s="9">
        <f t="shared" si="37"/>
        <v>12</v>
      </c>
      <c r="F292" t="s">
        <v>7</v>
      </c>
      <c r="G292" s="6">
        <v>540</v>
      </c>
      <c r="H292" s="6">
        <f t="shared" si="38"/>
        <v>45</v>
      </c>
      <c r="I292" s="6">
        <v>2.9945999999999997</v>
      </c>
      <c r="J292" s="6">
        <f t="shared" si="39"/>
        <v>542.99459999999999</v>
      </c>
      <c r="K292" t="s">
        <v>7</v>
      </c>
      <c r="L292" t="s">
        <v>181</v>
      </c>
    </row>
    <row r="293" spans="1:12" x14ac:dyDescent="0.2">
      <c r="A293">
        <v>2760</v>
      </c>
      <c r="B293" s="7">
        <v>45146</v>
      </c>
      <c r="C293" s="7">
        <v>45150</v>
      </c>
      <c r="D293" s="7">
        <v>45152</v>
      </c>
      <c r="E293" s="9">
        <f t="shared" si="37"/>
        <v>2</v>
      </c>
      <c r="F293" t="s">
        <v>7</v>
      </c>
      <c r="G293" s="6">
        <v>169.99780000000001</v>
      </c>
      <c r="H293" s="6">
        <f t="shared" si="38"/>
        <v>84.998900000000006</v>
      </c>
      <c r="I293" s="6">
        <v>2.9945999999999997</v>
      </c>
      <c r="J293" s="6">
        <f t="shared" si="39"/>
        <v>172.9924</v>
      </c>
      <c r="K293" t="s">
        <v>7</v>
      </c>
      <c r="L293" t="s">
        <v>181</v>
      </c>
    </row>
    <row r="294" spans="1:12" x14ac:dyDescent="0.2">
      <c r="A294">
        <v>2761</v>
      </c>
      <c r="B294" s="7">
        <v>45149</v>
      </c>
      <c r="C294" s="7">
        <v>45152</v>
      </c>
      <c r="D294" s="7">
        <v>45154</v>
      </c>
      <c r="E294" s="9">
        <f t="shared" si="37"/>
        <v>2</v>
      </c>
      <c r="F294" t="s">
        <v>7</v>
      </c>
      <c r="G294" s="6">
        <v>170</v>
      </c>
      <c r="H294" s="6">
        <f t="shared" si="38"/>
        <v>85</v>
      </c>
      <c r="I294" s="6">
        <v>2.9945999999999997</v>
      </c>
      <c r="J294" s="6">
        <f t="shared" si="39"/>
        <v>172.99459999999999</v>
      </c>
      <c r="K294" t="s">
        <v>7</v>
      </c>
      <c r="L294" t="s">
        <v>181</v>
      </c>
    </row>
    <row r="295" spans="1:12" x14ac:dyDescent="0.2">
      <c r="A295">
        <v>2762</v>
      </c>
      <c r="B295" s="7">
        <f>C295</f>
        <v>45150</v>
      </c>
      <c r="C295" s="7">
        <v>45150</v>
      </c>
      <c r="D295" s="7">
        <v>45161</v>
      </c>
      <c r="E295" s="9">
        <f t="shared" si="37"/>
        <v>11</v>
      </c>
      <c r="F295" t="s">
        <v>7</v>
      </c>
      <c r="G295" s="6">
        <v>275</v>
      </c>
      <c r="H295" s="6">
        <f t="shared" si="38"/>
        <v>25</v>
      </c>
      <c r="I295" s="6">
        <v>2.9945999999999997</v>
      </c>
      <c r="J295" s="6">
        <f t="shared" si="39"/>
        <v>277.99459999999999</v>
      </c>
      <c r="K295" t="s">
        <v>7</v>
      </c>
      <c r="L295" t="s">
        <v>181</v>
      </c>
    </row>
    <row r="296" spans="1:12" x14ac:dyDescent="0.2">
      <c r="A296">
        <v>2763</v>
      </c>
      <c r="B296" s="7">
        <v>45142</v>
      </c>
      <c r="C296" s="7">
        <v>45152</v>
      </c>
      <c r="D296" s="7">
        <v>45165</v>
      </c>
      <c r="E296" s="9">
        <f t="shared" si="37"/>
        <v>13</v>
      </c>
      <c r="F296" t="s">
        <v>8</v>
      </c>
      <c r="G296" s="6">
        <v>280</v>
      </c>
      <c r="H296" s="6">
        <f t="shared" si="38"/>
        <v>21.53846153846154</v>
      </c>
      <c r="I296" s="6">
        <v>53</v>
      </c>
      <c r="J296" s="6">
        <f t="shared" si="39"/>
        <v>333</v>
      </c>
      <c r="K296" t="s">
        <v>7</v>
      </c>
      <c r="L296" t="s">
        <v>181</v>
      </c>
    </row>
    <row r="297" spans="1:12" x14ac:dyDescent="0.2">
      <c r="A297">
        <v>2764</v>
      </c>
      <c r="B297" s="7">
        <f t="shared" ref="B297:B307" si="45">C297</f>
        <v>45152</v>
      </c>
      <c r="C297" s="7">
        <v>45152</v>
      </c>
      <c r="D297" s="7">
        <v>45155</v>
      </c>
      <c r="E297" s="9">
        <f t="shared" si="37"/>
        <v>3</v>
      </c>
      <c r="F297" t="s">
        <v>7</v>
      </c>
      <c r="G297" s="6">
        <v>90</v>
      </c>
      <c r="H297" s="6">
        <f t="shared" si="38"/>
        <v>30</v>
      </c>
      <c r="I297" s="6">
        <v>2.9945999999999997</v>
      </c>
      <c r="J297" s="6">
        <f t="shared" si="39"/>
        <v>92.994600000000005</v>
      </c>
      <c r="K297" t="s">
        <v>7</v>
      </c>
      <c r="L297" t="s">
        <v>181</v>
      </c>
    </row>
    <row r="298" spans="1:12" x14ac:dyDescent="0.2">
      <c r="A298">
        <v>2764</v>
      </c>
      <c r="B298" s="7">
        <f t="shared" si="45"/>
        <v>45155</v>
      </c>
      <c r="C298" s="7">
        <v>45155</v>
      </c>
      <c r="D298" s="7">
        <v>45159</v>
      </c>
      <c r="E298" s="9">
        <f t="shared" si="37"/>
        <v>4</v>
      </c>
      <c r="F298" t="s">
        <v>7</v>
      </c>
      <c r="G298" s="6">
        <v>150</v>
      </c>
      <c r="H298" s="6">
        <f t="shared" si="38"/>
        <v>37.5</v>
      </c>
      <c r="I298" s="6">
        <v>0</v>
      </c>
      <c r="J298" s="6">
        <f t="shared" si="39"/>
        <v>150</v>
      </c>
      <c r="K298" t="s">
        <v>7</v>
      </c>
      <c r="L298" t="s">
        <v>181</v>
      </c>
    </row>
    <row r="299" spans="1:12" x14ac:dyDescent="0.2">
      <c r="A299">
        <v>2765</v>
      </c>
      <c r="B299" s="7">
        <f t="shared" si="45"/>
        <v>45152</v>
      </c>
      <c r="C299" s="7">
        <v>45152</v>
      </c>
      <c r="D299" s="7">
        <v>45184</v>
      </c>
      <c r="E299" s="9">
        <f t="shared" si="37"/>
        <v>32</v>
      </c>
      <c r="F299" t="s">
        <v>7</v>
      </c>
      <c r="G299" s="6">
        <v>896</v>
      </c>
      <c r="H299" s="6">
        <f t="shared" si="38"/>
        <v>28</v>
      </c>
      <c r="I299" s="6">
        <v>13</v>
      </c>
      <c r="J299" s="6">
        <f t="shared" si="39"/>
        <v>909</v>
      </c>
      <c r="K299" t="s">
        <v>7</v>
      </c>
      <c r="L299" t="s">
        <v>181</v>
      </c>
    </row>
    <row r="300" spans="1:12" x14ac:dyDescent="0.2">
      <c r="A300">
        <v>2766</v>
      </c>
      <c r="B300" s="7">
        <f t="shared" si="45"/>
        <v>45152</v>
      </c>
      <c r="C300" s="7">
        <v>45152</v>
      </c>
      <c r="D300" s="7">
        <v>45159</v>
      </c>
      <c r="E300" s="9">
        <f t="shared" si="37"/>
        <v>7</v>
      </c>
      <c r="F300" t="s">
        <v>7</v>
      </c>
      <c r="G300" s="6">
        <v>210.00175000000002</v>
      </c>
      <c r="H300" s="6">
        <f t="shared" si="38"/>
        <v>30.000250000000001</v>
      </c>
      <c r="I300" s="6">
        <v>0</v>
      </c>
      <c r="J300" s="6">
        <f t="shared" si="39"/>
        <v>210.00175000000002</v>
      </c>
      <c r="K300" t="s">
        <v>7</v>
      </c>
      <c r="L300" t="s">
        <v>181</v>
      </c>
    </row>
    <row r="301" spans="1:12" x14ac:dyDescent="0.2">
      <c r="A301">
        <v>2767</v>
      </c>
      <c r="B301" s="7">
        <f t="shared" si="45"/>
        <v>45153</v>
      </c>
      <c r="C301" s="7">
        <v>45153</v>
      </c>
      <c r="D301" s="7">
        <v>45178</v>
      </c>
      <c r="E301" s="9">
        <f t="shared" si="37"/>
        <v>25</v>
      </c>
      <c r="F301" t="s">
        <v>7</v>
      </c>
      <c r="G301" s="6">
        <v>750</v>
      </c>
      <c r="H301" s="6">
        <f t="shared" si="38"/>
        <v>30</v>
      </c>
      <c r="I301" s="6">
        <v>2.9945999999999997</v>
      </c>
      <c r="J301" s="6">
        <f t="shared" si="39"/>
        <v>752.99459999999999</v>
      </c>
      <c r="K301" t="s">
        <v>7</v>
      </c>
      <c r="L301" t="s">
        <v>181</v>
      </c>
    </row>
    <row r="302" spans="1:12" x14ac:dyDescent="0.2">
      <c r="A302">
        <v>2768</v>
      </c>
      <c r="B302" s="7">
        <f t="shared" si="45"/>
        <v>45154</v>
      </c>
      <c r="C302" s="7">
        <v>45154</v>
      </c>
      <c r="D302" s="7">
        <v>45199</v>
      </c>
      <c r="E302" s="9">
        <f t="shared" si="37"/>
        <v>45</v>
      </c>
      <c r="F302" t="s">
        <v>7</v>
      </c>
      <c r="G302" s="6">
        <v>720</v>
      </c>
      <c r="H302" s="6">
        <f t="shared" si="38"/>
        <v>16</v>
      </c>
      <c r="I302" s="6">
        <v>2.9945999999999997</v>
      </c>
      <c r="J302" s="6">
        <f t="shared" si="39"/>
        <v>722.99459999999999</v>
      </c>
      <c r="K302" t="s">
        <v>7</v>
      </c>
      <c r="L302" t="s">
        <v>181</v>
      </c>
    </row>
    <row r="303" spans="1:12" x14ac:dyDescent="0.2">
      <c r="A303">
        <v>2769</v>
      </c>
      <c r="B303" s="7">
        <f t="shared" si="45"/>
        <v>45155</v>
      </c>
      <c r="C303" s="7">
        <v>45155</v>
      </c>
      <c r="D303" s="7">
        <v>45157</v>
      </c>
      <c r="E303" s="9">
        <f t="shared" si="37"/>
        <v>2</v>
      </c>
      <c r="F303" t="s">
        <v>7</v>
      </c>
      <c r="G303" s="6">
        <v>170</v>
      </c>
      <c r="H303" s="6">
        <f t="shared" si="38"/>
        <v>85</v>
      </c>
      <c r="I303" s="6">
        <v>2.9945999999999997</v>
      </c>
      <c r="J303" s="6">
        <f t="shared" si="39"/>
        <v>172.99459999999999</v>
      </c>
      <c r="K303" t="s">
        <v>7</v>
      </c>
      <c r="L303" t="s">
        <v>181</v>
      </c>
    </row>
    <row r="304" spans="1:12" x14ac:dyDescent="0.2">
      <c r="A304">
        <v>2770</v>
      </c>
      <c r="B304" s="7">
        <f t="shared" si="45"/>
        <v>45156</v>
      </c>
      <c r="C304" s="7">
        <v>45156</v>
      </c>
      <c r="D304" s="7">
        <v>45160</v>
      </c>
      <c r="E304" s="9">
        <f t="shared" si="37"/>
        <v>4</v>
      </c>
      <c r="F304" t="s">
        <v>7</v>
      </c>
      <c r="G304" s="6">
        <v>140</v>
      </c>
      <c r="H304" s="6">
        <f t="shared" si="38"/>
        <v>35</v>
      </c>
      <c r="I304" s="6">
        <v>2.9945999999999997</v>
      </c>
      <c r="J304" s="6">
        <f t="shared" si="39"/>
        <v>142.99459999999999</v>
      </c>
      <c r="K304" t="s">
        <v>7</v>
      </c>
      <c r="L304" t="s">
        <v>181</v>
      </c>
    </row>
    <row r="305" spans="1:12" x14ac:dyDescent="0.2">
      <c r="A305">
        <v>2771</v>
      </c>
      <c r="B305" s="7">
        <f t="shared" si="45"/>
        <v>45156</v>
      </c>
      <c r="C305" s="7">
        <v>45156</v>
      </c>
      <c r="D305" s="7">
        <v>45159</v>
      </c>
      <c r="E305" s="9">
        <f t="shared" si="37"/>
        <v>3</v>
      </c>
      <c r="F305" t="s">
        <v>7</v>
      </c>
      <c r="G305" s="6">
        <v>165</v>
      </c>
      <c r="H305" s="6">
        <f t="shared" si="38"/>
        <v>55</v>
      </c>
      <c r="I305" s="6">
        <v>2.9945999999999997</v>
      </c>
      <c r="J305" s="6">
        <f t="shared" si="39"/>
        <v>167.99459999999999</v>
      </c>
      <c r="K305" t="s">
        <v>7</v>
      </c>
      <c r="L305" t="s">
        <v>181</v>
      </c>
    </row>
    <row r="306" spans="1:12" x14ac:dyDescent="0.2">
      <c r="A306">
        <v>2772</v>
      </c>
      <c r="B306" s="7">
        <f t="shared" si="45"/>
        <v>45159</v>
      </c>
      <c r="C306" s="7">
        <v>45159</v>
      </c>
      <c r="D306" s="7">
        <v>45167</v>
      </c>
      <c r="E306" s="9">
        <f t="shared" si="37"/>
        <v>8</v>
      </c>
      <c r="F306" t="s">
        <v>7</v>
      </c>
      <c r="G306" s="6">
        <v>200</v>
      </c>
      <c r="H306" s="6">
        <f t="shared" si="38"/>
        <v>25</v>
      </c>
      <c r="I306" s="6">
        <v>2.9945999999999997</v>
      </c>
      <c r="J306" s="6">
        <f t="shared" si="39"/>
        <v>202.99459999999999</v>
      </c>
      <c r="K306" t="s">
        <v>7</v>
      </c>
      <c r="L306" t="s">
        <v>181</v>
      </c>
    </row>
    <row r="307" spans="1:12" x14ac:dyDescent="0.2">
      <c r="A307">
        <v>2773</v>
      </c>
      <c r="B307" s="7">
        <f t="shared" si="45"/>
        <v>45159</v>
      </c>
      <c r="C307" s="7">
        <v>45159</v>
      </c>
      <c r="D307" s="7">
        <v>45160</v>
      </c>
      <c r="E307" s="9">
        <f t="shared" si="37"/>
        <v>1</v>
      </c>
      <c r="F307" t="s">
        <v>7</v>
      </c>
      <c r="G307" s="6">
        <v>85</v>
      </c>
      <c r="H307" s="6">
        <f t="shared" si="38"/>
        <v>85</v>
      </c>
      <c r="I307" s="6">
        <v>2.9945999999999997</v>
      </c>
      <c r="J307" s="6">
        <f t="shared" si="39"/>
        <v>87.994600000000005</v>
      </c>
      <c r="K307" t="s">
        <v>7</v>
      </c>
      <c r="L307" t="s">
        <v>181</v>
      </c>
    </row>
    <row r="308" spans="1:12" x14ac:dyDescent="0.2">
      <c r="A308">
        <v>2774</v>
      </c>
      <c r="B308" s="7">
        <v>45156</v>
      </c>
      <c r="C308" s="7">
        <v>45159</v>
      </c>
      <c r="D308" s="7">
        <v>45169</v>
      </c>
      <c r="E308" s="9">
        <f t="shared" si="37"/>
        <v>10</v>
      </c>
      <c r="F308" t="s">
        <v>7</v>
      </c>
      <c r="G308" s="6">
        <v>250</v>
      </c>
      <c r="H308" s="6">
        <f t="shared" si="38"/>
        <v>25</v>
      </c>
      <c r="I308" s="6">
        <v>2.9945999999999997</v>
      </c>
      <c r="J308" s="6">
        <f t="shared" si="39"/>
        <v>252.99459999999999</v>
      </c>
      <c r="K308" t="s">
        <v>7</v>
      </c>
      <c r="L308" t="s">
        <v>181</v>
      </c>
    </row>
    <row r="309" spans="1:12" x14ac:dyDescent="0.2">
      <c r="A309">
        <v>2775</v>
      </c>
      <c r="B309" s="7">
        <f t="shared" ref="B309:B310" si="46">C309</f>
        <v>45159</v>
      </c>
      <c r="C309" s="7">
        <v>45159</v>
      </c>
      <c r="D309" s="7">
        <v>45208</v>
      </c>
      <c r="E309" s="9">
        <f t="shared" si="37"/>
        <v>49</v>
      </c>
      <c r="F309" t="s">
        <v>7</v>
      </c>
      <c r="G309" s="6">
        <v>882</v>
      </c>
      <c r="H309" s="6">
        <f t="shared" si="38"/>
        <v>18</v>
      </c>
      <c r="I309" s="6">
        <v>2.9945999999999997</v>
      </c>
      <c r="J309" s="6">
        <f t="shared" si="39"/>
        <v>884.99459999999999</v>
      </c>
      <c r="K309" t="s">
        <v>7</v>
      </c>
      <c r="L309" t="s">
        <v>181</v>
      </c>
    </row>
    <row r="310" spans="1:12" x14ac:dyDescent="0.2">
      <c r="A310">
        <v>2776</v>
      </c>
      <c r="B310" s="7">
        <f t="shared" si="46"/>
        <v>45159</v>
      </c>
      <c r="C310" s="7">
        <v>45159</v>
      </c>
      <c r="D310" s="7">
        <v>45164</v>
      </c>
      <c r="E310" s="9">
        <f t="shared" si="37"/>
        <v>5</v>
      </c>
      <c r="F310" t="s">
        <v>7</v>
      </c>
      <c r="G310" s="6">
        <v>150.00125</v>
      </c>
      <c r="H310" s="6">
        <f t="shared" si="38"/>
        <v>30.000250000000001</v>
      </c>
      <c r="I310" s="6">
        <v>0</v>
      </c>
      <c r="J310" s="6">
        <f t="shared" si="39"/>
        <v>150.00125</v>
      </c>
      <c r="K310" t="s">
        <v>8</v>
      </c>
      <c r="L310" t="s">
        <v>181</v>
      </c>
    </row>
    <row r="311" spans="1:12" x14ac:dyDescent="0.2">
      <c r="A311">
        <v>2777</v>
      </c>
      <c r="B311" s="7">
        <v>45157</v>
      </c>
      <c r="C311" s="7">
        <v>45166</v>
      </c>
      <c r="D311" s="7">
        <v>45176</v>
      </c>
      <c r="E311" s="9">
        <f t="shared" si="37"/>
        <v>10</v>
      </c>
      <c r="F311" t="s">
        <v>7</v>
      </c>
      <c r="G311" s="6">
        <v>230</v>
      </c>
      <c r="H311" s="6">
        <f t="shared" si="38"/>
        <v>23</v>
      </c>
      <c r="I311" s="6">
        <v>2.9945999999999997</v>
      </c>
      <c r="J311" s="6">
        <f t="shared" si="39"/>
        <v>232.99459999999999</v>
      </c>
      <c r="K311" t="s">
        <v>7</v>
      </c>
      <c r="L311" t="s">
        <v>181</v>
      </c>
    </row>
    <row r="312" spans="1:12" x14ac:dyDescent="0.2">
      <c r="A312">
        <v>2780</v>
      </c>
      <c r="B312" s="7">
        <f t="shared" ref="B312:B325" si="47">C312</f>
        <v>45161</v>
      </c>
      <c r="C312" s="7">
        <v>45161</v>
      </c>
      <c r="D312" s="7">
        <v>45192</v>
      </c>
      <c r="E312" s="9">
        <f t="shared" si="37"/>
        <v>31</v>
      </c>
      <c r="F312" t="s">
        <v>7</v>
      </c>
      <c r="G312" s="6">
        <v>450</v>
      </c>
      <c r="H312" s="6">
        <f t="shared" si="38"/>
        <v>14.516129032258064</v>
      </c>
      <c r="I312" s="6">
        <v>2.9945999999999997</v>
      </c>
      <c r="J312" s="6">
        <f t="shared" si="39"/>
        <v>452.99459999999999</v>
      </c>
      <c r="K312" t="s">
        <v>7</v>
      </c>
      <c r="L312" t="s">
        <v>181</v>
      </c>
    </row>
    <row r="313" spans="1:12" x14ac:dyDescent="0.2">
      <c r="A313">
        <v>2781</v>
      </c>
      <c r="B313" s="7">
        <f t="shared" si="47"/>
        <v>45163</v>
      </c>
      <c r="C313" s="7">
        <v>45163</v>
      </c>
      <c r="D313" s="7">
        <v>45169</v>
      </c>
      <c r="E313" s="9">
        <f t="shared" si="37"/>
        <v>6</v>
      </c>
      <c r="F313" t="s">
        <v>8</v>
      </c>
      <c r="G313" s="6">
        <v>180</v>
      </c>
      <c r="H313" s="6">
        <f t="shared" si="38"/>
        <v>30</v>
      </c>
      <c r="I313" s="6">
        <v>53</v>
      </c>
      <c r="J313" s="6">
        <f t="shared" si="39"/>
        <v>233</v>
      </c>
      <c r="K313" t="s">
        <v>7</v>
      </c>
      <c r="L313" t="s">
        <v>181</v>
      </c>
    </row>
    <row r="314" spans="1:12" x14ac:dyDescent="0.2">
      <c r="A314">
        <v>2784</v>
      </c>
      <c r="B314" s="7">
        <f t="shared" si="47"/>
        <v>45164</v>
      </c>
      <c r="C314" s="7">
        <v>45164</v>
      </c>
      <c r="D314" s="7">
        <v>45171</v>
      </c>
      <c r="E314" s="9">
        <f t="shared" si="37"/>
        <v>7</v>
      </c>
      <c r="F314" t="s">
        <v>7</v>
      </c>
      <c r="G314" s="6">
        <v>154</v>
      </c>
      <c r="H314" s="6">
        <f t="shared" si="38"/>
        <v>22</v>
      </c>
      <c r="I314" s="6">
        <v>2.9945999999999997</v>
      </c>
      <c r="J314" s="6">
        <f t="shared" si="39"/>
        <v>156.99459999999999</v>
      </c>
      <c r="K314" t="s">
        <v>7</v>
      </c>
      <c r="L314" t="s">
        <v>181</v>
      </c>
    </row>
    <row r="315" spans="1:12" x14ac:dyDescent="0.2">
      <c r="A315">
        <v>2785</v>
      </c>
      <c r="B315" s="7">
        <f t="shared" si="47"/>
        <v>45166</v>
      </c>
      <c r="C315" s="7">
        <v>45166</v>
      </c>
      <c r="D315" s="7">
        <v>45169</v>
      </c>
      <c r="E315" s="9">
        <f t="shared" si="37"/>
        <v>3</v>
      </c>
      <c r="F315" t="s">
        <v>7</v>
      </c>
      <c r="G315" s="6">
        <v>90</v>
      </c>
      <c r="H315" s="6">
        <f t="shared" si="38"/>
        <v>30</v>
      </c>
      <c r="I315" s="6">
        <v>0</v>
      </c>
      <c r="J315" s="6">
        <f t="shared" si="39"/>
        <v>90</v>
      </c>
      <c r="K315" t="s">
        <v>8</v>
      </c>
      <c r="L315" t="s">
        <v>181</v>
      </c>
    </row>
    <row r="316" spans="1:12" x14ac:dyDescent="0.2">
      <c r="A316">
        <v>2787</v>
      </c>
      <c r="B316" s="7">
        <f t="shared" si="47"/>
        <v>45167</v>
      </c>
      <c r="C316" s="7">
        <v>45167</v>
      </c>
      <c r="D316" s="7">
        <v>45173</v>
      </c>
      <c r="E316" s="9">
        <f t="shared" si="37"/>
        <v>6</v>
      </c>
      <c r="F316" t="s">
        <v>7</v>
      </c>
      <c r="G316" s="6">
        <v>150</v>
      </c>
      <c r="H316" s="6">
        <f t="shared" si="38"/>
        <v>25</v>
      </c>
      <c r="I316" s="6">
        <v>13</v>
      </c>
      <c r="J316" s="6">
        <f t="shared" si="39"/>
        <v>163</v>
      </c>
      <c r="K316" t="s">
        <v>7</v>
      </c>
      <c r="L316" t="s">
        <v>181</v>
      </c>
    </row>
    <row r="317" spans="1:12" x14ac:dyDescent="0.2">
      <c r="A317">
        <v>2788</v>
      </c>
      <c r="B317" s="7">
        <f t="shared" si="47"/>
        <v>45167</v>
      </c>
      <c r="C317" s="7">
        <v>45167</v>
      </c>
      <c r="D317" s="7">
        <v>45204</v>
      </c>
      <c r="E317" s="9">
        <f t="shared" si="37"/>
        <v>37</v>
      </c>
      <c r="F317" t="s">
        <v>7</v>
      </c>
      <c r="G317" s="6">
        <v>555</v>
      </c>
      <c r="H317" s="6">
        <f t="shared" si="38"/>
        <v>15</v>
      </c>
      <c r="I317" s="6">
        <v>13</v>
      </c>
      <c r="J317" s="6">
        <f t="shared" si="39"/>
        <v>568</v>
      </c>
      <c r="K317" t="s">
        <v>7</v>
      </c>
      <c r="L317" t="s">
        <v>181</v>
      </c>
    </row>
    <row r="318" spans="1:12" x14ac:dyDescent="0.2">
      <c r="A318">
        <v>2789</v>
      </c>
      <c r="B318" s="7">
        <f t="shared" si="47"/>
        <v>45167</v>
      </c>
      <c r="C318" s="7">
        <v>45167</v>
      </c>
      <c r="D318" s="7">
        <v>45170</v>
      </c>
      <c r="E318" s="9">
        <f t="shared" si="37"/>
        <v>3</v>
      </c>
      <c r="F318" t="s">
        <v>7</v>
      </c>
      <c r="G318" s="6">
        <v>135</v>
      </c>
      <c r="H318" s="6">
        <f t="shared" si="38"/>
        <v>45</v>
      </c>
      <c r="I318" s="6">
        <v>2.9945999999999997</v>
      </c>
      <c r="J318" s="6">
        <f t="shared" si="39"/>
        <v>137.99459999999999</v>
      </c>
      <c r="K318" t="s">
        <v>7</v>
      </c>
      <c r="L318" t="s">
        <v>181</v>
      </c>
    </row>
    <row r="319" spans="1:12" x14ac:dyDescent="0.2">
      <c r="A319">
        <v>2790</v>
      </c>
      <c r="B319" s="7">
        <f t="shared" si="47"/>
        <v>45168</v>
      </c>
      <c r="C319" s="7">
        <v>45168</v>
      </c>
      <c r="D319" s="7">
        <v>45171</v>
      </c>
      <c r="E319" s="9">
        <f t="shared" si="37"/>
        <v>3</v>
      </c>
      <c r="F319" t="s">
        <v>7</v>
      </c>
      <c r="G319" s="6">
        <v>90</v>
      </c>
      <c r="H319" s="6">
        <f t="shared" si="38"/>
        <v>30</v>
      </c>
      <c r="I319" s="6">
        <v>2.9945999999999997</v>
      </c>
      <c r="J319" s="6">
        <f t="shared" si="39"/>
        <v>92.994600000000005</v>
      </c>
      <c r="K319" t="s">
        <v>7</v>
      </c>
      <c r="L319" t="s">
        <v>181</v>
      </c>
    </row>
    <row r="320" spans="1:12" x14ac:dyDescent="0.2">
      <c r="A320">
        <v>2791</v>
      </c>
      <c r="B320" s="7">
        <f t="shared" si="47"/>
        <v>45169</v>
      </c>
      <c r="C320" s="7">
        <v>45169</v>
      </c>
      <c r="D320" s="7">
        <v>45170</v>
      </c>
      <c r="E320" s="9">
        <f t="shared" si="37"/>
        <v>1</v>
      </c>
      <c r="F320" t="s">
        <v>7</v>
      </c>
      <c r="G320" s="6">
        <v>85</v>
      </c>
      <c r="H320" s="6">
        <f t="shared" si="38"/>
        <v>85</v>
      </c>
      <c r="I320" s="6">
        <v>2.9945999999999997</v>
      </c>
      <c r="J320" s="6">
        <f t="shared" si="39"/>
        <v>87.994600000000005</v>
      </c>
      <c r="K320" t="s">
        <v>7</v>
      </c>
      <c r="L320" t="s">
        <v>181</v>
      </c>
    </row>
    <row r="321" spans="1:12" x14ac:dyDescent="0.2">
      <c r="A321">
        <v>2794</v>
      </c>
      <c r="B321" s="7">
        <f t="shared" si="47"/>
        <v>45169</v>
      </c>
      <c r="C321" s="7">
        <v>45169</v>
      </c>
      <c r="D321" s="7">
        <v>45170</v>
      </c>
      <c r="E321" s="9">
        <f t="shared" si="37"/>
        <v>1</v>
      </c>
      <c r="F321" t="s">
        <v>7</v>
      </c>
      <c r="G321" s="6">
        <v>85</v>
      </c>
      <c r="H321" s="6">
        <f t="shared" si="38"/>
        <v>85</v>
      </c>
      <c r="I321" s="6">
        <v>2.9945999999999997</v>
      </c>
      <c r="J321" s="6">
        <f t="shared" si="39"/>
        <v>87.994600000000005</v>
      </c>
      <c r="K321" t="s">
        <v>7</v>
      </c>
      <c r="L321" t="s">
        <v>181</v>
      </c>
    </row>
    <row r="322" spans="1:12" x14ac:dyDescent="0.2">
      <c r="A322">
        <v>2795</v>
      </c>
      <c r="B322" s="7">
        <f t="shared" si="47"/>
        <v>45169</v>
      </c>
      <c r="C322" s="7">
        <v>45169</v>
      </c>
      <c r="D322" s="7">
        <v>45192</v>
      </c>
      <c r="E322" s="9">
        <f t="shared" si="37"/>
        <v>23</v>
      </c>
      <c r="F322" t="s">
        <v>7</v>
      </c>
      <c r="G322" s="6">
        <v>575</v>
      </c>
      <c r="H322" s="6">
        <f t="shared" si="38"/>
        <v>25</v>
      </c>
      <c r="I322" s="6">
        <v>2.9945999999999997</v>
      </c>
      <c r="J322" s="6">
        <f t="shared" si="39"/>
        <v>577.99459999999999</v>
      </c>
      <c r="K322" t="s">
        <v>7</v>
      </c>
      <c r="L322" t="s">
        <v>181</v>
      </c>
    </row>
    <row r="323" spans="1:12" x14ac:dyDescent="0.2">
      <c r="A323" t="s">
        <v>28</v>
      </c>
      <c r="B323" s="7">
        <f t="shared" si="47"/>
        <v>45112</v>
      </c>
      <c r="C323" s="7">
        <v>45112</v>
      </c>
      <c r="D323" s="7">
        <v>45114</v>
      </c>
      <c r="E323" s="9">
        <f t="shared" ref="E323:E386" si="48">D323-C323</f>
        <v>2</v>
      </c>
      <c r="F323" t="s">
        <v>7</v>
      </c>
      <c r="G323" s="6">
        <v>49.996799999999993</v>
      </c>
      <c r="H323" s="6">
        <f t="shared" ref="H323:H386" si="49">G323/E323</f>
        <v>24.998399999999997</v>
      </c>
      <c r="I323" s="6">
        <v>0</v>
      </c>
      <c r="J323" s="6">
        <f t="shared" ref="J323:J386" si="50">G323+I323</f>
        <v>49.996799999999993</v>
      </c>
      <c r="K323" t="s">
        <v>7</v>
      </c>
      <c r="L323" t="s">
        <v>181</v>
      </c>
    </row>
    <row r="324" spans="1:12" x14ac:dyDescent="0.2">
      <c r="A324" t="s">
        <v>29</v>
      </c>
      <c r="B324" s="7">
        <f t="shared" si="47"/>
        <v>45110</v>
      </c>
      <c r="C324" s="7">
        <v>45110</v>
      </c>
      <c r="D324" s="7">
        <v>45115</v>
      </c>
      <c r="E324" s="9">
        <f t="shared" si="48"/>
        <v>5</v>
      </c>
      <c r="F324" t="s">
        <v>7</v>
      </c>
      <c r="G324" s="6">
        <v>74.995199999999997</v>
      </c>
      <c r="H324" s="6">
        <f t="shared" si="49"/>
        <v>14.999039999999999</v>
      </c>
      <c r="I324" s="6">
        <v>0</v>
      </c>
      <c r="J324" s="6">
        <f t="shared" si="50"/>
        <v>74.995199999999997</v>
      </c>
      <c r="K324" t="s">
        <v>7</v>
      </c>
      <c r="L324" t="s">
        <v>181</v>
      </c>
    </row>
    <row r="325" spans="1:12" x14ac:dyDescent="0.2">
      <c r="A325" t="s">
        <v>30</v>
      </c>
      <c r="B325" s="7">
        <f t="shared" si="47"/>
        <v>45108</v>
      </c>
      <c r="C325" s="7">
        <v>45108</v>
      </c>
      <c r="D325" s="7">
        <v>45138</v>
      </c>
      <c r="E325" s="9">
        <f t="shared" si="48"/>
        <v>30</v>
      </c>
      <c r="F325" t="s">
        <v>7</v>
      </c>
      <c r="G325" s="6">
        <v>682.11779999999987</v>
      </c>
      <c r="H325" s="6">
        <f t="shared" si="49"/>
        <v>22.737259999999996</v>
      </c>
      <c r="I325" s="6">
        <v>0</v>
      </c>
      <c r="J325" s="6">
        <f t="shared" si="50"/>
        <v>682.11779999999987</v>
      </c>
      <c r="K325" t="s">
        <v>7</v>
      </c>
      <c r="L325" t="s">
        <v>181</v>
      </c>
    </row>
    <row r="326" spans="1:12" x14ac:dyDescent="0.2">
      <c r="A326">
        <v>2565</v>
      </c>
      <c r="B326" s="7">
        <v>45005</v>
      </c>
      <c r="C326" s="7">
        <v>45127</v>
      </c>
      <c r="D326" s="7">
        <v>45167</v>
      </c>
      <c r="E326" s="9">
        <f t="shared" si="48"/>
        <v>40</v>
      </c>
      <c r="F326" t="s">
        <v>8</v>
      </c>
      <c r="G326" s="6">
        <v>1640</v>
      </c>
      <c r="H326" s="6">
        <f t="shared" si="49"/>
        <v>41</v>
      </c>
      <c r="I326" s="6">
        <v>98</v>
      </c>
      <c r="J326" s="6">
        <f t="shared" si="50"/>
        <v>1738</v>
      </c>
      <c r="K326" t="s">
        <v>7</v>
      </c>
      <c r="L326" t="s">
        <v>181</v>
      </c>
    </row>
    <row r="327" spans="1:12" x14ac:dyDescent="0.2">
      <c r="A327">
        <v>2574</v>
      </c>
      <c r="B327" s="7">
        <v>45005</v>
      </c>
      <c r="C327" s="7">
        <v>45120</v>
      </c>
      <c r="D327" s="7">
        <v>45150</v>
      </c>
      <c r="E327" s="9">
        <f t="shared" si="48"/>
        <v>30</v>
      </c>
      <c r="F327" t="s">
        <v>7</v>
      </c>
      <c r="G327" s="6">
        <v>750</v>
      </c>
      <c r="H327" s="6">
        <f t="shared" si="49"/>
        <v>25</v>
      </c>
      <c r="I327" s="6">
        <v>18</v>
      </c>
      <c r="J327" s="6">
        <f t="shared" si="50"/>
        <v>768</v>
      </c>
      <c r="K327" t="s">
        <v>7</v>
      </c>
      <c r="L327" t="s">
        <v>181</v>
      </c>
    </row>
    <row r="328" spans="1:12" x14ac:dyDescent="0.2">
      <c r="A328">
        <v>2581</v>
      </c>
      <c r="B328" s="7">
        <v>45007</v>
      </c>
      <c r="C328" s="7">
        <v>45122</v>
      </c>
      <c r="D328" s="7">
        <v>45169</v>
      </c>
      <c r="E328" s="9">
        <f t="shared" si="48"/>
        <v>47</v>
      </c>
      <c r="F328" t="s">
        <v>8</v>
      </c>
      <c r="G328" s="6">
        <v>1880</v>
      </c>
      <c r="H328" s="6">
        <f t="shared" si="49"/>
        <v>40</v>
      </c>
      <c r="I328" s="6">
        <v>93</v>
      </c>
      <c r="J328" s="6">
        <f t="shared" si="50"/>
        <v>1973</v>
      </c>
      <c r="K328" t="s">
        <v>7</v>
      </c>
      <c r="L328" t="s">
        <v>181</v>
      </c>
    </row>
    <row r="329" spans="1:12" x14ac:dyDescent="0.2">
      <c r="A329">
        <v>2594</v>
      </c>
      <c r="B329" s="7">
        <v>45023</v>
      </c>
      <c r="C329" s="7">
        <v>45131</v>
      </c>
      <c r="D329" s="7">
        <v>45157</v>
      </c>
      <c r="E329" s="9">
        <f t="shared" si="48"/>
        <v>26</v>
      </c>
      <c r="F329" t="s">
        <v>7</v>
      </c>
      <c r="G329" s="6">
        <v>1170</v>
      </c>
      <c r="H329" s="6">
        <f t="shared" si="49"/>
        <v>45</v>
      </c>
      <c r="I329" s="6">
        <v>18</v>
      </c>
      <c r="J329" s="6">
        <f t="shared" si="50"/>
        <v>1188</v>
      </c>
      <c r="K329" t="s">
        <v>7</v>
      </c>
      <c r="L329" t="s">
        <v>181</v>
      </c>
    </row>
    <row r="330" spans="1:12" x14ac:dyDescent="0.2">
      <c r="A330">
        <v>2689</v>
      </c>
      <c r="B330" s="7">
        <v>45091</v>
      </c>
      <c r="C330" s="7">
        <v>45128</v>
      </c>
      <c r="D330" s="7">
        <v>45170</v>
      </c>
      <c r="E330" s="9">
        <f t="shared" si="48"/>
        <v>42</v>
      </c>
      <c r="F330" t="s">
        <v>8</v>
      </c>
      <c r="G330" s="6">
        <v>1050</v>
      </c>
      <c r="H330" s="6">
        <f t="shared" si="49"/>
        <v>25</v>
      </c>
      <c r="I330" s="6">
        <v>83</v>
      </c>
      <c r="J330" s="6">
        <f t="shared" si="50"/>
        <v>1133</v>
      </c>
      <c r="K330" t="s">
        <v>7</v>
      </c>
      <c r="L330" t="s">
        <v>181</v>
      </c>
    </row>
    <row r="331" spans="1:12" x14ac:dyDescent="0.2">
      <c r="A331">
        <v>2695</v>
      </c>
      <c r="B331" s="7">
        <f t="shared" ref="B331:B335" si="51">C331</f>
        <v>45110</v>
      </c>
      <c r="C331" s="7">
        <v>45110</v>
      </c>
      <c r="D331" s="7">
        <v>45111</v>
      </c>
      <c r="E331" s="9">
        <f t="shared" si="48"/>
        <v>1</v>
      </c>
      <c r="F331" t="s">
        <v>7</v>
      </c>
      <c r="G331" s="6">
        <v>85</v>
      </c>
      <c r="H331" s="6">
        <f t="shared" si="49"/>
        <v>85</v>
      </c>
      <c r="I331" s="6">
        <v>2.9945999999999997</v>
      </c>
      <c r="J331" s="6">
        <f t="shared" si="50"/>
        <v>87.994600000000005</v>
      </c>
      <c r="K331" t="s">
        <v>7</v>
      </c>
      <c r="L331" t="s">
        <v>181</v>
      </c>
    </row>
    <row r="332" spans="1:12" x14ac:dyDescent="0.2">
      <c r="A332">
        <v>2696</v>
      </c>
      <c r="B332" s="7">
        <f t="shared" si="51"/>
        <v>45112</v>
      </c>
      <c r="C332" s="7">
        <v>45112</v>
      </c>
      <c r="D332" s="7">
        <v>45117</v>
      </c>
      <c r="E332" s="9">
        <f t="shared" si="48"/>
        <v>5</v>
      </c>
      <c r="F332" t="s">
        <v>7</v>
      </c>
      <c r="G332" s="6">
        <v>200</v>
      </c>
      <c r="H332" s="6">
        <f t="shared" si="49"/>
        <v>40</v>
      </c>
      <c r="I332" s="6">
        <v>2.9945999999999997</v>
      </c>
      <c r="J332" s="6">
        <f t="shared" si="50"/>
        <v>202.99459999999999</v>
      </c>
      <c r="K332" t="s">
        <v>7</v>
      </c>
      <c r="L332" t="s">
        <v>181</v>
      </c>
    </row>
    <row r="333" spans="1:12" x14ac:dyDescent="0.2">
      <c r="A333">
        <v>2697</v>
      </c>
      <c r="B333" s="7">
        <f t="shared" si="51"/>
        <v>45113</v>
      </c>
      <c r="C333" s="7">
        <v>45113</v>
      </c>
      <c r="D333" s="7">
        <v>45117</v>
      </c>
      <c r="E333" s="9">
        <f t="shared" si="48"/>
        <v>4</v>
      </c>
      <c r="F333" t="s">
        <v>7</v>
      </c>
      <c r="G333" s="6">
        <v>340</v>
      </c>
      <c r="H333" s="6">
        <f t="shared" si="49"/>
        <v>85</v>
      </c>
      <c r="I333" s="6">
        <v>2.9945999999999997</v>
      </c>
      <c r="J333" s="6">
        <f t="shared" si="50"/>
        <v>342.99459999999999</v>
      </c>
      <c r="K333" t="s">
        <v>7</v>
      </c>
      <c r="L333" t="s">
        <v>181</v>
      </c>
    </row>
    <row r="334" spans="1:12" x14ac:dyDescent="0.2">
      <c r="A334">
        <v>2694</v>
      </c>
      <c r="B334" s="7">
        <f t="shared" si="51"/>
        <v>45110</v>
      </c>
      <c r="C334" s="7">
        <v>45110</v>
      </c>
      <c r="D334" s="7">
        <v>45170</v>
      </c>
      <c r="E334" s="9">
        <f t="shared" si="48"/>
        <v>60</v>
      </c>
      <c r="F334" t="s">
        <v>7</v>
      </c>
      <c r="G334" s="6">
        <v>900</v>
      </c>
      <c r="H334" s="6">
        <f t="shared" si="49"/>
        <v>15</v>
      </c>
      <c r="I334" s="6">
        <v>13</v>
      </c>
      <c r="J334" s="6">
        <f t="shared" si="50"/>
        <v>913</v>
      </c>
      <c r="K334" t="s">
        <v>7</v>
      </c>
      <c r="L334" t="s">
        <v>181</v>
      </c>
    </row>
    <row r="335" spans="1:12" x14ac:dyDescent="0.2">
      <c r="A335">
        <v>2699</v>
      </c>
      <c r="B335" s="7">
        <f t="shared" si="51"/>
        <v>45107</v>
      </c>
      <c r="C335" s="7">
        <v>45107</v>
      </c>
      <c r="D335" s="7">
        <v>45190</v>
      </c>
      <c r="E335" s="9">
        <f t="shared" si="48"/>
        <v>83</v>
      </c>
      <c r="F335" t="s">
        <v>8</v>
      </c>
      <c r="G335" s="6">
        <v>1508</v>
      </c>
      <c r="H335" s="6">
        <f t="shared" si="49"/>
        <v>18.168674698795179</v>
      </c>
      <c r="I335" s="6">
        <v>0</v>
      </c>
      <c r="J335" s="6">
        <f t="shared" si="50"/>
        <v>1508</v>
      </c>
      <c r="K335" t="s">
        <v>7</v>
      </c>
      <c r="L335" t="s">
        <v>181</v>
      </c>
    </row>
    <row r="336" spans="1:12" x14ac:dyDescent="0.2">
      <c r="A336">
        <v>2700</v>
      </c>
      <c r="B336" s="7">
        <v>45115</v>
      </c>
      <c r="C336" s="7">
        <v>45115</v>
      </c>
      <c r="D336" s="7">
        <v>45134</v>
      </c>
      <c r="E336" s="9">
        <f t="shared" si="48"/>
        <v>19</v>
      </c>
      <c r="F336" t="s">
        <v>7</v>
      </c>
      <c r="G336" s="6">
        <v>600</v>
      </c>
      <c r="H336" s="6">
        <f t="shared" si="49"/>
        <v>31.578947368421051</v>
      </c>
      <c r="I336" s="6">
        <v>2.9945999999999997</v>
      </c>
      <c r="J336" s="6">
        <f t="shared" si="50"/>
        <v>602.99459999999999</v>
      </c>
      <c r="K336" t="s">
        <v>7</v>
      </c>
      <c r="L336" t="s">
        <v>181</v>
      </c>
    </row>
    <row r="337" spans="1:12" x14ac:dyDescent="0.2">
      <c r="A337">
        <v>2701</v>
      </c>
      <c r="B337" s="7">
        <v>45117</v>
      </c>
      <c r="C337" s="7">
        <v>45120</v>
      </c>
      <c r="D337" s="7">
        <v>45143</v>
      </c>
      <c r="E337" s="9">
        <f t="shared" si="48"/>
        <v>23</v>
      </c>
      <c r="F337" t="s">
        <v>7</v>
      </c>
      <c r="G337" s="6">
        <v>598</v>
      </c>
      <c r="H337" s="6">
        <f t="shared" si="49"/>
        <v>26</v>
      </c>
      <c r="I337" s="6">
        <v>2.9945999999999997</v>
      </c>
      <c r="J337" s="6">
        <f t="shared" si="50"/>
        <v>600.99459999999999</v>
      </c>
      <c r="K337" t="s">
        <v>7</v>
      </c>
      <c r="L337" t="s">
        <v>181</v>
      </c>
    </row>
    <row r="338" spans="1:12" x14ac:dyDescent="0.2">
      <c r="A338">
        <v>2702</v>
      </c>
      <c r="B338" s="7">
        <f t="shared" ref="B338:B345" si="52">C338</f>
        <v>45119</v>
      </c>
      <c r="C338" s="7">
        <v>45119</v>
      </c>
      <c r="D338" s="7">
        <v>45122</v>
      </c>
      <c r="E338" s="9">
        <f t="shared" si="48"/>
        <v>3</v>
      </c>
      <c r="F338" t="s">
        <v>7</v>
      </c>
      <c r="G338" s="6">
        <v>255</v>
      </c>
      <c r="H338" s="6">
        <f t="shared" si="49"/>
        <v>85</v>
      </c>
      <c r="I338" s="6">
        <v>2.9945999999999997</v>
      </c>
      <c r="J338" s="6">
        <f t="shared" si="50"/>
        <v>257.99459999999999</v>
      </c>
      <c r="K338" t="s">
        <v>7</v>
      </c>
      <c r="L338" t="s">
        <v>181</v>
      </c>
    </row>
    <row r="339" spans="1:12" x14ac:dyDescent="0.2">
      <c r="A339">
        <v>2703</v>
      </c>
      <c r="B339" s="7">
        <f t="shared" si="52"/>
        <v>45120</v>
      </c>
      <c r="C339" s="7">
        <v>45120</v>
      </c>
      <c r="D339" s="7">
        <v>45130</v>
      </c>
      <c r="E339" s="9">
        <f t="shared" si="48"/>
        <v>10</v>
      </c>
      <c r="F339" t="s">
        <v>7</v>
      </c>
      <c r="G339" s="6">
        <v>315</v>
      </c>
      <c r="H339" s="6">
        <f t="shared" si="49"/>
        <v>31.5</v>
      </c>
      <c r="I339" s="6">
        <v>13</v>
      </c>
      <c r="J339" s="6">
        <f t="shared" si="50"/>
        <v>328</v>
      </c>
      <c r="K339" t="s">
        <v>7</v>
      </c>
      <c r="L339" t="s">
        <v>181</v>
      </c>
    </row>
    <row r="340" spans="1:12" x14ac:dyDescent="0.2">
      <c r="A340">
        <v>2704</v>
      </c>
      <c r="B340" s="7">
        <f t="shared" si="52"/>
        <v>45120</v>
      </c>
      <c r="C340" s="7">
        <v>45120</v>
      </c>
      <c r="D340" s="7">
        <v>45127</v>
      </c>
      <c r="E340" s="9">
        <f t="shared" si="48"/>
        <v>7</v>
      </c>
      <c r="F340" t="s">
        <v>7</v>
      </c>
      <c r="G340" s="6">
        <v>196</v>
      </c>
      <c r="H340" s="6">
        <f t="shared" si="49"/>
        <v>28</v>
      </c>
      <c r="I340" s="6">
        <v>2.9945999999999997</v>
      </c>
      <c r="J340" s="6">
        <f t="shared" si="50"/>
        <v>198.99459999999999</v>
      </c>
      <c r="K340" t="s">
        <v>7</v>
      </c>
      <c r="L340" t="s">
        <v>181</v>
      </c>
    </row>
    <row r="341" spans="1:12" x14ac:dyDescent="0.2">
      <c r="A341">
        <v>2705</v>
      </c>
      <c r="B341" s="7">
        <f t="shared" si="52"/>
        <v>45120</v>
      </c>
      <c r="C341" s="7">
        <v>45120</v>
      </c>
      <c r="D341" s="7">
        <v>45124</v>
      </c>
      <c r="E341" s="9">
        <f t="shared" si="48"/>
        <v>4</v>
      </c>
      <c r="F341" t="s">
        <v>7</v>
      </c>
      <c r="G341" s="6">
        <v>255</v>
      </c>
      <c r="H341" s="6">
        <f t="shared" si="49"/>
        <v>63.75</v>
      </c>
      <c r="I341" s="6">
        <v>2.9945999999999997</v>
      </c>
      <c r="J341" s="6">
        <f t="shared" si="50"/>
        <v>257.99459999999999</v>
      </c>
      <c r="K341" t="s">
        <v>7</v>
      </c>
      <c r="L341" t="s">
        <v>181</v>
      </c>
    </row>
    <row r="342" spans="1:12" x14ac:dyDescent="0.2">
      <c r="A342">
        <v>2706</v>
      </c>
      <c r="B342" s="7">
        <f t="shared" si="52"/>
        <v>45120</v>
      </c>
      <c r="C342" s="7">
        <v>45120</v>
      </c>
      <c r="D342" s="7">
        <v>45125</v>
      </c>
      <c r="E342" s="9">
        <f t="shared" si="48"/>
        <v>5</v>
      </c>
      <c r="F342" t="s">
        <v>7</v>
      </c>
      <c r="G342" s="6">
        <v>150.00125</v>
      </c>
      <c r="H342" s="6">
        <f t="shared" si="49"/>
        <v>30.000250000000001</v>
      </c>
      <c r="I342" s="6">
        <v>0</v>
      </c>
      <c r="J342" s="6">
        <f t="shared" si="50"/>
        <v>150.00125</v>
      </c>
      <c r="K342" t="s">
        <v>8</v>
      </c>
      <c r="L342" t="s">
        <v>181</v>
      </c>
    </row>
    <row r="343" spans="1:12" x14ac:dyDescent="0.2">
      <c r="A343">
        <v>2707</v>
      </c>
      <c r="B343" s="7">
        <f t="shared" si="52"/>
        <v>45127</v>
      </c>
      <c r="C343" s="7">
        <v>45127</v>
      </c>
      <c r="D343" s="7">
        <v>45129</v>
      </c>
      <c r="E343" s="9">
        <f t="shared" si="48"/>
        <v>2</v>
      </c>
      <c r="F343" t="s">
        <v>7</v>
      </c>
      <c r="G343" s="6">
        <v>170</v>
      </c>
      <c r="H343" s="6">
        <f t="shared" si="49"/>
        <v>85</v>
      </c>
      <c r="I343" s="6">
        <v>2.9945999999999997</v>
      </c>
      <c r="J343" s="6">
        <f t="shared" si="50"/>
        <v>172.99459999999999</v>
      </c>
      <c r="K343" t="s">
        <v>7</v>
      </c>
      <c r="L343" t="s">
        <v>181</v>
      </c>
    </row>
    <row r="344" spans="1:12" x14ac:dyDescent="0.2">
      <c r="A344">
        <v>2708</v>
      </c>
      <c r="B344" s="7">
        <f t="shared" si="52"/>
        <v>45122</v>
      </c>
      <c r="C344" s="7">
        <v>45122</v>
      </c>
      <c r="D344" s="7">
        <v>45147</v>
      </c>
      <c r="E344" s="9">
        <f t="shared" si="48"/>
        <v>25</v>
      </c>
      <c r="F344" t="s">
        <v>7</v>
      </c>
      <c r="G344" s="6">
        <v>625</v>
      </c>
      <c r="H344" s="6">
        <f t="shared" si="49"/>
        <v>25</v>
      </c>
      <c r="I344" s="6">
        <v>2.9945999999999997</v>
      </c>
      <c r="J344" s="6">
        <f t="shared" si="50"/>
        <v>627.99459999999999</v>
      </c>
      <c r="K344" t="s">
        <v>7</v>
      </c>
      <c r="L344" t="s">
        <v>181</v>
      </c>
    </row>
    <row r="345" spans="1:12" x14ac:dyDescent="0.2">
      <c r="A345">
        <v>2709</v>
      </c>
      <c r="B345" s="7">
        <f t="shared" si="52"/>
        <v>45122</v>
      </c>
      <c r="C345" s="7">
        <v>45122</v>
      </c>
      <c r="D345" s="7">
        <v>45131</v>
      </c>
      <c r="E345" s="9">
        <f t="shared" si="48"/>
        <v>9</v>
      </c>
      <c r="F345" t="s">
        <v>7</v>
      </c>
      <c r="G345" s="6">
        <v>234</v>
      </c>
      <c r="H345" s="6">
        <f t="shared" si="49"/>
        <v>26</v>
      </c>
      <c r="I345" s="6">
        <v>2.9945999999999997</v>
      </c>
      <c r="J345" s="6">
        <f t="shared" si="50"/>
        <v>236.99459999999999</v>
      </c>
      <c r="K345" t="s">
        <v>7</v>
      </c>
      <c r="L345" t="s">
        <v>181</v>
      </c>
    </row>
    <row r="346" spans="1:12" x14ac:dyDescent="0.2">
      <c r="A346">
        <v>2710</v>
      </c>
      <c r="B346" s="7">
        <v>44986</v>
      </c>
      <c r="C346" s="7">
        <v>45124</v>
      </c>
      <c r="D346" s="7">
        <v>45148</v>
      </c>
      <c r="E346" s="9">
        <f t="shared" si="48"/>
        <v>24</v>
      </c>
      <c r="F346" t="s">
        <v>8</v>
      </c>
      <c r="G346" s="6">
        <v>775</v>
      </c>
      <c r="H346" s="6">
        <f t="shared" si="49"/>
        <v>32.291666666666664</v>
      </c>
      <c r="I346" s="6">
        <v>68</v>
      </c>
      <c r="J346" s="6">
        <f t="shared" si="50"/>
        <v>843</v>
      </c>
      <c r="K346" t="s">
        <v>7</v>
      </c>
      <c r="L346" t="s">
        <v>181</v>
      </c>
    </row>
    <row r="347" spans="1:12" x14ac:dyDescent="0.2">
      <c r="A347">
        <v>2712</v>
      </c>
      <c r="B347" s="7">
        <f t="shared" ref="B347:B350" si="53">C347</f>
        <v>45107</v>
      </c>
      <c r="C347" s="7">
        <v>45107</v>
      </c>
      <c r="D347" s="7">
        <v>45125</v>
      </c>
      <c r="E347" s="9">
        <f t="shared" si="48"/>
        <v>18</v>
      </c>
      <c r="F347" t="s">
        <v>7</v>
      </c>
      <c r="G347" s="6">
        <v>342</v>
      </c>
      <c r="H347" s="6">
        <f t="shared" si="49"/>
        <v>19</v>
      </c>
      <c r="I347" s="6">
        <v>0</v>
      </c>
      <c r="J347" s="6">
        <f t="shared" si="50"/>
        <v>342</v>
      </c>
      <c r="K347" t="s">
        <v>7</v>
      </c>
      <c r="L347" t="s">
        <v>181</v>
      </c>
    </row>
    <row r="348" spans="1:12" x14ac:dyDescent="0.2">
      <c r="A348">
        <v>2713</v>
      </c>
      <c r="B348" s="7">
        <f t="shared" si="53"/>
        <v>45126</v>
      </c>
      <c r="C348" s="7">
        <v>45126</v>
      </c>
      <c r="D348" s="7">
        <v>45156</v>
      </c>
      <c r="E348" s="9">
        <f t="shared" si="48"/>
        <v>30</v>
      </c>
      <c r="F348" t="s">
        <v>7</v>
      </c>
      <c r="G348" s="6">
        <v>450</v>
      </c>
      <c r="H348" s="6">
        <f t="shared" si="49"/>
        <v>15</v>
      </c>
      <c r="I348" s="6">
        <v>2.9945999999999997</v>
      </c>
      <c r="J348" s="6">
        <f t="shared" si="50"/>
        <v>452.99459999999999</v>
      </c>
      <c r="K348" t="s">
        <v>7</v>
      </c>
      <c r="L348" t="s">
        <v>181</v>
      </c>
    </row>
    <row r="349" spans="1:12" x14ac:dyDescent="0.2">
      <c r="A349">
        <v>2714</v>
      </c>
      <c r="B349" s="7">
        <f t="shared" si="53"/>
        <v>45128</v>
      </c>
      <c r="C349" s="7">
        <v>45128</v>
      </c>
      <c r="D349" s="7">
        <v>45131</v>
      </c>
      <c r="E349" s="9">
        <f t="shared" si="48"/>
        <v>3</v>
      </c>
      <c r="F349" t="s">
        <v>7</v>
      </c>
      <c r="G349" s="6">
        <v>165</v>
      </c>
      <c r="H349" s="6">
        <f t="shared" si="49"/>
        <v>55</v>
      </c>
      <c r="I349" s="6">
        <v>2.9945999999999997</v>
      </c>
      <c r="J349" s="6">
        <f t="shared" si="50"/>
        <v>167.99459999999999</v>
      </c>
      <c r="K349" t="s">
        <v>7</v>
      </c>
      <c r="L349" t="s">
        <v>181</v>
      </c>
    </row>
    <row r="350" spans="1:12" x14ac:dyDescent="0.2">
      <c r="A350">
        <v>2715</v>
      </c>
      <c r="B350" s="7">
        <f t="shared" si="53"/>
        <v>45128</v>
      </c>
      <c r="C350" s="7">
        <v>45128</v>
      </c>
      <c r="D350" s="7">
        <v>45138</v>
      </c>
      <c r="E350" s="9">
        <f t="shared" si="48"/>
        <v>10</v>
      </c>
      <c r="F350" t="s">
        <v>7</v>
      </c>
      <c r="G350" s="6">
        <v>280</v>
      </c>
      <c r="H350" s="6">
        <f t="shared" si="49"/>
        <v>28</v>
      </c>
      <c r="I350" s="6">
        <v>2.9945999999999997</v>
      </c>
      <c r="J350" s="6">
        <f t="shared" si="50"/>
        <v>282.99459999999999</v>
      </c>
      <c r="K350" t="s">
        <v>7</v>
      </c>
      <c r="L350" t="s">
        <v>181</v>
      </c>
    </row>
    <row r="351" spans="1:12" x14ac:dyDescent="0.2">
      <c r="A351">
        <v>2716</v>
      </c>
      <c r="B351" s="7">
        <v>45126</v>
      </c>
      <c r="C351" s="7">
        <v>45137</v>
      </c>
      <c r="D351" s="7">
        <v>45172</v>
      </c>
      <c r="E351" s="9">
        <f t="shared" si="48"/>
        <v>35</v>
      </c>
      <c r="F351" t="s">
        <v>7</v>
      </c>
      <c r="G351" s="6">
        <v>525</v>
      </c>
      <c r="H351" s="6">
        <f t="shared" si="49"/>
        <v>15</v>
      </c>
      <c r="I351" s="6">
        <v>2.9945999999999997</v>
      </c>
      <c r="J351" s="6">
        <f t="shared" si="50"/>
        <v>527.99459999999999</v>
      </c>
      <c r="K351" t="s">
        <v>7</v>
      </c>
      <c r="L351" t="s">
        <v>181</v>
      </c>
    </row>
    <row r="352" spans="1:12" x14ac:dyDescent="0.2">
      <c r="A352">
        <v>2721</v>
      </c>
      <c r="B352" s="7">
        <f>C352</f>
        <v>45131</v>
      </c>
      <c r="C352" s="7">
        <v>45131</v>
      </c>
      <c r="D352" s="7">
        <v>45135</v>
      </c>
      <c r="E352" s="9">
        <f t="shared" si="48"/>
        <v>4</v>
      </c>
      <c r="F352" t="s">
        <v>7</v>
      </c>
      <c r="G352" s="6">
        <v>120</v>
      </c>
      <c r="H352" s="6">
        <f t="shared" si="49"/>
        <v>30</v>
      </c>
      <c r="I352" s="6">
        <v>2.9945999999999997</v>
      </c>
      <c r="J352" s="6">
        <f t="shared" si="50"/>
        <v>122.99460000000001</v>
      </c>
      <c r="K352" t="s">
        <v>7</v>
      </c>
      <c r="L352" t="s">
        <v>181</v>
      </c>
    </row>
    <row r="353" spans="1:12" x14ac:dyDescent="0.2">
      <c r="A353">
        <v>2722</v>
      </c>
      <c r="B353" s="7">
        <v>45131</v>
      </c>
      <c r="C353" s="7">
        <v>45132</v>
      </c>
      <c r="D353" s="7">
        <v>45161</v>
      </c>
      <c r="E353" s="9">
        <f t="shared" si="48"/>
        <v>29</v>
      </c>
      <c r="F353" t="s">
        <v>7</v>
      </c>
      <c r="G353" s="6">
        <v>450</v>
      </c>
      <c r="H353" s="6">
        <f t="shared" si="49"/>
        <v>15.517241379310345</v>
      </c>
      <c r="I353" s="6">
        <v>2.9945999999999997</v>
      </c>
      <c r="J353" s="6">
        <f t="shared" si="50"/>
        <v>452.99459999999999</v>
      </c>
      <c r="K353" t="s">
        <v>7</v>
      </c>
      <c r="L353" t="s">
        <v>181</v>
      </c>
    </row>
    <row r="354" spans="1:12" x14ac:dyDescent="0.2">
      <c r="A354">
        <v>2723</v>
      </c>
      <c r="B354" s="7">
        <v>45132</v>
      </c>
      <c r="C354" s="7">
        <v>45134</v>
      </c>
      <c r="D354" s="7">
        <v>45157</v>
      </c>
      <c r="E354" s="9">
        <f t="shared" si="48"/>
        <v>23</v>
      </c>
      <c r="F354" t="s">
        <v>8</v>
      </c>
      <c r="G354" s="6">
        <v>598</v>
      </c>
      <c r="H354" s="6">
        <f t="shared" si="49"/>
        <v>26</v>
      </c>
      <c r="I354" s="6">
        <v>53</v>
      </c>
      <c r="J354" s="6">
        <f t="shared" si="50"/>
        <v>651</v>
      </c>
      <c r="K354" t="s">
        <v>7</v>
      </c>
      <c r="L354" t="s">
        <v>181</v>
      </c>
    </row>
    <row r="355" spans="1:12" x14ac:dyDescent="0.2">
      <c r="A355">
        <v>2724</v>
      </c>
      <c r="B355" s="7">
        <f t="shared" ref="B355:B361" si="54">C355</f>
        <v>45132</v>
      </c>
      <c r="C355" s="7">
        <v>45132</v>
      </c>
      <c r="D355" s="7">
        <v>45134</v>
      </c>
      <c r="E355" s="9">
        <f t="shared" si="48"/>
        <v>2</v>
      </c>
      <c r="F355" t="s">
        <v>7</v>
      </c>
      <c r="G355" s="6">
        <v>70</v>
      </c>
      <c r="H355" s="6">
        <f t="shared" si="49"/>
        <v>35</v>
      </c>
      <c r="I355" s="6">
        <v>2.9945999999999997</v>
      </c>
      <c r="J355" s="6">
        <f t="shared" si="50"/>
        <v>72.994600000000005</v>
      </c>
      <c r="K355" t="s">
        <v>7</v>
      </c>
      <c r="L355" t="s">
        <v>181</v>
      </c>
    </row>
    <row r="356" spans="1:12" x14ac:dyDescent="0.2">
      <c r="A356">
        <v>2725</v>
      </c>
      <c r="B356" s="7">
        <f t="shared" si="54"/>
        <v>45133</v>
      </c>
      <c r="C356" s="7">
        <v>45133</v>
      </c>
      <c r="D356" s="7">
        <v>45138</v>
      </c>
      <c r="E356" s="9">
        <f t="shared" si="48"/>
        <v>5</v>
      </c>
      <c r="F356" t="s">
        <v>7</v>
      </c>
      <c r="G356" s="6">
        <v>150</v>
      </c>
      <c r="H356" s="6">
        <f t="shared" si="49"/>
        <v>30</v>
      </c>
      <c r="I356" s="6">
        <v>2.9945999999999997</v>
      </c>
      <c r="J356" s="6">
        <f t="shared" si="50"/>
        <v>152.99459999999999</v>
      </c>
      <c r="K356" t="s">
        <v>7</v>
      </c>
      <c r="L356" t="s">
        <v>181</v>
      </c>
    </row>
    <row r="357" spans="1:12" x14ac:dyDescent="0.2">
      <c r="A357">
        <v>2726</v>
      </c>
      <c r="B357" s="7">
        <f t="shared" si="54"/>
        <v>45134</v>
      </c>
      <c r="C357" s="7">
        <v>45134</v>
      </c>
      <c r="D357" s="7">
        <v>45134</v>
      </c>
      <c r="E357" s="9">
        <f t="shared" si="48"/>
        <v>0</v>
      </c>
      <c r="F357" t="s">
        <v>7</v>
      </c>
      <c r="G357" s="6">
        <v>85</v>
      </c>
      <c r="H357" s="6" t="e">
        <f t="shared" si="49"/>
        <v>#DIV/0!</v>
      </c>
      <c r="I357" s="6">
        <v>2.9945999999999997</v>
      </c>
      <c r="J357" s="6">
        <f t="shared" si="50"/>
        <v>87.994600000000005</v>
      </c>
      <c r="K357" t="s">
        <v>7</v>
      </c>
      <c r="L357" t="s">
        <v>181</v>
      </c>
    </row>
    <row r="358" spans="1:12" x14ac:dyDescent="0.2">
      <c r="A358">
        <v>2727</v>
      </c>
      <c r="B358" s="7">
        <f t="shared" si="54"/>
        <v>45134</v>
      </c>
      <c r="C358" s="7">
        <v>45134</v>
      </c>
      <c r="D358" s="7">
        <v>45141</v>
      </c>
      <c r="E358" s="9">
        <f t="shared" si="48"/>
        <v>7</v>
      </c>
      <c r="F358" t="s">
        <v>7</v>
      </c>
      <c r="G358" s="6">
        <v>210</v>
      </c>
      <c r="H358" s="6">
        <f t="shared" si="49"/>
        <v>30</v>
      </c>
      <c r="I358" s="6">
        <v>2.9945999999999997</v>
      </c>
      <c r="J358" s="6">
        <f t="shared" si="50"/>
        <v>212.99459999999999</v>
      </c>
      <c r="K358" t="s">
        <v>7</v>
      </c>
      <c r="L358" t="s">
        <v>181</v>
      </c>
    </row>
    <row r="359" spans="1:12" x14ac:dyDescent="0.2">
      <c r="A359">
        <v>2728</v>
      </c>
      <c r="B359" s="7">
        <f t="shared" si="54"/>
        <v>45135</v>
      </c>
      <c r="C359" s="7">
        <v>45135</v>
      </c>
      <c r="D359" s="7">
        <v>45138</v>
      </c>
      <c r="E359" s="9">
        <f t="shared" si="48"/>
        <v>3</v>
      </c>
      <c r="F359" t="s">
        <v>7</v>
      </c>
      <c r="G359" s="6">
        <v>255</v>
      </c>
      <c r="H359" s="6">
        <f t="shared" si="49"/>
        <v>85</v>
      </c>
      <c r="I359" s="6">
        <v>2.9945999999999997</v>
      </c>
      <c r="J359" s="6">
        <f t="shared" si="50"/>
        <v>257.99459999999999</v>
      </c>
      <c r="K359" t="s">
        <v>7</v>
      </c>
      <c r="L359" t="s">
        <v>181</v>
      </c>
    </row>
    <row r="360" spans="1:12" x14ac:dyDescent="0.2">
      <c r="A360">
        <v>2729</v>
      </c>
      <c r="B360" s="7">
        <f t="shared" si="54"/>
        <v>45135</v>
      </c>
      <c r="C360" s="7">
        <v>45135</v>
      </c>
      <c r="D360" s="7">
        <v>45145</v>
      </c>
      <c r="E360" s="9">
        <f t="shared" si="48"/>
        <v>10</v>
      </c>
      <c r="F360" t="s">
        <v>7</v>
      </c>
      <c r="G360" s="6">
        <v>300</v>
      </c>
      <c r="H360" s="6">
        <f t="shared" si="49"/>
        <v>30</v>
      </c>
      <c r="I360" s="6">
        <v>2.9945999999999997</v>
      </c>
      <c r="J360" s="6">
        <f t="shared" si="50"/>
        <v>302.99459999999999</v>
      </c>
      <c r="K360" t="s">
        <v>7</v>
      </c>
      <c r="L360" t="s">
        <v>181</v>
      </c>
    </row>
    <row r="361" spans="1:12" x14ac:dyDescent="0.2">
      <c r="A361">
        <v>2730</v>
      </c>
      <c r="B361" s="7">
        <f t="shared" si="54"/>
        <v>45136</v>
      </c>
      <c r="C361" s="7">
        <v>45136</v>
      </c>
      <c r="D361" s="7">
        <v>45152</v>
      </c>
      <c r="E361" s="9">
        <f t="shared" si="48"/>
        <v>16</v>
      </c>
      <c r="F361" t="s">
        <v>7</v>
      </c>
      <c r="G361" s="6">
        <v>560</v>
      </c>
      <c r="H361" s="6">
        <f t="shared" si="49"/>
        <v>35</v>
      </c>
      <c r="I361" s="6">
        <v>0</v>
      </c>
      <c r="J361" s="6">
        <f t="shared" si="50"/>
        <v>560</v>
      </c>
      <c r="K361" t="s">
        <v>7</v>
      </c>
      <c r="L361" t="s">
        <v>181</v>
      </c>
    </row>
    <row r="362" spans="1:12" x14ac:dyDescent="0.2">
      <c r="A362">
        <v>2731</v>
      </c>
      <c r="B362" s="7">
        <v>45121</v>
      </c>
      <c r="C362" s="7">
        <v>45137</v>
      </c>
      <c r="D362" s="7">
        <v>45169</v>
      </c>
      <c r="E362" s="9">
        <f t="shared" si="48"/>
        <v>32</v>
      </c>
      <c r="F362" t="s">
        <v>8</v>
      </c>
      <c r="G362" s="6">
        <v>608</v>
      </c>
      <c r="H362" s="6">
        <f t="shared" si="49"/>
        <v>19</v>
      </c>
      <c r="I362" s="6">
        <v>53</v>
      </c>
      <c r="J362" s="6">
        <f t="shared" si="50"/>
        <v>661</v>
      </c>
      <c r="K362" t="s">
        <v>7</v>
      </c>
      <c r="L362" t="s">
        <v>181</v>
      </c>
    </row>
    <row r="363" spans="1:12" x14ac:dyDescent="0.2">
      <c r="A363">
        <v>2748</v>
      </c>
      <c r="B363" s="7">
        <f t="shared" ref="B363:B367" si="55">C363</f>
        <v>45108</v>
      </c>
      <c r="C363" s="7">
        <v>45108</v>
      </c>
      <c r="D363" s="7">
        <v>45138</v>
      </c>
      <c r="E363" s="9">
        <f t="shared" si="48"/>
        <v>30</v>
      </c>
      <c r="F363" t="s">
        <v>7</v>
      </c>
      <c r="G363" s="6">
        <v>465.00000000000006</v>
      </c>
      <c r="H363" s="6">
        <f t="shared" si="49"/>
        <v>15.500000000000002</v>
      </c>
      <c r="I363" s="6">
        <v>0</v>
      </c>
      <c r="J363" s="6">
        <f t="shared" si="50"/>
        <v>465.00000000000006</v>
      </c>
      <c r="K363" t="s">
        <v>7</v>
      </c>
      <c r="L363" t="s">
        <v>181</v>
      </c>
    </row>
    <row r="364" spans="1:12" x14ac:dyDescent="0.2">
      <c r="A364" t="s">
        <v>31</v>
      </c>
      <c r="B364" s="7">
        <f t="shared" si="55"/>
        <v>45070</v>
      </c>
      <c r="C364" s="7">
        <v>45070</v>
      </c>
      <c r="D364" s="7">
        <v>45084</v>
      </c>
      <c r="E364" s="9">
        <f t="shared" si="48"/>
        <v>14</v>
      </c>
      <c r="F364" t="s">
        <v>7</v>
      </c>
      <c r="G364" s="6">
        <v>190.0052</v>
      </c>
      <c r="H364" s="6">
        <f t="shared" si="49"/>
        <v>13.5718</v>
      </c>
      <c r="I364" s="6">
        <v>0</v>
      </c>
      <c r="J364" s="6">
        <f t="shared" si="50"/>
        <v>190.0052</v>
      </c>
      <c r="K364" t="s">
        <v>7</v>
      </c>
      <c r="L364" t="s">
        <v>181</v>
      </c>
    </row>
    <row r="365" spans="1:12" x14ac:dyDescent="0.2">
      <c r="A365" t="s">
        <v>32</v>
      </c>
      <c r="B365" s="7">
        <f t="shared" si="55"/>
        <v>45084</v>
      </c>
      <c r="C365" s="7">
        <v>45084</v>
      </c>
      <c r="D365" s="7">
        <v>45093</v>
      </c>
      <c r="E365" s="9">
        <f t="shared" si="48"/>
        <v>9</v>
      </c>
      <c r="F365" t="s">
        <v>7</v>
      </c>
      <c r="G365" s="6">
        <v>134.9957</v>
      </c>
      <c r="H365" s="6">
        <f t="shared" si="49"/>
        <v>14.999522222222222</v>
      </c>
      <c r="I365" s="6">
        <v>0</v>
      </c>
      <c r="J365" s="6">
        <f t="shared" si="50"/>
        <v>134.9957</v>
      </c>
      <c r="K365" t="s">
        <v>7</v>
      </c>
      <c r="L365" t="s">
        <v>181</v>
      </c>
    </row>
    <row r="366" spans="1:12" x14ac:dyDescent="0.2">
      <c r="A366" t="s">
        <v>33</v>
      </c>
      <c r="B366" s="7">
        <f t="shared" si="55"/>
        <v>45078</v>
      </c>
      <c r="C366" s="7">
        <v>45078</v>
      </c>
      <c r="D366" s="7">
        <v>45107</v>
      </c>
      <c r="E366" s="9">
        <f t="shared" si="48"/>
        <v>29</v>
      </c>
      <c r="F366" t="s">
        <v>7</v>
      </c>
      <c r="G366" s="6">
        <v>660.11399999999992</v>
      </c>
      <c r="H366" s="6">
        <f t="shared" si="49"/>
        <v>22.762551724137928</v>
      </c>
      <c r="I366" s="6">
        <v>0</v>
      </c>
      <c r="J366" s="6">
        <f t="shared" si="50"/>
        <v>660.11399999999992</v>
      </c>
      <c r="K366" t="s">
        <v>7</v>
      </c>
      <c r="L366" t="s">
        <v>181</v>
      </c>
    </row>
    <row r="367" spans="1:12" x14ac:dyDescent="0.2">
      <c r="A367" t="s">
        <v>34</v>
      </c>
      <c r="B367" s="7">
        <f t="shared" si="55"/>
        <v>45092</v>
      </c>
      <c r="C367" s="7">
        <v>45092</v>
      </c>
      <c r="D367" s="7">
        <v>45093</v>
      </c>
      <c r="E367" s="9">
        <f t="shared" si="48"/>
        <v>1</v>
      </c>
      <c r="F367" t="s">
        <v>7</v>
      </c>
      <c r="G367" s="6">
        <v>15.005549999999999</v>
      </c>
      <c r="H367" s="6">
        <f t="shared" si="49"/>
        <v>15.005549999999999</v>
      </c>
      <c r="I367" s="6">
        <v>0</v>
      </c>
      <c r="J367" s="6">
        <f t="shared" si="50"/>
        <v>15.005549999999999</v>
      </c>
      <c r="K367" t="s">
        <v>7</v>
      </c>
      <c r="L367" t="s">
        <v>181</v>
      </c>
    </row>
    <row r="368" spans="1:12" x14ac:dyDescent="0.2">
      <c r="A368">
        <v>2605</v>
      </c>
      <c r="B368" s="7">
        <v>45036</v>
      </c>
      <c r="C368" s="7">
        <v>45082</v>
      </c>
      <c r="D368" s="7">
        <v>45106</v>
      </c>
      <c r="E368" s="9">
        <f t="shared" si="48"/>
        <v>24</v>
      </c>
      <c r="F368" t="s">
        <v>7</v>
      </c>
      <c r="G368" s="6">
        <v>432</v>
      </c>
      <c r="H368" s="6">
        <f t="shared" si="49"/>
        <v>18</v>
      </c>
      <c r="I368" s="6">
        <v>2.9945999999999997</v>
      </c>
      <c r="J368" s="6">
        <f t="shared" si="50"/>
        <v>434.99459999999999</v>
      </c>
      <c r="K368" t="s">
        <v>7</v>
      </c>
      <c r="L368" t="s">
        <v>181</v>
      </c>
    </row>
    <row r="369" spans="1:12" x14ac:dyDescent="0.2">
      <c r="A369">
        <v>2615</v>
      </c>
      <c r="B369" s="7">
        <v>45045</v>
      </c>
      <c r="C369" s="7">
        <v>45092</v>
      </c>
      <c r="D369" s="7">
        <v>45103</v>
      </c>
      <c r="E369" s="9">
        <f t="shared" si="48"/>
        <v>11</v>
      </c>
      <c r="F369" t="s">
        <v>7</v>
      </c>
      <c r="G369" s="6">
        <v>253</v>
      </c>
      <c r="H369" s="6">
        <f t="shared" si="49"/>
        <v>23</v>
      </c>
      <c r="I369" s="6">
        <v>2.9945999999999997</v>
      </c>
      <c r="J369" s="6">
        <f t="shared" si="50"/>
        <v>255.99459999999999</v>
      </c>
      <c r="K369" t="s">
        <v>7</v>
      </c>
      <c r="L369" t="s">
        <v>181</v>
      </c>
    </row>
    <row r="370" spans="1:12" x14ac:dyDescent="0.2">
      <c r="A370">
        <v>2628</v>
      </c>
      <c r="B370" s="7">
        <v>44912</v>
      </c>
      <c r="C370" s="7">
        <v>45099</v>
      </c>
      <c r="D370" s="7">
        <v>45112</v>
      </c>
      <c r="E370" s="9">
        <f t="shared" si="48"/>
        <v>13</v>
      </c>
      <c r="F370" t="s">
        <v>8</v>
      </c>
      <c r="G370" s="6">
        <v>520</v>
      </c>
      <c r="H370" s="6">
        <f t="shared" si="49"/>
        <v>40</v>
      </c>
      <c r="I370" s="6">
        <v>53</v>
      </c>
      <c r="J370" s="6">
        <f t="shared" si="50"/>
        <v>573</v>
      </c>
      <c r="K370" t="s">
        <v>7</v>
      </c>
      <c r="L370" t="s">
        <v>181</v>
      </c>
    </row>
    <row r="371" spans="1:12" x14ac:dyDescent="0.2">
      <c r="A371">
        <v>2646</v>
      </c>
      <c r="B371" s="7">
        <f t="shared" ref="B371:B372" si="56">C371</f>
        <v>45078</v>
      </c>
      <c r="C371" s="7">
        <v>45078</v>
      </c>
      <c r="D371" s="7">
        <v>45092</v>
      </c>
      <c r="E371" s="9">
        <f t="shared" si="48"/>
        <v>14</v>
      </c>
      <c r="F371" s="7" t="s">
        <v>7</v>
      </c>
      <c r="G371" s="6">
        <v>349.99999999999994</v>
      </c>
      <c r="H371" s="6">
        <f t="shared" si="49"/>
        <v>24.999999999999996</v>
      </c>
      <c r="I371" s="6">
        <v>2.9945999999999997</v>
      </c>
      <c r="J371" s="6">
        <f t="shared" si="50"/>
        <v>352.99459999999993</v>
      </c>
      <c r="K371" t="s">
        <v>7</v>
      </c>
      <c r="L371" t="s">
        <v>181</v>
      </c>
    </row>
    <row r="372" spans="1:12" x14ac:dyDescent="0.2">
      <c r="A372">
        <v>2647</v>
      </c>
      <c r="B372" s="7">
        <f t="shared" si="56"/>
        <v>45078</v>
      </c>
      <c r="C372" s="7">
        <v>45078</v>
      </c>
      <c r="D372" s="7">
        <v>45094</v>
      </c>
      <c r="E372" s="9">
        <f t="shared" si="48"/>
        <v>16</v>
      </c>
      <c r="F372" t="s">
        <v>7</v>
      </c>
      <c r="G372" s="6">
        <v>304</v>
      </c>
      <c r="H372" s="6">
        <f t="shared" si="49"/>
        <v>19</v>
      </c>
      <c r="I372" s="6">
        <v>2.9945999999999997</v>
      </c>
      <c r="J372" s="6">
        <f t="shared" si="50"/>
        <v>306.99459999999999</v>
      </c>
      <c r="K372" t="s">
        <v>7</v>
      </c>
      <c r="L372" t="s">
        <v>181</v>
      </c>
    </row>
    <row r="373" spans="1:12" x14ac:dyDescent="0.2">
      <c r="A373">
        <v>2648</v>
      </c>
      <c r="B373" s="7">
        <v>44786</v>
      </c>
      <c r="C373" s="7">
        <v>45082</v>
      </c>
      <c r="D373" s="7">
        <v>45094</v>
      </c>
      <c r="E373" s="9">
        <f t="shared" si="48"/>
        <v>12</v>
      </c>
      <c r="F373" t="s">
        <v>8</v>
      </c>
      <c r="G373" s="6">
        <v>325</v>
      </c>
      <c r="H373" s="6">
        <f t="shared" si="49"/>
        <v>27.083333333333332</v>
      </c>
      <c r="I373" s="6">
        <v>63.000000000000007</v>
      </c>
      <c r="J373" s="6">
        <f t="shared" si="50"/>
        <v>388</v>
      </c>
      <c r="K373" t="s">
        <v>7</v>
      </c>
      <c r="L373" t="s">
        <v>181</v>
      </c>
    </row>
    <row r="374" spans="1:12" x14ac:dyDescent="0.2">
      <c r="A374">
        <v>2649</v>
      </c>
      <c r="B374" s="7">
        <f t="shared" ref="B374:B383" si="57">C374</f>
        <v>45080</v>
      </c>
      <c r="C374" s="7">
        <v>45080</v>
      </c>
      <c r="D374" s="7">
        <v>45082</v>
      </c>
      <c r="E374" s="9">
        <f t="shared" si="48"/>
        <v>2</v>
      </c>
      <c r="F374" t="s">
        <v>7</v>
      </c>
      <c r="G374" s="6">
        <v>170</v>
      </c>
      <c r="H374" s="6">
        <f t="shared" si="49"/>
        <v>85</v>
      </c>
      <c r="I374" s="6">
        <v>2.9945999999999997</v>
      </c>
      <c r="J374" s="6">
        <f t="shared" si="50"/>
        <v>172.99459999999999</v>
      </c>
      <c r="K374" t="s">
        <v>7</v>
      </c>
      <c r="L374" t="s">
        <v>181</v>
      </c>
    </row>
    <row r="375" spans="1:12" x14ac:dyDescent="0.2">
      <c r="A375">
        <v>2651</v>
      </c>
      <c r="B375" s="7">
        <f t="shared" si="57"/>
        <v>45078</v>
      </c>
      <c r="C375" s="7">
        <v>45078</v>
      </c>
      <c r="D375" s="7">
        <v>45107</v>
      </c>
      <c r="E375" s="9">
        <f t="shared" si="48"/>
        <v>29</v>
      </c>
      <c r="F375" t="s">
        <v>7</v>
      </c>
      <c r="G375" s="6">
        <v>569.99999999999989</v>
      </c>
      <c r="H375" s="6">
        <f t="shared" si="49"/>
        <v>19.6551724137931</v>
      </c>
      <c r="I375" s="6">
        <v>0</v>
      </c>
      <c r="J375" s="6">
        <f t="shared" si="50"/>
        <v>569.99999999999989</v>
      </c>
      <c r="K375" t="s">
        <v>7</v>
      </c>
      <c r="L375" t="s">
        <v>181</v>
      </c>
    </row>
    <row r="376" spans="1:12" x14ac:dyDescent="0.2">
      <c r="A376">
        <v>2652</v>
      </c>
      <c r="B376" s="7">
        <f t="shared" si="57"/>
        <v>45082</v>
      </c>
      <c r="C376" s="7">
        <v>45082</v>
      </c>
      <c r="D376" s="7">
        <v>45090</v>
      </c>
      <c r="E376" s="9">
        <f t="shared" si="48"/>
        <v>8</v>
      </c>
      <c r="F376" t="s">
        <v>7</v>
      </c>
      <c r="G376" s="6">
        <v>450</v>
      </c>
      <c r="H376" s="6">
        <f t="shared" si="49"/>
        <v>56.25</v>
      </c>
      <c r="I376" s="6">
        <v>2.9945999999999997</v>
      </c>
      <c r="J376" s="6">
        <f t="shared" si="50"/>
        <v>452.99459999999999</v>
      </c>
      <c r="K376" t="s">
        <v>7</v>
      </c>
      <c r="L376" t="s">
        <v>181</v>
      </c>
    </row>
    <row r="377" spans="1:12" x14ac:dyDescent="0.2">
      <c r="A377">
        <v>2653</v>
      </c>
      <c r="B377" s="7">
        <f t="shared" si="57"/>
        <v>45089</v>
      </c>
      <c r="C377" s="7">
        <v>45089</v>
      </c>
      <c r="D377" s="7">
        <v>45093</v>
      </c>
      <c r="E377" s="9">
        <f t="shared" si="48"/>
        <v>4</v>
      </c>
      <c r="F377" t="s">
        <v>7</v>
      </c>
      <c r="G377" s="6">
        <v>100</v>
      </c>
      <c r="H377" s="6">
        <f t="shared" si="49"/>
        <v>25</v>
      </c>
      <c r="I377" s="6">
        <v>13</v>
      </c>
      <c r="J377" s="6">
        <f t="shared" si="50"/>
        <v>113</v>
      </c>
      <c r="K377" t="s">
        <v>7</v>
      </c>
      <c r="L377" t="s">
        <v>181</v>
      </c>
    </row>
    <row r="378" spans="1:12" x14ac:dyDescent="0.2">
      <c r="A378">
        <v>2654</v>
      </c>
      <c r="B378" s="7">
        <f t="shared" si="57"/>
        <v>45085</v>
      </c>
      <c r="C378" s="7">
        <v>45085</v>
      </c>
      <c r="D378" s="7">
        <v>45086</v>
      </c>
      <c r="E378" s="9">
        <f t="shared" si="48"/>
        <v>1</v>
      </c>
      <c r="F378" t="s">
        <v>7</v>
      </c>
      <c r="G378" s="6">
        <v>85</v>
      </c>
      <c r="H378" s="6">
        <f t="shared" si="49"/>
        <v>85</v>
      </c>
      <c r="I378" s="6">
        <v>2.9945999999999997</v>
      </c>
      <c r="J378" s="6">
        <f t="shared" si="50"/>
        <v>87.994600000000005</v>
      </c>
      <c r="K378" t="s">
        <v>7</v>
      </c>
      <c r="L378" t="s">
        <v>181</v>
      </c>
    </row>
    <row r="379" spans="1:12" x14ac:dyDescent="0.2">
      <c r="A379">
        <v>2655</v>
      </c>
      <c r="B379" s="7">
        <f t="shared" si="57"/>
        <v>45085</v>
      </c>
      <c r="C379" s="7">
        <v>45085</v>
      </c>
      <c r="D379" s="7">
        <v>45099</v>
      </c>
      <c r="E379" s="9">
        <f t="shared" si="48"/>
        <v>14</v>
      </c>
      <c r="F379" t="s">
        <v>7</v>
      </c>
      <c r="G379" s="6">
        <v>400</v>
      </c>
      <c r="H379" s="6">
        <f t="shared" si="49"/>
        <v>28.571428571428573</v>
      </c>
      <c r="I379" s="6">
        <v>2.9945999999999997</v>
      </c>
      <c r="J379" s="6">
        <f t="shared" si="50"/>
        <v>402.99459999999999</v>
      </c>
      <c r="K379" t="s">
        <v>7</v>
      </c>
      <c r="L379" t="s">
        <v>181</v>
      </c>
    </row>
    <row r="380" spans="1:12" x14ac:dyDescent="0.2">
      <c r="A380">
        <v>2656</v>
      </c>
      <c r="B380" s="7">
        <f t="shared" si="57"/>
        <v>45086</v>
      </c>
      <c r="C380" s="7">
        <v>45086</v>
      </c>
      <c r="D380" s="7">
        <v>45099</v>
      </c>
      <c r="E380" s="9">
        <f t="shared" si="48"/>
        <v>13</v>
      </c>
      <c r="F380" t="s">
        <v>7</v>
      </c>
      <c r="G380" s="6">
        <v>310</v>
      </c>
      <c r="H380" s="6">
        <f t="shared" si="49"/>
        <v>23.846153846153847</v>
      </c>
      <c r="I380" s="6">
        <v>2.9945999999999997</v>
      </c>
      <c r="J380" s="6">
        <f t="shared" si="50"/>
        <v>312.99459999999999</v>
      </c>
      <c r="K380" t="s">
        <v>7</v>
      </c>
      <c r="L380" t="s">
        <v>181</v>
      </c>
    </row>
    <row r="381" spans="1:12" x14ac:dyDescent="0.2">
      <c r="A381">
        <v>2657</v>
      </c>
      <c r="B381" s="7">
        <f t="shared" si="57"/>
        <v>45087</v>
      </c>
      <c r="C381" s="7">
        <v>45087</v>
      </c>
      <c r="D381" s="7">
        <v>45091</v>
      </c>
      <c r="E381" s="9">
        <f t="shared" si="48"/>
        <v>4</v>
      </c>
      <c r="F381" t="s">
        <v>7</v>
      </c>
      <c r="G381" s="6">
        <v>100</v>
      </c>
      <c r="H381" s="6">
        <f t="shared" si="49"/>
        <v>25</v>
      </c>
      <c r="I381" s="6">
        <v>2.9945999999999997</v>
      </c>
      <c r="J381" s="6">
        <f t="shared" si="50"/>
        <v>102.99460000000001</v>
      </c>
      <c r="K381" t="s">
        <v>7</v>
      </c>
      <c r="L381" t="s">
        <v>181</v>
      </c>
    </row>
    <row r="382" spans="1:12" x14ac:dyDescent="0.2">
      <c r="A382">
        <v>2660</v>
      </c>
      <c r="B382" s="7">
        <f t="shared" si="57"/>
        <v>45097</v>
      </c>
      <c r="C382" s="7">
        <v>45097</v>
      </c>
      <c r="D382" s="7">
        <v>45147</v>
      </c>
      <c r="E382" s="9">
        <f t="shared" si="48"/>
        <v>50</v>
      </c>
      <c r="F382" t="s">
        <v>8</v>
      </c>
      <c r="G382" s="6">
        <v>1000</v>
      </c>
      <c r="H382" s="6">
        <f t="shared" si="49"/>
        <v>20</v>
      </c>
      <c r="I382" s="6">
        <v>83</v>
      </c>
      <c r="J382" s="6">
        <f t="shared" si="50"/>
        <v>1083</v>
      </c>
      <c r="K382" t="s">
        <v>7</v>
      </c>
      <c r="L382" t="s">
        <v>181</v>
      </c>
    </row>
    <row r="383" spans="1:12" x14ac:dyDescent="0.2">
      <c r="A383">
        <v>2661</v>
      </c>
      <c r="B383" s="7">
        <f t="shared" si="57"/>
        <v>45089</v>
      </c>
      <c r="C383" s="7">
        <v>45089</v>
      </c>
      <c r="D383" s="7">
        <v>45097</v>
      </c>
      <c r="E383" s="9">
        <f t="shared" si="48"/>
        <v>8</v>
      </c>
      <c r="F383" t="s">
        <v>7</v>
      </c>
      <c r="G383" s="6">
        <v>207</v>
      </c>
      <c r="H383" s="6">
        <f t="shared" si="49"/>
        <v>25.875</v>
      </c>
      <c r="I383" s="6">
        <v>2.9945999999999997</v>
      </c>
      <c r="J383" s="6">
        <f t="shared" si="50"/>
        <v>209.99459999999999</v>
      </c>
      <c r="K383" t="s">
        <v>7</v>
      </c>
      <c r="L383" t="s">
        <v>181</v>
      </c>
    </row>
    <row r="384" spans="1:12" x14ac:dyDescent="0.2">
      <c r="A384">
        <v>2662</v>
      </c>
      <c r="B384" s="7">
        <v>45085</v>
      </c>
      <c r="C384" s="7">
        <v>45089</v>
      </c>
      <c r="D384" s="7">
        <v>45124</v>
      </c>
      <c r="E384" s="9">
        <f t="shared" si="48"/>
        <v>35</v>
      </c>
      <c r="F384" t="s">
        <v>7</v>
      </c>
      <c r="G384" s="6">
        <v>735</v>
      </c>
      <c r="H384" s="6">
        <f t="shared" si="49"/>
        <v>21</v>
      </c>
      <c r="I384" s="6">
        <v>13</v>
      </c>
      <c r="J384" s="6">
        <f t="shared" si="50"/>
        <v>748</v>
      </c>
      <c r="K384" t="s">
        <v>7</v>
      </c>
      <c r="L384" t="s">
        <v>181</v>
      </c>
    </row>
    <row r="385" spans="1:12" x14ac:dyDescent="0.2">
      <c r="A385">
        <v>2663</v>
      </c>
      <c r="B385" s="7">
        <v>45024</v>
      </c>
      <c r="C385" s="7">
        <v>45092</v>
      </c>
      <c r="D385" s="7">
        <v>45106</v>
      </c>
      <c r="E385" s="9">
        <f t="shared" si="48"/>
        <v>14</v>
      </c>
      <c r="F385" t="s">
        <v>8</v>
      </c>
      <c r="G385" s="6">
        <v>420</v>
      </c>
      <c r="H385" s="6">
        <f t="shared" si="49"/>
        <v>30</v>
      </c>
      <c r="I385" s="6">
        <v>53</v>
      </c>
      <c r="J385" s="6">
        <f t="shared" si="50"/>
        <v>473</v>
      </c>
      <c r="K385" t="s">
        <v>7</v>
      </c>
      <c r="L385" t="s">
        <v>181</v>
      </c>
    </row>
    <row r="386" spans="1:12" x14ac:dyDescent="0.2">
      <c r="A386">
        <v>2664</v>
      </c>
      <c r="B386" s="7">
        <f t="shared" ref="B386:B400" si="58">C386</f>
        <v>45092</v>
      </c>
      <c r="C386" s="7">
        <v>45092</v>
      </c>
      <c r="D386" s="7">
        <v>45093</v>
      </c>
      <c r="E386" s="9">
        <f t="shared" si="48"/>
        <v>1</v>
      </c>
      <c r="F386" t="s">
        <v>7</v>
      </c>
      <c r="G386" s="6">
        <v>85</v>
      </c>
      <c r="H386" s="6">
        <f t="shared" si="49"/>
        <v>85</v>
      </c>
      <c r="I386" s="6">
        <v>0</v>
      </c>
      <c r="J386" s="6">
        <f t="shared" si="50"/>
        <v>85</v>
      </c>
      <c r="K386" t="s">
        <v>7</v>
      </c>
      <c r="L386" t="s">
        <v>181</v>
      </c>
    </row>
    <row r="387" spans="1:12" x14ac:dyDescent="0.2">
      <c r="A387">
        <v>2665</v>
      </c>
      <c r="B387" s="7">
        <f t="shared" si="58"/>
        <v>45092</v>
      </c>
      <c r="C387" s="7">
        <v>45092</v>
      </c>
      <c r="D387" s="7">
        <v>45107</v>
      </c>
      <c r="E387" s="9">
        <f t="shared" ref="E387:E450" si="59">D387-C387</f>
        <v>15</v>
      </c>
      <c r="F387" t="s">
        <v>7</v>
      </c>
      <c r="G387" s="6">
        <v>255</v>
      </c>
      <c r="H387" s="6">
        <f t="shared" ref="H387:H450" si="60">G387/E387</f>
        <v>17</v>
      </c>
      <c r="I387" s="6">
        <v>2.9945999999999997</v>
      </c>
      <c r="J387" s="6">
        <f t="shared" ref="J387:J450" si="61">G387+I387</f>
        <v>257.99459999999999</v>
      </c>
      <c r="K387" t="s">
        <v>7</v>
      </c>
      <c r="L387" t="s">
        <v>181</v>
      </c>
    </row>
    <row r="388" spans="1:12" x14ac:dyDescent="0.2">
      <c r="A388">
        <v>2666</v>
      </c>
      <c r="B388" s="7">
        <f t="shared" si="58"/>
        <v>45093</v>
      </c>
      <c r="C388" s="7">
        <v>45093</v>
      </c>
      <c r="D388" s="7">
        <v>45097</v>
      </c>
      <c r="E388" s="9">
        <f t="shared" si="59"/>
        <v>4</v>
      </c>
      <c r="F388" t="s">
        <v>7</v>
      </c>
      <c r="G388" s="6">
        <v>100</v>
      </c>
      <c r="H388" s="6">
        <f t="shared" si="60"/>
        <v>25</v>
      </c>
      <c r="I388" s="6">
        <v>2.9945999999999997</v>
      </c>
      <c r="J388" s="6">
        <f t="shared" si="61"/>
        <v>102.99460000000001</v>
      </c>
      <c r="K388" t="s">
        <v>7</v>
      </c>
      <c r="L388" t="s">
        <v>181</v>
      </c>
    </row>
    <row r="389" spans="1:12" x14ac:dyDescent="0.2">
      <c r="A389">
        <v>2667</v>
      </c>
      <c r="B389" s="7">
        <f t="shared" si="58"/>
        <v>45093</v>
      </c>
      <c r="C389" s="7">
        <v>45093</v>
      </c>
      <c r="D389" s="7">
        <v>45098</v>
      </c>
      <c r="E389" s="9">
        <f t="shared" si="59"/>
        <v>5</v>
      </c>
      <c r="F389" t="s">
        <v>7</v>
      </c>
      <c r="G389" s="6">
        <v>125</v>
      </c>
      <c r="H389" s="6">
        <f t="shared" si="60"/>
        <v>25</v>
      </c>
      <c r="I389" s="6">
        <v>2.9945999999999997</v>
      </c>
      <c r="J389" s="6">
        <f t="shared" si="61"/>
        <v>127.99460000000001</v>
      </c>
      <c r="K389" t="s">
        <v>7</v>
      </c>
      <c r="L389" t="s">
        <v>181</v>
      </c>
    </row>
    <row r="390" spans="1:12" x14ac:dyDescent="0.2">
      <c r="A390">
        <v>2668</v>
      </c>
      <c r="B390" s="7">
        <f t="shared" si="58"/>
        <v>45078</v>
      </c>
      <c r="C390" s="7">
        <v>45078</v>
      </c>
      <c r="D390" s="7">
        <v>45107</v>
      </c>
      <c r="E390" s="9">
        <f t="shared" si="59"/>
        <v>29</v>
      </c>
      <c r="F390" t="s">
        <v>7</v>
      </c>
      <c r="G390" s="6">
        <v>450</v>
      </c>
      <c r="H390" s="6">
        <f t="shared" si="60"/>
        <v>15.517241379310345</v>
      </c>
      <c r="I390" s="6">
        <v>0</v>
      </c>
      <c r="J390" s="6">
        <f t="shared" si="61"/>
        <v>450</v>
      </c>
      <c r="K390" t="s">
        <v>7</v>
      </c>
      <c r="L390" t="s">
        <v>181</v>
      </c>
    </row>
    <row r="391" spans="1:12" x14ac:dyDescent="0.2">
      <c r="A391">
        <v>2669</v>
      </c>
      <c r="B391" s="7">
        <f t="shared" si="58"/>
        <v>45097</v>
      </c>
      <c r="C391" s="7">
        <v>45097</v>
      </c>
      <c r="D391" s="7">
        <v>45101</v>
      </c>
      <c r="E391" s="9">
        <f t="shared" si="59"/>
        <v>4</v>
      </c>
      <c r="F391" t="s">
        <v>7</v>
      </c>
      <c r="G391" s="6">
        <v>340</v>
      </c>
      <c r="H391" s="6">
        <f t="shared" si="60"/>
        <v>85</v>
      </c>
      <c r="I391" s="6">
        <v>0</v>
      </c>
      <c r="J391" s="6">
        <f t="shared" si="61"/>
        <v>340</v>
      </c>
      <c r="K391" t="s">
        <v>7</v>
      </c>
      <c r="L391" t="s">
        <v>181</v>
      </c>
    </row>
    <row r="392" spans="1:12" x14ac:dyDescent="0.2">
      <c r="A392">
        <v>2670</v>
      </c>
      <c r="B392" s="7">
        <f t="shared" si="58"/>
        <v>45097</v>
      </c>
      <c r="C392" s="7">
        <v>45097</v>
      </c>
      <c r="D392" s="7">
        <v>45100</v>
      </c>
      <c r="E392" s="9">
        <f t="shared" si="59"/>
        <v>3</v>
      </c>
      <c r="F392" t="s">
        <v>7</v>
      </c>
      <c r="G392" s="6">
        <v>90</v>
      </c>
      <c r="H392" s="6">
        <f t="shared" si="60"/>
        <v>30</v>
      </c>
      <c r="I392" s="6">
        <v>2.9945999999999997</v>
      </c>
      <c r="J392" s="6">
        <f t="shared" si="61"/>
        <v>92.994600000000005</v>
      </c>
      <c r="K392" t="s">
        <v>7</v>
      </c>
      <c r="L392" t="s">
        <v>181</v>
      </c>
    </row>
    <row r="393" spans="1:12" x14ac:dyDescent="0.2">
      <c r="A393">
        <v>2671</v>
      </c>
      <c r="B393" s="7">
        <f t="shared" si="58"/>
        <v>45097</v>
      </c>
      <c r="C393" s="7">
        <v>45097</v>
      </c>
      <c r="D393" s="7">
        <v>45103</v>
      </c>
      <c r="E393" s="9">
        <f t="shared" si="59"/>
        <v>6</v>
      </c>
      <c r="F393" t="s">
        <v>7</v>
      </c>
      <c r="G393" s="6">
        <v>168</v>
      </c>
      <c r="H393" s="6">
        <f t="shared" si="60"/>
        <v>28</v>
      </c>
      <c r="I393" s="6">
        <v>2.9945999999999997</v>
      </c>
      <c r="J393" s="6">
        <f t="shared" si="61"/>
        <v>170.99459999999999</v>
      </c>
      <c r="K393" t="s">
        <v>7</v>
      </c>
      <c r="L393" t="s">
        <v>181</v>
      </c>
    </row>
    <row r="394" spans="1:12" x14ac:dyDescent="0.2">
      <c r="A394">
        <v>2672</v>
      </c>
      <c r="B394" s="7">
        <f t="shared" si="58"/>
        <v>45097</v>
      </c>
      <c r="C394" s="7">
        <v>45097</v>
      </c>
      <c r="D394" s="7">
        <v>45098</v>
      </c>
      <c r="E394" s="9">
        <f t="shared" si="59"/>
        <v>1</v>
      </c>
      <c r="F394" t="s">
        <v>7</v>
      </c>
      <c r="G394" s="6">
        <v>85</v>
      </c>
      <c r="H394" s="6">
        <f t="shared" si="60"/>
        <v>85</v>
      </c>
      <c r="I394" s="6">
        <v>2.9945999999999997</v>
      </c>
      <c r="J394" s="6">
        <f t="shared" si="61"/>
        <v>87.994600000000005</v>
      </c>
      <c r="K394" t="s">
        <v>7</v>
      </c>
      <c r="L394" t="s">
        <v>181</v>
      </c>
    </row>
    <row r="395" spans="1:12" x14ac:dyDescent="0.2">
      <c r="A395">
        <v>2673</v>
      </c>
      <c r="B395" s="7">
        <f t="shared" si="58"/>
        <v>45097</v>
      </c>
      <c r="C395" s="7">
        <v>45097</v>
      </c>
      <c r="D395" s="7">
        <v>45100</v>
      </c>
      <c r="E395" s="9">
        <f t="shared" si="59"/>
        <v>3</v>
      </c>
      <c r="F395" t="s">
        <v>7</v>
      </c>
      <c r="G395" s="6">
        <v>105</v>
      </c>
      <c r="H395" s="6">
        <f t="shared" si="60"/>
        <v>35</v>
      </c>
      <c r="I395" s="6">
        <v>0</v>
      </c>
      <c r="J395" s="6">
        <f t="shared" si="61"/>
        <v>105</v>
      </c>
      <c r="K395" t="s">
        <v>8</v>
      </c>
      <c r="L395" t="s">
        <v>181</v>
      </c>
    </row>
    <row r="396" spans="1:12" x14ac:dyDescent="0.2">
      <c r="A396">
        <v>2674</v>
      </c>
      <c r="B396" s="7">
        <f t="shared" si="58"/>
        <v>45098</v>
      </c>
      <c r="C396" s="7">
        <v>45098</v>
      </c>
      <c r="D396" s="7">
        <v>45119</v>
      </c>
      <c r="E396" s="9">
        <f t="shared" si="59"/>
        <v>21</v>
      </c>
      <c r="F396" t="s">
        <v>7</v>
      </c>
      <c r="G396" s="6">
        <v>483</v>
      </c>
      <c r="H396" s="6">
        <f t="shared" si="60"/>
        <v>23</v>
      </c>
      <c r="I396" s="6">
        <v>2.9945999999999997</v>
      </c>
      <c r="J396" s="6">
        <f t="shared" si="61"/>
        <v>485.99459999999999</v>
      </c>
      <c r="K396" t="s">
        <v>7</v>
      </c>
      <c r="L396" t="s">
        <v>181</v>
      </c>
    </row>
    <row r="397" spans="1:12" x14ac:dyDescent="0.2">
      <c r="A397">
        <v>2675</v>
      </c>
      <c r="B397" s="7">
        <f t="shared" si="58"/>
        <v>45098</v>
      </c>
      <c r="C397" s="7">
        <v>45098</v>
      </c>
      <c r="D397" s="7">
        <v>45110</v>
      </c>
      <c r="E397" s="9">
        <f t="shared" si="59"/>
        <v>12</v>
      </c>
      <c r="F397" t="s">
        <v>7</v>
      </c>
      <c r="G397" s="6">
        <v>420</v>
      </c>
      <c r="H397" s="6">
        <f t="shared" si="60"/>
        <v>35</v>
      </c>
      <c r="I397" s="6">
        <v>2.9945999999999997</v>
      </c>
      <c r="J397" s="6">
        <f t="shared" si="61"/>
        <v>422.99459999999999</v>
      </c>
      <c r="K397" t="s">
        <v>7</v>
      </c>
      <c r="L397" t="s">
        <v>181</v>
      </c>
    </row>
    <row r="398" spans="1:12" x14ac:dyDescent="0.2">
      <c r="A398">
        <v>2676</v>
      </c>
      <c r="B398" s="7">
        <f t="shared" si="58"/>
        <v>45099</v>
      </c>
      <c r="C398" s="7">
        <v>45099</v>
      </c>
      <c r="D398" s="7">
        <v>45099</v>
      </c>
      <c r="E398" s="9">
        <f t="shared" si="59"/>
        <v>0</v>
      </c>
      <c r="F398" t="s">
        <v>7</v>
      </c>
      <c r="G398" s="6">
        <v>85</v>
      </c>
      <c r="H398" s="6" t="e">
        <f t="shared" si="60"/>
        <v>#DIV/0!</v>
      </c>
      <c r="I398" s="6">
        <v>2.9945999999999997</v>
      </c>
      <c r="J398" s="6">
        <f t="shared" si="61"/>
        <v>87.994600000000005</v>
      </c>
      <c r="K398" t="s">
        <v>7</v>
      </c>
      <c r="L398" t="s">
        <v>181</v>
      </c>
    </row>
    <row r="399" spans="1:12" x14ac:dyDescent="0.2">
      <c r="A399">
        <v>2677</v>
      </c>
      <c r="B399" s="7">
        <f t="shared" si="58"/>
        <v>45099</v>
      </c>
      <c r="C399" s="7">
        <v>45099</v>
      </c>
      <c r="D399" s="7">
        <v>45106</v>
      </c>
      <c r="E399" s="9">
        <f t="shared" si="59"/>
        <v>7</v>
      </c>
      <c r="F399" t="s">
        <v>7</v>
      </c>
      <c r="G399" s="6">
        <v>161</v>
      </c>
      <c r="H399" s="6">
        <f t="shared" si="60"/>
        <v>23</v>
      </c>
      <c r="I399" s="6">
        <v>2.9945999999999997</v>
      </c>
      <c r="J399" s="6">
        <f t="shared" si="61"/>
        <v>163.99459999999999</v>
      </c>
      <c r="K399" t="s">
        <v>7</v>
      </c>
      <c r="L399" t="s">
        <v>181</v>
      </c>
    </row>
    <row r="400" spans="1:12" x14ac:dyDescent="0.2">
      <c r="A400">
        <v>2678</v>
      </c>
      <c r="B400" s="7">
        <f t="shared" si="58"/>
        <v>45099</v>
      </c>
      <c r="C400" s="7">
        <v>45099</v>
      </c>
      <c r="D400" s="7">
        <v>45138</v>
      </c>
      <c r="E400" s="9">
        <f t="shared" si="59"/>
        <v>39</v>
      </c>
      <c r="F400" t="s">
        <v>7</v>
      </c>
      <c r="G400" s="6">
        <v>702</v>
      </c>
      <c r="H400" s="6">
        <f t="shared" si="60"/>
        <v>18</v>
      </c>
      <c r="I400" s="6">
        <v>18</v>
      </c>
      <c r="J400" s="6">
        <f t="shared" si="61"/>
        <v>720</v>
      </c>
      <c r="K400" t="s">
        <v>7</v>
      </c>
      <c r="L400" t="s">
        <v>181</v>
      </c>
    </row>
    <row r="401" spans="1:12" x14ac:dyDescent="0.2">
      <c r="A401">
        <v>2679</v>
      </c>
      <c r="B401" s="7">
        <v>45010</v>
      </c>
      <c r="C401" s="7">
        <v>45107</v>
      </c>
      <c r="D401" s="7">
        <v>45135</v>
      </c>
      <c r="E401" s="9">
        <f t="shared" si="59"/>
        <v>28</v>
      </c>
      <c r="F401" t="s">
        <v>8</v>
      </c>
      <c r="G401" s="6">
        <v>235</v>
      </c>
      <c r="H401" s="6">
        <f t="shared" si="60"/>
        <v>8.3928571428571423</v>
      </c>
      <c r="I401" s="6">
        <v>0</v>
      </c>
      <c r="J401" s="6">
        <f t="shared" si="61"/>
        <v>235</v>
      </c>
      <c r="K401" t="s">
        <v>7</v>
      </c>
      <c r="L401" t="s">
        <v>22</v>
      </c>
    </row>
    <row r="402" spans="1:12" x14ac:dyDescent="0.2">
      <c r="A402">
        <v>2680</v>
      </c>
      <c r="B402" s="7">
        <f t="shared" ref="B402:B409" si="62">C402</f>
        <v>45080</v>
      </c>
      <c r="C402" s="7">
        <v>45080</v>
      </c>
      <c r="D402" s="7">
        <v>45108</v>
      </c>
      <c r="E402" s="9">
        <f t="shared" si="59"/>
        <v>28</v>
      </c>
      <c r="F402" t="s">
        <v>7</v>
      </c>
      <c r="G402" s="6">
        <v>800</v>
      </c>
      <c r="H402" s="6">
        <f t="shared" si="60"/>
        <v>28.571428571428573</v>
      </c>
      <c r="I402" s="6">
        <v>0</v>
      </c>
      <c r="J402" s="6">
        <f t="shared" si="61"/>
        <v>800</v>
      </c>
      <c r="K402" t="s">
        <v>7</v>
      </c>
      <c r="L402" t="s">
        <v>181</v>
      </c>
    </row>
    <row r="403" spans="1:12" x14ac:dyDescent="0.2">
      <c r="A403">
        <v>2683</v>
      </c>
      <c r="B403" s="7">
        <f t="shared" si="62"/>
        <v>45100</v>
      </c>
      <c r="C403" s="7">
        <v>45100</v>
      </c>
      <c r="D403" s="7">
        <v>45114</v>
      </c>
      <c r="E403" s="9">
        <f t="shared" si="59"/>
        <v>14</v>
      </c>
      <c r="F403" t="s">
        <v>7</v>
      </c>
      <c r="G403" s="6">
        <v>420</v>
      </c>
      <c r="H403" s="6">
        <f t="shared" si="60"/>
        <v>30</v>
      </c>
      <c r="I403" s="6">
        <v>0</v>
      </c>
      <c r="J403" s="6">
        <f t="shared" si="61"/>
        <v>420</v>
      </c>
      <c r="K403" t="s">
        <v>8</v>
      </c>
      <c r="L403" t="s">
        <v>181</v>
      </c>
    </row>
    <row r="404" spans="1:12" x14ac:dyDescent="0.2">
      <c r="A404">
        <v>2684</v>
      </c>
      <c r="B404" s="7">
        <f t="shared" si="62"/>
        <v>45101</v>
      </c>
      <c r="C404" s="7">
        <v>45101</v>
      </c>
      <c r="D404" s="7">
        <v>45103</v>
      </c>
      <c r="E404" s="9">
        <f t="shared" si="59"/>
        <v>2</v>
      </c>
      <c r="F404" t="s">
        <v>7</v>
      </c>
      <c r="G404" s="6">
        <v>150</v>
      </c>
      <c r="H404" s="6">
        <f t="shared" si="60"/>
        <v>75</v>
      </c>
      <c r="I404" s="6">
        <v>2.9945999999999997</v>
      </c>
      <c r="J404" s="6">
        <f t="shared" si="61"/>
        <v>152.99459999999999</v>
      </c>
      <c r="K404" t="s">
        <v>7</v>
      </c>
      <c r="L404" t="s">
        <v>181</v>
      </c>
    </row>
    <row r="405" spans="1:12" x14ac:dyDescent="0.2">
      <c r="A405">
        <v>2685</v>
      </c>
      <c r="B405" s="7">
        <f t="shared" si="62"/>
        <v>45103</v>
      </c>
      <c r="C405" s="7">
        <v>45103</v>
      </c>
      <c r="D405" s="7">
        <v>45107</v>
      </c>
      <c r="E405" s="9">
        <f t="shared" si="59"/>
        <v>4</v>
      </c>
      <c r="F405" t="s">
        <v>7</v>
      </c>
      <c r="G405" s="6">
        <v>120</v>
      </c>
      <c r="H405" s="6">
        <f t="shared" si="60"/>
        <v>30</v>
      </c>
      <c r="I405" s="6">
        <v>2.9945999999999997</v>
      </c>
      <c r="J405" s="6">
        <f t="shared" si="61"/>
        <v>122.99460000000001</v>
      </c>
      <c r="K405" t="s">
        <v>7</v>
      </c>
      <c r="L405" t="s">
        <v>181</v>
      </c>
    </row>
    <row r="406" spans="1:12" x14ac:dyDescent="0.2">
      <c r="A406">
        <v>2686</v>
      </c>
      <c r="B406" s="7">
        <f t="shared" si="62"/>
        <v>45103</v>
      </c>
      <c r="C406" s="7">
        <v>45103</v>
      </c>
      <c r="D406" s="7">
        <v>45107</v>
      </c>
      <c r="E406" s="9">
        <f t="shared" si="59"/>
        <v>4</v>
      </c>
      <c r="F406" t="s">
        <v>7</v>
      </c>
      <c r="G406" s="6">
        <v>200</v>
      </c>
      <c r="H406" s="6">
        <f t="shared" si="60"/>
        <v>50</v>
      </c>
      <c r="I406" s="6">
        <v>0</v>
      </c>
      <c r="J406" s="6">
        <f t="shared" si="61"/>
        <v>200</v>
      </c>
      <c r="K406" t="s">
        <v>8</v>
      </c>
      <c r="L406" t="s">
        <v>181</v>
      </c>
    </row>
    <row r="407" spans="1:12" x14ac:dyDescent="0.2">
      <c r="A407">
        <v>2686</v>
      </c>
      <c r="B407" s="7">
        <f t="shared" si="62"/>
        <v>45107</v>
      </c>
      <c r="C407" s="7">
        <v>45107</v>
      </c>
      <c r="D407" s="7">
        <v>45120</v>
      </c>
      <c r="E407" s="9">
        <f t="shared" si="59"/>
        <v>13</v>
      </c>
      <c r="F407" t="s">
        <v>7</v>
      </c>
      <c r="G407" s="6">
        <v>585</v>
      </c>
      <c r="H407" s="6">
        <f t="shared" si="60"/>
        <v>45</v>
      </c>
      <c r="I407" s="6">
        <v>0</v>
      </c>
      <c r="J407" s="6">
        <f t="shared" si="61"/>
        <v>585</v>
      </c>
      <c r="K407" t="s">
        <v>7</v>
      </c>
      <c r="L407" t="s">
        <v>181</v>
      </c>
    </row>
    <row r="408" spans="1:12" x14ac:dyDescent="0.2">
      <c r="A408">
        <v>2687</v>
      </c>
      <c r="B408" s="7">
        <f t="shared" si="62"/>
        <v>45107</v>
      </c>
      <c r="C408" s="7">
        <v>45107</v>
      </c>
      <c r="D408" s="7">
        <v>45135</v>
      </c>
      <c r="E408" s="9">
        <f t="shared" si="59"/>
        <v>28</v>
      </c>
      <c r="F408" t="s">
        <v>7</v>
      </c>
      <c r="G408" s="6">
        <v>532</v>
      </c>
      <c r="H408" s="6">
        <f t="shared" si="60"/>
        <v>19</v>
      </c>
      <c r="I408" s="6">
        <v>2.9945999999999997</v>
      </c>
      <c r="J408" s="6">
        <f t="shared" si="61"/>
        <v>534.99459999999999</v>
      </c>
      <c r="K408" t="s">
        <v>7</v>
      </c>
      <c r="L408" t="s">
        <v>181</v>
      </c>
    </row>
    <row r="409" spans="1:12" x14ac:dyDescent="0.2">
      <c r="A409">
        <v>2688</v>
      </c>
      <c r="B409" s="7">
        <f t="shared" si="62"/>
        <v>45105</v>
      </c>
      <c r="C409" s="7">
        <v>45105</v>
      </c>
      <c r="D409" s="7">
        <v>45106</v>
      </c>
      <c r="E409" s="9">
        <f t="shared" si="59"/>
        <v>1</v>
      </c>
      <c r="F409" t="s">
        <v>7</v>
      </c>
      <c r="G409" s="6">
        <v>85</v>
      </c>
      <c r="H409" s="6">
        <f t="shared" si="60"/>
        <v>85</v>
      </c>
      <c r="I409" s="6">
        <v>2.9945999999999997</v>
      </c>
      <c r="J409" s="6">
        <f t="shared" si="61"/>
        <v>87.994600000000005</v>
      </c>
      <c r="K409" t="s">
        <v>7</v>
      </c>
      <c r="L409" t="s">
        <v>181</v>
      </c>
    </row>
    <row r="410" spans="1:12" x14ac:dyDescent="0.2">
      <c r="A410">
        <v>2692</v>
      </c>
      <c r="B410" s="7">
        <v>45087</v>
      </c>
      <c r="C410" s="7">
        <v>45107</v>
      </c>
      <c r="D410" s="7">
        <v>45169</v>
      </c>
      <c r="E410" s="9">
        <f t="shared" si="59"/>
        <v>62</v>
      </c>
      <c r="F410" t="s">
        <v>7</v>
      </c>
      <c r="G410" s="6">
        <v>1425.9999999999998</v>
      </c>
      <c r="H410" s="6">
        <f t="shared" si="60"/>
        <v>22.999999999999996</v>
      </c>
      <c r="I410" s="6">
        <v>23</v>
      </c>
      <c r="J410" s="6">
        <f t="shared" si="61"/>
        <v>1448.9999999999998</v>
      </c>
      <c r="K410" t="s">
        <v>7</v>
      </c>
      <c r="L410" t="s">
        <v>181</v>
      </c>
    </row>
    <row r="411" spans="1:12" x14ac:dyDescent="0.2">
      <c r="A411">
        <v>2693</v>
      </c>
      <c r="B411" s="7">
        <f t="shared" ref="B411:B413" si="63">C411</f>
        <v>45107</v>
      </c>
      <c r="C411" s="7">
        <v>45107</v>
      </c>
      <c r="D411" s="7">
        <v>45142</v>
      </c>
      <c r="E411" s="9">
        <f t="shared" si="59"/>
        <v>35</v>
      </c>
      <c r="F411" t="s">
        <v>7</v>
      </c>
      <c r="G411" s="6">
        <v>805</v>
      </c>
      <c r="H411" s="6">
        <f t="shared" si="60"/>
        <v>23</v>
      </c>
      <c r="I411" s="6">
        <v>13</v>
      </c>
      <c r="J411" s="6">
        <f t="shared" si="61"/>
        <v>818</v>
      </c>
      <c r="K411" t="s">
        <v>7</v>
      </c>
      <c r="L411" t="s">
        <v>181</v>
      </c>
    </row>
    <row r="412" spans="1:12" x14ac:dyDescent="0.2">
      <c r="A412" t="s">
        <v>35</v>
      </c>
      <c r="B412" s="7">
        <f t="shared" si="63"/>
        <v>45047</v>
      </c>
      <c r="C412" s="7">
        <v>45047</v>
      </c>
      <c r="D412" s="7">
        <v>45077</v>
      </c>
      <c r="E412" s="9">
        <f t="shared" si="59"/>
        <v>30</v>
      </c>
      <c r="F412" t="s">
        <v>7</v>
      </c>
      <c r="G412" s="6">
        <v>775.00464999999997</v>
      </c>
      <c r="H412" s="6">
        <f t="shared" si="60"/>
        <v>25.833488333333332</v>
      </c>
      <c r="I412" s="6">
        <v>0</v>
      </c>
      <c r="J412" s="6">
        <f t="shared" si="61"/>
        <v>775.00464999999997</v>
      </c>
      <c r="K412" t="s">
        <v>7</v>
      </c>
      <c r="L412" t="s">
        <v>181</v>
      </c>
    </row>
    <row r="413" spans="1:12" x14ac:dyDescent="0.2">
      <c r="A413" t="s">
        <v>36</v>
      </c>
      <c r="B413" s="7">
        <f t="shared" si="63"/>
        <v>45073</v>
      </c>
      <c r="C413" s="7">
        <v>45073</v>
      </c>
      <c r="D413" s="7">
        <v>45076</v>
      </c>
      <c r="E413" s="9">
        <f t="shared" si="59"/>
        <v>3</v>
      </c>
      <c r="F413" t="s">
        <v>7</v>
      </c>
      <c r="G413" s="6">
        <v>48.000399999999999</v>
      </c>
      <c r="H413" s="6">
        <f t="shared" si="60"/>
        <v>16.000133333333334</v>
      </c>
      <c r="I413" s="6">
        <v>0</v>
      </c>
      <c r="J413" s="6">
        <f t="shared" si="61"/>
        <v>48.000399999999999</v>
      </c>
      <c r="K413" t="s">
        <v>7</v>
      </c>
      <c r="L413" t="s">
        <v>181</v>
      </c>
    </row>
    <row r="414" spans="1:12" x14ac:dyDescent="0.2">
      <c r="A414">
        <v>2511</v>
      </c>
      <c r="B414" s="7">
        <v>44953</v>
      </c>
      <c r="C414" s="7">
        <v>45073</v>
      </c>
      <c r="D414" s="7">
        <v>45097</v>
      </c>
      <c r="E414" s="9">
        <f t="shared" si="59"/>
        <v>24</v>
      </c>
      <c r="F414" t="s">
        <v>8</v>
      </c>
      <c r="G414" s="6">
        <v>575</v>
      </c>
      <c r="H414" s="6">
        <f t="shared" si="60"/>
        <v>23.958333333333332</v>
      </c>
      <c r="I414" s="6">
        <v>83</v>
      </c>
      <c r="J414" s="6">
        <f t="shared" si="61"/>
        <v>658</v>
      </c>
      <c r="K414" t="s">
        <v>7</v>
      </c>
      <c r="L414" t="s">
        <v>181</v>
      </c>
    </row>
    <row r="415" spans="1:12" x14ac:dyDescent="0.2">
      <c r="A415">
        <v>2536</v>
      </c>
      <c r="B415" s="7">
        <v>44980</v>
      </c>
      <c r="C415" s="7">
        <v>45050</v>
      </c>
      <c r="D415" s="7">
        <v>45107</v>
      </c>
      <c r="E415" s="9">
        <f t="shared" si="59"/>
        <v>57</v>
      </c>
      <c r="F415" t="s">
        <v>8</v>
      </c>
      <c r="G415" s="6">
        <v>1025</v>
      </c>
      <c r="H415" s="6">
        <f t="shared" si="60"/>
        <v>17.982456140350877</v>
      </c>
      <c r="I415" s="6">
        <v>63.000000000000007</v>
      </c>
      <c r="J415" s="6">
        <f t="shared" si="61"/>
        <v>1088</v>
      </c>
      <c r="K415" t="s">
        <v>7</v>
      </c>
      <c r="L415" t="s">
        <v>181</v>
      </c>
    </row>
    <row r="416" spans="1:12" x14ac:dyDescent="0.2">
      <c r="A416">
        <v>2563</v>
      </c>
      <c r="B416" s="7">
        <v>45001</v>
      </c>
      <c r="C416" s="7">
        <v>45068</v>
      </c>
      <c r="D416" s="7">
        <v>45079</v>
      </c>
      <c r="E416" s="9">
        <f t="shared" si="59"/>
        <v>11</v>
      </c>
      <c r="F416" t="s">
        <v>7</v>
      </c>
      <c r="G416" s="6">
        <v>312</v>
      </c>
      <c r="H416" s="6">
        <f t="shared" si="60"/>
        <v>28.363636363636363</v>
      </c>
      <c r="I416" s="6">
        <v>2.9945999999999997</v>
      </c>
      <c r="J416" s="6">
        <f t="shared" si="61"/>
        <v>314.99459999999999</v>
      </c>
      <c r="K416" t="s">
        <v>7</v>
      </c>
      <c r="L416" t="s">
        <v>181</v>
      </c>
    </row>
    <row r="417" spans="1:12" x14ac:dyDescent="0.2">
      <c r="A417">
        <v>2612</v>
      </c>
      <c r="B417" s="7">
        <v>45041</v>
      </c>
      <c r="C417" s="7">
        <v>45076</v>
      </c>
      <c r="D417" s="7">
        <v>45103</v>
      </c>
      <c r="E417" s="9">
        <f t="shared" si="59"/>
        <v>27</v>
      </c>
      <c r="F417" t="s">
        <v>8</v>
      </c>
      <c r="G417" s="6">
        <v>810</v>
      </c>
      <c r="H417" s="6">
        <f t="shared" si="60"/>
        <v>30</v>
      </c>
      <c r="I417" s="6">
        <v>53</v>
      </c>
      <c r="J417" s="6">
        <f t="shared" si="61"/>
        <v>863</v>
      </c>
      <c r="K417" t="s">
        <v>7</v>
      </c>
      <c r="L417" t="s">
        <v>181</v>
      </c>
    </row>
    <row r="418" spans="1:12" x14ac:dyDescent="0.2">
      <c r="A418">
        <v>2618</v>
      </c>
      <c r="B418" s="7">
        <f t="shared" ref="B418:B420" si="64">C418</f>
        <v>45047</v>
      </c>
      <c r="C418" s="7">
        <v>45047</v>
      </c>
      <c r="D418" s="7">
        <v>45049</v>
      </c>
      <c r="E418" s="9">
        <f t="shared" si="59"/>
        <v>2</v>
      </c>
      <c r="F418" t="s">
        <v>7</v>
      </c>
      <c r="G418" s="6">
        <v>100</v>
      </c>
      <c r="H418" s="6">
        <f t="shared" si="60"/>
        <v>50</v>
      </c>
      <c r="I418" s="6">
        <v>18</v>
      </c>
      <c r="J418" s="6">
        <f t="shared" si="61"/>
        <v>118</v>
      </c>
      <c r="K418" t="s">
        <v>7</v>
      </c>
      <c r="L418" t="s">
        <v>181</v>
      </c>
    </row>
    <row r="419" spans="1:12" x14ac:dyDescent="0.2">
      <c r="A419">
        <v>2619</v>
      </c>
      <c r="B419" s="7">
        <f t="shared" si="64"/>
        <v>45049</v>
      </c>
      <c r="C419" s="7">
        <v>45049</v>
      </c>
      <c r="D419" s="7">
        <v>45110</v>
      </c>
      <c r="E419" s="9">
        <f t="shared" si="59"/>
        <v>61</v>
      </c>
      <c r="F419" t="s">
        <v>7</v>
      </c>
      <c r="G419" s="6">
        <v>915</v>
      </c>
      <c r="H419" s="6">
        <f t="shared" si="60"/>
        <v>15</v>
      </c>
      <c r="I419" s="6">
        <v>2.9945999999999997</v>
      </c>
      <c r="J419" s="6">
        <f t="shared" si="61"/>
        <v>917.99459999999999</v>
      </c>
      <c r="K419" t="s">
        <v>7</v>
      </c>
      <c r="L419" t="s">
        <v>181</v>
      </c>
    </row>
    <row r="420" spans="1:12" x14ac:dyDescent="0.2">
      <c r="A420">
        <v>2620</v>
      </c>
      <c r="B420" s="7">
        <f t="shared" si="64"/>
        <v>45049</v>
      </c>
      <c r="C420" s="7">
        <v>45049</v>
      </c>
      <c r="D420" s="7">
        <v>45063</v>
      </c>
      <c r="E420" s="9">
        <f t="shared" si="59"/>
        <v>14</v>
      </c>
      <c r="F420" t="s">
        <v>7</v>
      </c>
      <c r="G420" s="6">
        <v>349.99999999999994</v>
      </c>
      <c r="H420" s="6">
        <f t="shared" si="60"/>
        <v>24.999999999999996</v>
      </c>
      <c r="I420" s="6">
        <v>2.9945999999999997</v>
      </c>
      <c r="J420" s="6">
        <f t="shared" si="61"/>
        <v>352.99459999999993</v>
      </c>
      <c r="K420" t="s">
        <v>7</v>
      </c>
      <c r="L420" t="s">
        <v>181</v>
      </c>
    </row>
    <row r="421" spans="1:12" x14ac:dyDescent="0.2">
      <c r="A421">
        <v>2621</v>
      </c>
      <c r="B421" s="7">
        <v>45050</v>
      </c>
      <c r="C421" s="7">
        <v>45050</v>
      </c>
      <c r="D421" s="7">
        <v>45065</v>
      </c>
      <c r="E421" s="9">
        <f t="shared" si="59"/>
        <v>15</v>
      </c>
      <c r="F421" t="s">
        <v>7</v>
      </c>
      <c r="G421" s="6">
        <v>360</v>
      </c>
      <c r="H421" s="6">
        <f t="shared" si="60"/>
        <v>24</v>
      </c>
      <c r="I421" s="6">
        <v>16</v>
      </c>
      <c r="J421" s="6">
        <f t="shared" si="61"/>
        <v>376</v>
      </c>
      <c r="K421" t="s">
        <v>7</v>
      </c>
      <c r="L421" t="s">
        <v>181</v>
      </c>
    </row>
    <row r="422" spans="1:12" x14ac:dyDescent="0.2">
      <c r="A422">
        <v>2622</v>
      </c>
      <c r="B422" s="7">
        <v>45050</v>
      </c>
      <c r="C422" s="7">
        <v>45050</v>
      </c>
      <c r="D422" s="7">
        <v>45064</v>
      </c>
      <c r="E422" s="9">
        <f t="shared" si="59"/>
        <v>14</v>
      </c>
      <c r="F422" t="s">
        <v>8</v>
      </c>
      <c r="G422" s="6">
        <v>349.99999999999994</v>
      </c>
      <c r="H422" s="6">
        <f t="shared" si="60"/>
        <v>24.999999999999996</v>
      </c>
      <c r="I422" s="6">
        <v>68</v>
      </c>
      <c r="J422" s="6">
        <f t="shared" si="61"/>
        <v>417.99999999999994</v>
      </c>
      <c r="K422" t="s">
        <v>7</v>
      </c>
      <c r="L422" t="s">
        <v>181</v>
      </c>
    </row>
    <row r="423" spans="1:12" x14ac:dyDescent="0.2">
      <c r="A423">
        <v>2623</v>
      </c>
      <c r="B423" s="7">
        <f>C423</f>
        <v>45051</v>
      </c>
      <c r="C423" s="7">
        <v>45051</v>
      </c>
      <c r="D423" s="7">
        <v>45062</v>
      </c>
      <c r="E423" s="9">
        <f t="shared" si="59"/>
        <v>11</v>
      </c>
      <c r="F423" t="s">
        <v>7</v>
      </c>
      <c r="G423" s="6">
        <v>420</v>
      </c>
      <c r="H423" s="6">
        <f t="shared" si="60"/>
        <v>38.18181818181818</v>
      </c>
      <c r="I423" s="6">
        <v>2.9945999999999997</v>
      </c>
      <c r="J423" s="6">
        <f t="shared" si="61"/>
        <v>422.99459999999999</v>
      </c>
      <c r="K423" t="s">
        <v>7</v>
      </c>
      <c r="L423" t="s">
        <v>181</v>
      </c>
    </row>
    <row r="424" spans="1:12" x14ac:dyDescent="0.2">
      <c r="A424">
        <v>2624</v>
      </c>
      <c r="B424" s="7">
        <v>45010</v>
      </c>
      <c r="C424" s="7">
        <v>45059</v>
      </c>
      <c r="D424" s="7">
        <v>45083</v>
      </c>
      <c r="E424" s="9">
        <f t="shared" si="59"/>
        <v>24</v>
      </c>
      <c r="F424" t="s">
        <v>7</v>
      </c>
      <c r="G424" s="6">
        <v>432</v>
      </c>
      <c r="H424" s="6">
        <f t="shared" si="60"/>
        <v>18</v>
      </c>
      <c r="I424" s="6">
        <v>2.9945999999999997</v>
      </c>
      <c r="J424" s="6">
        <f t="shared" si="61"/>
        <v>434.99459999999999</v>
      </c>
      <c r="K424" t="s">
        <v>7</v>
      </c>
      <c r="L424" t="s">
        <v>181</v>
      </c>
    </row>
    <row r="425" spans="1:12" x14ac:dyDescent="0.2">
      <c r="A425">
        <v>2625</v>
      </c>
      <c r="B425" s="7">
        <v>45048</v>
      </c>
      <c r="C425" s="7">
        <v>45052</v>
      </c>
      <c r="D425" s="7">
        <v>45055</v>
      </c>
      <c r="E425" s="9">
        <f t="shared" si="59"/>
        <v>3</v>
      </c>
      <c r="F425" t="s">
        <v>7</v>
      </c>
      <c r="G425" s="6">
        <v>255</v>
      </c>
      <c r="H425" s="6">
        <f t="shared" si="60"/>
        <v>85</v>
      </c>
      <c r="I425" s="6">
        <v>2.9945999999999997</v>
      </c>
      <c r="J425" s="6">
        <f t="shared" si="61"/>
        <v>257.99459999999999</v>
      </c>
      <c r="K425" t="s">
        <v>7</v>
      </c>
      <c r="L425" t="s">
        <v>181</v>
      </c>
    </row>
    <row r="426" spans="1:12" x14ac:dyDescent="0.2">
      <c r="A426">
        <v>2626</v>
      </c>
      <c r="B426" s="7">
        <f t="shared" ref="B426:B430" si="65">C426</f>
        <v>45055</v>
      </c>
      <c r="C426" s="7">
        <v>45055</v>
      </c>
      <c r="D426" s="7">
        <v>45090</v>
      </c>
      <c r="E426" s="9">
        <f t="shared" si="59"/>
        <v>35</v>
      </c>
      <c r="F426" t="s">
        <v>7</v>
      </c>
      <c r="G426" s="6">
        <v>699.99999999999989</v>
      </c>
      <c r="H426" s="6">
        <f t="shared" si="60"/>
        <v>19.999999999999996</v>
      </c>
      <c r="I426" s="6">
        <v>2.9945999999999997</v>
      </c>
      <c r="J426" s="6">
        <f t="shared" si="61"/>
        <v>702.99459999999988</v>
      </c>
      <c r="K426" t="s">
        <v>7</v>
      </c>
      <c r="L426" t="s">
        <v>181</v>
      </c>
    </row>
    <row r="427" spans="1:12" x14ac:dyDescent="0.2">
      <c r="A427">
        <v>2629</v>
      </c>
      <c r="B427" s="7">
        <f t="shared" si="65"/>
        <v>45048</v>
      </c>
      <c r="C427" s="7">
        <v>45048</v>
      </c>
      <c r="D427" s="7">
        <v>45076</v>
      </c>
      <c r="E427" s="9">
        <f t="shared" si="59"/>
        <v>28</v>
      </c>
      <c r="F427" t="s">
        <v>7</v>
      </c>
      <c r="G427" s="6">
        <v>532</v>
      </c>
      <c r="H427" s="6">
        <f t="shared" si="60"/>
        <v>19</v>
      </c>
      <c r="I427" s="6">
        <v>13</v>
      </c>
      <c r="J427" s="6">
        <f t="shared" si="61"/>
        <v>545</v>
      </c>
      <c r="K427" t="s">
        <v>7</v>
      </c>
      <c r="L427" t="s">
        <v>181</v>
      </c>
    </row>
    <row r="428" spans="1:12" x14ac:dyDescent="0.2">
      <c r="A428">
        <v>2630</v>
      </c>
      <c r="B428" s="7">
        <f t="shared" si="65"/>
        <v>45057</v>
      </c>
      <c r="C428" s="7">
        <v>45057</v>
      </c>
      <c r="D428" s="7">
        <v>45061</v>
      </c>
      <c r="E428" s="9">
        <f t="shared" si="59"/>
        <v>4</v>
      </c>
      <c r="F428" t="s">
        <v>7</v>
      </c>
      <c r="G428" s="6">
        <v>100</v>
      </c>
      <c r="H428" s="6">
        <f t="shared" si="60"/>
        <v>25</v>
      </c>
      <c r="I428" s="6">
        <v>2.9945999999999997</v>
      </c>
      <c r="J428" s="6">
        <f t="shared" si="61"/>
        <v>102.99460000000001</v>
      </c>
      <c r="K428" t="s">
        <v>7</v>
      </c>
      <c r="L428" t="s">
        <v>181</v>
      </c>
    </row>
    <row r="429" spans="1:12" x14ac:dyDescent="0.2">
      <c r="A429">
        <v>2632</v>
      </c>
      <c r="B429" s="7">
        <f t="shared" si="65"/>
        <v>45059</v>
      </c>
      <c r="C429" s="7">
        <v>45059</v>
      </c>
      <c r="D429" s="7">
        <v>45059</v>
      </c>
      <c r="E429" s="9">
        <f t="shared" si="59"/>
        <v>0</v>
      </c>
      <c r="F429" t="s">
        <v>7</v>
      </c>
      <c r="G429" s="6">
        <v>55</v>
      </c>
      <c r="H429" s="6" t="e">
        <f t="shared" si="60"/>
        <v>#DIV/0!</v>
      </c>
      <c r="I429" s="6">
        <v>2.9945999999999997</v>
      </c>
      <c r="J429" s="6">
        <f t="shared" si="61"/>
        <v>57.994599999999998</v>
      </c>
      <c r="K429" t="s">
        <v>7</v>
      </c>
      <c r="L429" t="s">
        <v>181</v>
      </c>
    </row>
    <row r="430" spans="1:12" x14ac:dyDescent="0.2">
      <c r="A430">
        <v>2633</v>
      </c>
      <c r="B430" s="7">
        <f t="shared" si="65"/>
        <v>45047</v>
      </c>
      <c r="C430" s="7">
        <v>45047</v>
      </c>
      <c r="D430" s="7">
        <v>45077</v>
      </c>
      <c r="E430" s="9">
        <f t="shared" si="59"/>
        <v>30</v>
      </c>
      <c r="F430" t="s">
        <v>7</v>
      </c>
      <c r="G430" s="6">
        <v>465.00000000000006</v>
      </c>
      <c r="H430" s="6">
        <f t="shared" si="60"/>
        <v>15.500000000000002</v>
      </c>
      <c r="I430" s="6">
        <v>0</v>
      </c>
      <c r="J430" s="6">
        <f t="shared" si="61"/>
        <v>465.00000000000006</v>
      </c>
      <c r="K430" t="s">
        <v>7</v>
      </c>
      <c r="L430" t="s">
        <v>181</v>
      </c>
    </row>
    <row r="431" spans="1:12" x14ac:dyDescent="0.2">
      <c r="A431">
        <v>2634</v>
      </c>
      <c r="B431" s="7">
        <v>45059</v>
      </c>
      <c r="C431" s="7">
        <v>45062</v>
      </c>
      <c r="D431" s="7">
        <v>45076</v>
      </c>
      <c r="E431" s="9">
        <f t="shared" si="59"/>
        <v>14</v>
      </c>
      <c r="F431" t="s">
        <v>7</v>
      </c>
      <c r="G431" s="6">
        <v>322</v>
      </c>
      <c r="H431" s="6">
        <f t="shared" si="60"/>
        <v>23</v>
      </c>
      <c r="I431" s="6">
        <v>13</v>
      </c>
      <c r="J431" s="6">
        <f t="shared" si="61"/>
        <v>335</v>
      </c>
      <c r="K431" t="s">
        <v>7</v>
      </c>
      <c r="L431" t="s">
        <v>181</v>
      </c>
    </row>
    <row r="432" spans="1:12" x14ac:dyDescent="0.2">
      <c r="A432">
        <v>2635</v>
      </c>
      <c r="B432" s="7">
        <f t="shared" ref="B432:B445" si="66">C432</f>
        <v>45062</v>
      </c>
      <c r="C432" s="7">
        <v>45062</v>
      </c>
      <c r="D432" s="7">
        <v>45077</v>
      </c>
      <c r="E432" s="9">
        <f t="shared" si="59"/>
        <v>15</v>
      </c>
      <c r="F432" t="s">
        <v>7</v>
      </c>
      <c r="G432" s="6">
        <v>375</v>
      </c>
      <c r="H432" s="6">
        <f t="shared" si="60"/>
        <v>25</v>
      </c>
      <c r="I432" s="6">
        <v>2.9945999999999997</v>
      </c>
      <c r="J432" s="6">
        <f t="shared" si="61"/>
        <v>377.99459999999999</v>
      </c>
      <c r="K432" t="s">
        <v>7</v>
      </c>
      <c r="L432" t="s">
        <v>181</v>
      </c>
    </row>
    <row r="433" spans="1:12" x14ac:dyDescent="0.2">
      <c r="A433">
        <v>2636</v>
      </c>
      <c r="B433" s="7">
        <f t="shared" si="66"/>
        <v>45063</v>
      </c>
      <c r="C433" s="7">
        <v>45063</v>
      </c>
      <c r="D433" s="7">
        <v>45068</v>
      </c>
      <c r="E433" s="9">
        <f t="shared" si="59"/>
        <v>5</v>
      </c>
      <c r="F433" t="s">
        <v>7</v>
      </c>
      <c r="G433" s="6">
        <v>150.00125</v>
      </c>
      <c r="H433" s="6">
        <f t="shared" si="60"/>
        <v>30.000250000000001</v>
      </c>
      <c r="I433" s="6">
        <v>0</v>
      </c>
      <c r="J433" s="6">
        <f t="shared" si="61"/>
        <v>150.00125</v>
      </c>
      <c r="K433" t="s">
        <v>8</v>
      </c>
      <c r="L433" t="s">
        <v>181</v>
      </c>
    </row>
    <row r="434" spans="1:12" x14ac:dyDescent="0.2">
      <c r="A434">
        <v>2637</v>
      </c>
      <c r="B434" s="7">
        <f t="shared" si="66"/>
        <v>45064</v>
      </c>
      <c r="C434" s="7">
        <v>45064</v>
      </c>
      <c r="D434" s="7">
        <v>45068</v>
      </c>
      <c r="E434" s="9">
        <f t="shared" si="59"/>
        <v>4</v>
      </c>
      <c r="F434" t="s">
        <v>7</v>
      </c>
      <c r="G434" s="6">
        <v>340</v>
      </c>
      <c r="H434" s="6">
        <f t="shared" si="60"/>
        <v>85</v>
      </c>
      <c r="I434" s="6">
        <v>2.9945999999999997</v>
      </c>
      <c r="J434" s="6">
        <f t="shared" si="61"/>
        <v>342.99459999999999</v>
      </c>
      <c r="K434" t="s">
        <v>7</v>
      </c>
      <c r="L434" t="s">
        <v>181</v>
      </c>
    </row>
    <row r="435" spans="1:12" x14ac:dyDescent="0.2">
      <c r="A435">
        <v>2638</v>
      </c>
      <c r="B435" s="7">
        <f t="shared" si="66"/>
        <v>45064</v>
      </c>
      <c r="C435" s="7">
        <v>45064</v>
      </c>
      <c r="D435" s="7">
        <v>45068</v>
      </c>
      <c r="E435" s="9">
        <f t="shared" si="59"/>
        <v>4</v>
      </c>
      <c r="F435" t="s">
        <v>7</v>
      </c>
      <c r="G435" s="6">
        <v>150</v>
      </c>
      <c r="H435" s="6">
        <f t="shared" si="60"/>
        <v>37.5</v>
      </c>
      <c r="I435" s="6">
        <v>2.9945999999999997</v>
      </c>
      <c r="J435" s="6">
        <f t="shared" si="61"/>
        <v>152.99459999999999</v>
      </c>
      <c r="K435" t="s">
        <v>7</v>
      </c>
      <c r="L435" t="s">
        <v>181</v>
      </c>
    </row>
    <row r="436" spans="1:12" x14ac:dyDescent="0.2">
      <c r="A436">
        <v>2639</v>
      </c>
      <c r="B436" s="7">
        <f t="shared" si="66"/>
        <v>45069</v>
      </c>
      <c r="C436" s="7">
        <v>45069</v>
      </c>
      <c r="D436" s="7">
        <v>45090</v>
      </c>
      <c r="E436" s="9">
        <f t="shared" si="59"/>
        <v>21</v>
      </c>
      <c r="F436" t="s">
        <v>7</v>
      </c>
      <c r="G436" s="6">
        <v>550</v>
      </c>
      <c r="H436" s="6">
        <f t="shared" si="60"/>
        <v>26.19047619047619</v>
      </c>
      <c r="I436" s="6">
        <v>13</v>
      </c>
      <c r="J436" s="6">
        <f t="shared" si="61"/>
        <v>563</v>
      </c>
      <c r="K436" t="s">
        <v>7</v>
      </c>
      <c r="L436" t="s">
        <v>181</v>
      </c>
    </row>
    <row r="437" spans="1:12" x14ac:dyDescent="0.2">
      <c r="A437">
        <v>2640</v>
      </c>
      <c r="B437" s="7">
        <f t="shared" si="66"/>
        <v>45071</v>
      </c>
      <c r="C437" s="7">
        <v>45071</v>
      </c>
      <c r="D437" s="7">
        <v>45073</v>
      </c>
      <c r="E437" s="9">
        <f t="shared" si="59"/>
        <v>2</v>
      </c>
      <c r="F437" t="s">
        <v>7</v>
      </c>
      <c r="G437" s="6">
        <v>60.000499999999995</v>
      </c>
      <c r="H437" s="6">
        <f t="shared" si="60"/>
        <v>30.000249999999998</v>
      </c>
      <c r="I437" s="6">
        <v>0</v>
      </c>
      <c r="J437" s="6">
        <f t="shared" si="61"/>
        <v>60.000499999999995</v>
      </c>
      <c r="K437" t="s">
        <v>8</v>
      </c>
      <c r="L437" t="s">
        <v>181</v>
      </c>
    </row>
    <row r="438" spans="1:12" x14ac:dyDescent="0.2">
      <c r="A438">
        <v>2641</v>
      </c>
      <c r="B438" s="7">
        <f t="shared" si="66"/>
        <v>45072</v>
      </c>
      <c r="C438" s="7">
        <v>45072</v>
      </c>
      <c r="D438" s="7">
        <v>45087</v>
      </c>
      <c r="E438" s="9">
        <f t="shared" si="59"/>
        <v>15</v>
      </c>
      <c r="F438" t="s">
        <v>7</v>
      </c>
      <c r="G438" s="6">
        <v>585</v>
      </c>
      <c r="H438" s="6">
        <f t="shared" si="60"/>
        <v>39</v>
      </c>
      <c r="I438" s="6">
        <v>13</v>
      </c>
      <c r="J438" s="6">
        <f t="shared" si="61"/>
        <v>598</v>
      </c>
      <c r="K438" t="s">
        <v>7</v>
      </c>
      <c r="L438" t="s">
        <v>181</v>
      </c>
    </row>
    <row r="439" spans="1:12" x14ac:dyDescent="0.2">
      <c r="A439">
        <v>2642</v>
      </c>
      <c r="B439" s="7">
        <f t="shared" si="66"/>
        <v>45073</v>
      </c>
      <c r="C439" s="7">
        <v>45073</v>
      </c>
      <c r="D439" s="7">
        <v>45073</v>
      </c>
      <c r="E439" s="9">
        <f t="shared" si="59"/>
        <v>0</v>
      </c>
      <c r="F439" t="s">
        <v>7</v>
      </c>
      <c r="G439" s="6">
        <v>54.998649999999998</v>
      </c>
      <c r="H439" s="6" t="e">
        <f t="shared" si="60"/>
        <v>#DIV/0!</v>
      </c>
      <c r="I439" s="6">
        <v>0</v>
      </c>
      <c r="J439" s="6">
        <f t="shared" si="61"/>
        <v>54.998649999999998</v>
      </c>
      <c r="K439" t="s">
        <v>7</v>
      </c>
      <c r="L439" t="s">
        <v>181</v>
      </c>
    </row>
    <row r="440" spans="1:12" x14ac:dyDescent="0.2">
      <c r="A440">
        <v>2643</v>
      </c>
      <c r="B440" s="7">
        <f t="shared" si="66"/>
        <v>45076</v>
      </c>
      <c r="C440" s="7">
        <v>45076</v>
      </c>
      <c r="D440" s="7">
        <v>45080</v>
      </c>
      <c r="E440" s="9">
        <f t="shared" si="59"/>
        <v>4</v>
      </c>
      <c r="F440" t="s">
        <v>7</v>
      </c>
      <c r="G440" s="6">
        <v>100</v>
      </c>
      <c r="H440" s="6">
        <f t="shared" si="60"/>
        <v>25</v>
      </c>
      <c r="I440" s="6">
        <v>2.9945999999999997</v>
      </c>
      <c r="J440" s="6">
        <f t="shared" si="61"/>
        <v>102.99460000000001</v>
      </c>
      <c r="K440" t="s">
        <v>7</v>
      </c>
      <c r="L440" t="s">
        <v>181</v>
      </c>
    </row>
    <row r="441" spans="1:12" x14ac:dyDescent="0.2">
      <c r="A441">
        <v>2644</v>
      </c>
      <c r="B441" s="7">
        <f t="shared" si="66"/>
        <v>45076</v>
      </c>
      <c r="C441" s="7">
        <v>45076</v>
      </c>
      <c r="D441" s="7">
        <v>45092</v>
      </c>
      <c r="E441" s="9">
        <f t="shared" si="59"/>
        <v>16</v>
      </c>
      <c r="F441" t="s">
        <v>7</v>
      </c>
      <c r="G441" s="6">
        <v>336</v>
      </c>
      <c r="H441" s="6">
        <f t="shared" si="60"/>
        <v>21</v>
      </c>
      <c r="I441" s="6">
        <v>2.9945999999999997</v>
      </c>
      <c r="J441" s="6">
        <f t="shared" si="61"/>
        <v>338.99459999999999</v>
      </c>
      <c r="K441" t="s">
        <v>7</v>
      </c>
      <c r="L441" t="s">
        <v>181</v>
      </c>
    </row>
    <row r="442" spans="1:12" x14ac:dyDescent="0.2">
      <c r="A442">
        <v>2645</v>
      </c>
      <c r="B442" s="7">
        <f t="shared" si="66"/>
        <v>45076</v>
      </c>
      <c r="C442" s="7">
        <v>45076</v>
      </c>
      <c r="D442" s="7">
        <v>45078</v>
      </c>
      <c r="E442" s="9">
        <f t="shared" si="59"/>
        <v>2</v>
      </c>
      <c r="F442" t="s">
        <v>7</v>
      </c>
      <c r="G442" s="6">
        <v>80</v>
      </c>
      <c r="H442" s="6">
        <f t="shared" si="60"/>
        <v>40</v>
      </c>
      <c r="I442" s="6">
        <v>2.9945999999999997</v>
      </c>
      <c r="J442" s="6">
        <f t="shared" si="61"/>
        <v>82.994600000000005</v>
      </c>
      <c r="K442" t="s">
        <v>7</v>
      </c>
      <c r="L442" t="s">
        <v>181</v>
      </c>
    </row>
    <row r="443" spans="1:12" x14ac:dyDescent="0.2">
      <c r="A443">
        <v>2650</v>
      </c>
      <c r="B443" s="7">
        <f t="shared" si="66"/>
        <v>45047</v>
      </c>
      <c r="C443" s="7">
        <v>45047</v>
      </c>
      <c r="D443" s="7">
        <v>45077</v>
      </c>
      <c r="E443" s="9">
        <f t="shared" si="59"/>
        <v>30</v>
      </c>
      <c r="F443" t="s">
        <v>7</v>
      </c>
      <c r="G443" s="6">
        <v>589</v>
      </c>
      <c r="H443" s="6">
        <f t="shared" si="60"/>
        <v>19.633333333333333</v>
      </c>
      <c r="I443" s="6">
        <v>0</v>
      </c>
      <c r="J443" s="6">
        <f t="shared" si="61"/>
        <v>589</v>
      </c>
      <c r="K443" t="s">
        <v>7</v>
      </c>
      <c r="L443" t="s">
        <v>181</v>
      </c>
    </row>
    <row r="444" spans="1:12" x14ac:dyDescent="0.2">
      <c r="A444" t="s">
        <v>37</v>
      </c>
      <c r="B444" s="7">
        <f t="shared" si="66"/>
        <v>45017</v>
      </c>
      <c r="C444" s="7">
        <v>45017</v>
      </c>
      <c r="D444" s="7">
        <v>45046</v>
      </c>
      <c r="E444" s="9">
        <f t="shared" si="59"/>
        <v>29</v>
      </c>
      <c r="F444" t="s">
        <v>7</v>
      </c>
      <c r="G444" s="6">
        <v>750.00625000000002</v>
      </c>
      <c r="H444" s="6">
        <f t="shared" si="60"/>
        <v>25.862284482758621</v>
      </c>
      <c r="I444" s="6">
        <v>0</v>
      </c>
      <c r="J444" s="6">
        <f t="shared" si="61"/>
        <v>750.00625000000002</v>
      </c>
      <c r="K444" t="s">
        <v>7</v>
      </c>
      <c r="L444" t="s">
        <v>181</v>
      </c>
    </row>
    <row r="445" spans="1:12" x14ac:dyDescent="0.2">
      <c r="A445" t="s">
        <v>38</v>
      </c>
      <c r="B445" s="7">
        <f t="shared" si="66"/>
        <v>45028</v>
      </c>
      <c r="C445" s="7">
        <v>45028</v>
      </c>
      <c r="D445" s="7">
        <v>45042</v>
      </c>
      <c r="E445" s="9">
        <f t="shared" si="59"/>
        <v>14</v>
      </c>
      <c r="F445" t="s">
        <v>7</v>
      </c>
      <c r="G445" s="6">
        <v>420.00350000000003</v>
      </c>
      <c r="H445" s="6">
        <f t="shared" si="60"/>
        <v>30.000250000000001</v>
      </c>
      <c r="I445" s="6">
        <v>0</v>
      </c>
      <c r="J445" s="6">
        <f t="shared" si="61"/>
        <v>420.00350000000003</v>
      </c>
      <c r="K445" t="s">
        <v>7</v>
      </c>
      <c r="L445" t="s">
        <v>181</v>
      </c>
    </row>
    <row r="446" spans="1:12" x14ac:dyDescent="0.2">
      <c r="A446">
        <v>2582</v>
      </c>
      <c r="B446" s="7">
        <v>45016</v>
      </c>
      <c r="C446" s="7">
        <v>45019</v>
      </c>
      <c r="D446" s="7">
        <v>45020</v>
      </c>
      <c r="E446" s="9">
        <f t="shared" si="59"/>
        <v>1</v>
      </c>
      <c r="F446" t="s">
        <v>7</v>
      </c>
      <c r="G446" s="6">
        <v>85</v>
      </c>
      <c r="H446" s="6">
        <f t="shared" si="60"/>
        <v>85</v>
      </c>
      <c r="I446" s="6">
        <v>2.9945999999999997</v>
      </c>
      <c r="J446" s="6">
        <f t="shared" si="61"/>
        <v>87.994600000000005</v>
      </c>
      <c r="K446" t="s">
        <v>7</v>
      </c>
      <c r="L446" t="s">
        <v>181</v>
      </c>
    </row>
    <row r="447" spans="1:12" x14ac:dyDescent="0.2">
      <c r="A447">
        <v>2584</v>
      </c>
      <c r="B447" s="7">
        <f t="shared" ref="B447:B455" si="67">C447</f>
        <v>45021</v>
      </c>
      <c r="C447" s="7">
        <v>45021</v>
      </c>
      <c r="D447" s="7">
        <v>45050</v>
      </c>
      <c r="E447" s="9">
        <f t="shared" si="59"/>
        <v>29</v>
      </c>
      <c r="F447" t="s">
        <v>7</v>
      </c>
      <c r="G447" s="6">
        <v>870</v>
      </c>
      <c r="H447" s="6">
        <f t="shared" si="60"/>
        <v>30</v>
      </c>
      <c r="I447" s="6">
        <v>0</v>
      </c>
      <c r="J447" s="6">
        <f t="shared" si="61"/>
        <v>870</v>
      </c>
      <c r="K447" t="s">
        <v>7</v>
      </c>
      <c r="L447" t="s">
        <v>181</v>
      </c>
    </row>
    <row r="448" spans="1:12" x14ac:dyDescent="0.2">
      <c r="A448">
        <v>2585</v>
      </c>
      <c r="B448" s="7">
        <f t="shared" si="67"/>
        <v>45021</v>
      </c>
      <c r="C448" s="7">
        <v>45021</v>
      </c>
      <c r="D448" s="7">
        <v>45040</v>
      </c>
      <c r="E448" s="9">
        <f t="shared" si="59"/>
        <v>19</v>
      </c>
      <c r="F448" t="s">
        <v>7</v>
      </c>
      <c r="G448" s="6">
        <v>1565.0000000000002</v>
      </c>
      <c r="H448" s="6">
        <f t="shared" si="60"/>
        <v>82.368421052631589</v>
      </c>
      <c r="I448" s="6">
        <v>2.9945999999999997</v>
      </c>
      <c r="J448" s="6">
        <f t="shared" si="61"/>
        <v>1567.9946000000002</v>
      </c>
      <c r="K448" t="s">
        <v>7</v>
      </c>
      <c r="L448" t="s">
        <v>181</v>
      </c>
    </row>
    <row r="449" spans="1:12" x14ac:dyDescent="0.2">
      <c r="A449">
        <v>2586</v>
      </c>
      <c r="B449" s="7">
        <f t="shared" si="67"/>
        <v>45022</v>
      </c>
      <c r="C449" s="7">
        <v>45022</v>
      </c>
      <c r="D449" s="7">
        <v>45112</v>
      </c>
      <c r="E449" s="9">
        <f t="shared" si="59"/>
        <v>90</v>
      </c>
      <c r="F449" t="s">
        <v>7</v>
      </c>
      <c r="G449" s="6">
        <v>2250</v>
      </c>
      <c r="H449" s="6">
        <f t="shared" si="60"/>
        <v>25</v>
      </c>
      <c r="I449" s="6">
        <v>0</v>
      </c>
      <c r="J449" s="6">
        <f t="shared" si="61"/>
        <v>2250</v>
      </c>
      <c r="K449" t="s">
        <v>7</v>
      </c>
      <c r="L449" t="s">
        <v>181</v>
      </c>
    </row>
    <row r="450" spans="1:12" x14ac:dyDescent="0.2">
      <c r="A450">
        <v>2587</v>
      </c>
      <c r="B450" s="7">
        <f t="shared" si="67"/>
        <v>45023</v>
      </c>
      <c r="C450" s="7">
        <v>45023</v>
      </c>
      <c r="D450" s="7">
        <v>45027</v>
      </c>
      <c r="E450" s="9">
        <f t="shared" si="59"/>
        <v>4</v>
      </c>
      <c r="F450" t="s">
        <v>7</v>
      </c>
      <c r="G450" s="6">
        <v>120</v>
      </c>
      <c r="H450" s="6">
        <f t="shared" si="60"/>
        <v>30</v>
      </c>
      <c r="I450" s="6">
        <v>2.9945999999999997</v>
      </c>
      <c r="J450" s="6">
        <f t="shared" si="61"/>
        <v>122.99460000000001</v>
      </c>
      <c r="K450" t="s">
        <v>7</v>
      </c>
      <c r="L450" t="s">
        <v>181</v>
      </c>
    </row>
    <row r="451" spans="1:12" x14ac:dyDescent="0.2">
      <c r="A451">
        <v>2588</v>
      </c>
      <c r="B451" s="7">
        <f t="shared" si="67"/>
        <v>45024</v>
      </c>
      <c r="C451" s="7">
        <v>45024</v>
      </c>
      <c r="D451" s="7">
        <v>45027</v>
      </c>
      <c r="E451" s="9">
        <f t="shared" ref="E451:E514" si="68">D451-C451</f>
        <v>3</v>
      </c>
      <c r="F451" t="s">
        <v>7</v>
      </c>
      <c r="G451" s="6">
        <v>112</v>
      </c>
      <c r="H451" s="6">
        <f t="shared" ref="H451:H514" si="69">G451/E451</f>
        <v>37.333333333333336</v>
      </c>
      <c r="I451" s="6">
        <v>2.9945999999999997</v>
      </c>
      <c r="J451" s="6">
        <f t="shared" ref="J451:J514" si="70">G451+I451</f>
        <v>114.99460000000001</v>
      </c>
      <c r="K451" t="s">
        <v>7</v>
      </c>
      <c r="L451" t="s">
        <v>181</v>
      </c>
    </row>
    <row r="452" spans="1:12" x14ac:dyDescent="0.2">
      <c r="A452">
        <v>2589</v>
      </c>
      <c r="B452" s="7">
        <f t="shared" si="67"/>
        <v>45024</v>
      </c>
      <c r="C452" s="7">
        <v>45024</v>
      </c>
      <c r="D452" s="7">
        <v>45035</v>
      </c>
      <c r="E452" s="9">
        <f t="shared" si="68"/>
        <v>11</v>
      </c>
      <c r="F452" t="s">
        <v>7</v>
      </c>
      <c r="G452" s="6">
        <v>275</v>
      </c>
      <c r="H452" s="6">
        <f t="shared" si="69"/>
        <v>25</v>
      </c>
      <c r="I452" s="6">
        <v>18</v>
      </c>
      <c r="J452" s="6">
        <f t="shared" si="70"/>
        <v>293</v>
      </c>
      <c r="K452" t="s">
        <v>7</v>
      </c>
      <c r="L452" t="s">
        <v>181</v>
      </c>
    </row>
    <row r="453" spans="1:12" x14ac:dyDescent="0.2">
      <c r="A453">
        <v>2590</v>
      </c>
      <c r="B453" s="7">
        <f t="shared" si="67"/>
        <v>45024</v>
      </c>
      <c r="C453" s="7">
        <v>45024</v>
      </c>
      <c r="D453" s="7">
        <v>45036</v>
      </c>
      <c r="E453" s="9">
        <f t="shared" si="68"/>
        <v>12</v>
      </c>
      <c r="F453" t="s">
        <v>7</v>
      </c>
      <c r="G453" s="6">
        <v>360</v>
      </c>
      <c r="H453" s="6">
        <f t="shared" si="69"/>
        <v>30</v>
      </c>
      <c r="I453" s="6">
        <v>10</v>
      </c>
      <c r="J453" s="6">
        <f t="shared" si="70"/>
        <v>370</v>
      </c>
      <c r="K453" t="s">
        <v>8</v>
      </c>
      <c r="L453" t="s">
        <v>181</v>
      </c>
    </row>
    <row r="454" spans="1:12" x14ac:dyDescent="0.2">
      <c r="A454">
        <v>2591</v>
      </c>
      <c r="B454" s="7">
        <f t="shared" si="67"/>
        <v>45028</v>
      </c>
      <c r="C454" s="7">
        <v>45028</v>
      </c>
      <c r="D454" s="7">
        <v>45029</v>
      </c>
      <c r="E454" s="9">
        <f t="shared" si="68"/>
        <v>1</v>
      </c>
      <c r="F454" t="s">
        <v>7</v>
      </c>
      <c r="G454" s="6">
        <v>55</v>
      </c>
      <c r="H454" s="6">
        <f t="shared" si="69"/>
        <v>55</v>
      </c>
      <c r="I454" s="6">
        <v>2.9945999999999997</v>
      </c>
      <c r="J454" s="6">
        <f t="shared" si="70"/>
        <v>57.994599999999998</v>
      </c>
      <c r="K454" t="s">
        <v>7</v>
      </c>
      <c r="L454" t="s">
        <v>181</v>
      </c>
    </row>
    <row r="455" spans="1:12" x14ac:dyDescent="0.2">
      <c r="A455">
        <v>2592</v>
      </c>
      <c r="B455" s="7">
        <f t="shared" si="67"/>
        <v>45027</v>
      </c>
      <c r="C455" s="7">
        <v>45027</v>
      </c>
      <c r="D455" s="7">
        <v>45036</v>
      </c>
      <c r="E455" s="9">
        <f t="shared" si="68"/>
        <v>9</v>
      </c>
      <c r="F455" t="s">
        <v>7</v>
      </c>
      <c r="G455" s="6">
        <v>252.00000000000003</v>
      </c>
      <c r="H455" s="6">
        <f t="shared" si="69"/>
        <v>28.000000000000004</v>
      </c>
      <c r="I455" s="6">
        <v>2.9945999999999997</v>
      </c>
      <c r="J455" s="6">
        <f t="shared" si="70"/>
        <v>254.99460000000002</v>
      </c>
      <c r="K455" t="s">
        <v>7</v>
      </c>
      <c r="L455" t="s">
        <v>181</v>
      </c>
    </row>
    <row r="456" spans="1:12" x14ac:dyDescent="0.2">
      <c r="A456">
        <v>2593</v>
      </c>
      <c r="B456" s="7">
        <v>44963</v>
      </c>
      <c r="C456" s="7">
        <v>45027</v>
      </c>
      <c r="D456" s="7">
        <v>45079</v>
      </c>
      <c r="E456" s="9">
        <f t="shared" si="68"/>
        <v>52</v>
      </c>
      <c r="F456" t="s">
        <v>7</v>
      </c>
      <c r="G456" s="6">
        <v>1060</v>
      </c>
      <c r="H456" s="6">
        <f t="shared" si="69"/>
        <v>20.384615384615383</v>
      </c>
      <c r="I456" s="6">
        <v>2.9945999999999997</v>
      </c>
      <c r="J456" s="6">
        <f t="shared" si="70"/>
        <v>1062.9946</v>
      </c>
      <c r="K456" t="s">
        <v>7</v>
      </c>
      <c r="L456" t="s">
        <v>181</v>
      </c>
    </row>
    <row r="457" spans="1:12" x14ac:dyDescent="0.2">
      <c r="A457">
        <v>2595</v>
      </c>
      <c r="B457" s="7">
        <f>C457</f>
        <v>45031</v>
      </c>
      <c r="C457" s="7">
        <v>45031</v>
      </c>
      <c r="D457" s="7">
        <v>45040</v>
      </c>
      <c r="E457" s="9">
        <f t="shared" si="68"/>
        <v>9</v>
      </c>
      <c r="F457" t="s">
        <v>7</v>
      </c>
      <c r="G457" s="6">
        <v>225</v>
      </c>
      <c r="H457" s="6">
        <f t="shared" si="69"/>
        <v>25</v>
      </c>
      <c r="I457" s="6">
        <v>2.9945999999999997</v>
      </c>
      <c r="J457" s="6">
        <f t="shared" si="70"/>
        <v>227.99459999999999</v>
      </c>
      <c r="K457" t="s">
        <v>7</v>
      </c>
      <c r="L457" t="s">
        <v>181</v>
      </c>
    </row>
    <row r="458" spans="1:12" x14ac:dyDescent="0.2">
      <c r="A458">
        <v>2596</v>
      </c>
      <c r="B458" s="7">
        <v>44948</v>
      </c>
      <c r="C458" s="7">
        <v>45031</v>
      </c>
      <c r="D458" s="7">
        <v>45045</v>
      </c>
      <c r="E458" s="9">
        <f t="shared" si="68"/>
        <v>14</v>
      </c>
      <c r="F458" t="s">
        <v>7</v>
      </c>
      <c r="G458" s="6">
        <v>392</v>
      </c>
      <c r="H458" s="6">
        <f t="shared" si="69"/>
        <v>28</v>
      </c>
      <c r="I458" s="6">
        <v>2.9945999999999997</v>
      </c>
      <c r="J458" s="6">
        <f t="shared" si="70"/>
        <v>394.99459999999999</v>
      </c>
      <c r="K458" t="s">
        <v>7</v>
      </c>
      <c r="L458" t="s">
        <v>181</v>
      </c>
    </row>
    <row r="459" spans="1:12" x14ac:dyDescent="0.2">
      <c r="A459">
        <v>2597</v>
      </c>
      <c r="B459" s="7">
        <f t="shared" ref="B459:B464" si="71">C459</f>
        <v>45017</v>
      </c>
      <c r="C459" s="7">
        <v>45017</v>
      </c>
      <c r="D459" s="7">
        <v>45046</v>
      </c>
      <c r="E459" s="9">
        <f t="shared" si="68"/>
        <v>29</v>
      </c>
      <c r="F459" t="s">
        <v>7</v>
      </c>
      <c r="G459" s="6">
        <v>450.00374999999997</v>
      </c>
      <c r="H459" s="6">
        <f t="shared" si="69"/>
        <v>15.517370689655172</v>
      </c>
      <c r="I459" s="6">
        <v>0</v>
      </c>
      <c r="J459" s="6">
        <f t="shared" si="70"/>
        <v>450.00374999999997</v>
      </c>
      <c r="K459" t="s">
        <v>7</v>
      </c>
      <c r="L459" t="s">
        <v>181</v>
      </c>
    </row>
    <row r="460" spans="1:12" x14ac:dyDescent="0.2">
      <c r="A460">
        <v>2598</v>
      </c>
      <c r="B460" s="7">
        <f t="shared" si="71"/>
        <v>45031</v>
      </c>
      <c r="C460" s="7">
        <v>45031</v>
      </c>
      <c r="D460" s="7">
        <v>45037</v>
      </c>
      <c r="E460" s="9">
        <f t="shared" si="68"/>
        <v>6</v>
      </c>
      <c r="F460" t="s">
        <v>7</v>
      </c>
      <c r="G460" s="6">
        <v>180</v>
      </c>
      <c r="H460" s="6">
        <f t="shared" si="69"/>
        <v>30</v>
      </c>
      <c r="I460" s="6">
        <v>2.9945999999999997</v>
      </c>
      <c r="J460" s="6">
        <f t="shared" si="70"/>
        <v>182.99459999999999</v>
      </c>
      <c r="K460" t="s">
        <v>7</v>
      </c>
      <c r="L460" t="s">
        <v>181</v>
      </c>
    </row>
    <row r="461" spans="1:12" x14ac:dyDescent="0.2">
      <c r="A461">
        <v>2599</v>
      </c>
      <c r="B461" s="7">
        <f t="shared" si="71"/>
        <v>45033</v>
      </c>
      <c r="C461" s="7">
        <v>45033</v>
      </c>
      <c r="D461" s="7">
        <v>45036</v>
      </c>
      <c r="E461" s="9">
        <f t="shared" si="68"/>
        <v>3</v>
      </c>
      <c r="F461" t="s">
        <v>7</v>
      </c>
      <c r="G461" s="6">
        <v>150.00125</v>
      </c>
      <c r="H461" s="6">
        <f t="shared" si="69"/>
        <v>50.000416666666666</v>
      </c>
      <c r="I461" s="6">
        <v>0</v>
      </c>
      <c r="J461" s="6">
        <f t="shared" si="70"/>
        <v>150.00125</v>
      </c>
      <c r="K461" t="s">
        <v>8</v>
      </c>
      <c r="L461" t="s">
        <v>181</v>
      </c>
    </row>
    <row r="462" spans="1:12" x14ac:dyDescent="0.2">
      <c r="A462">
        <v>2600</v>
      </c>
      <c r="B462" s="7">
        <f t="shared" si="71"/>
        <v>45033</v>
      </c>
      <c r="C462" s="7">
        <v>45033</v>
      </c>
      <c r="D462" s="7">
        <v>45036</v>
      </c>
      <c r="E462" s="9">
        <f t="shared" si="68"/>
        <v>3</v>
      </c>
      <c r="F462" t="s">
        <v>7</v>
      </c>
      <c r="G462" s="6">
        <v>105</v>
      </c>
      <c r="H462" s="6">
        <f t="shared" si="69"/>
        <v>35</v>
      </c>
      <c r="I462" s="6">
        <v>0</v>
      </c>
      <c r="J462" s="6">
        <f t="shared" si="70"/>
        <v>105</v>
      </c>
      <c r="K462" t="s">
        <v>8</v>
      </c>
      <c r="L462" t="s">
        <v>181</v>
      </c>
    </row>
    <row r="463" spans="1:12" x14ac:dyDescent="0.2">
      <c r="A463">
        <v>2600</v>
      </c>
      <c r="B463" s="7">
        <f t="shared" si="71"/>
        <v>45036</v>
      </c>
      <c r="C463" s="7">
        <v>45036</v>
      </c>
      <c r="D463" s="7">
        <v>45052</v>
      </c>
      <c r="E463" s="9">
        <f t="shared" si="68"/>
        <v>16</v>
      </c>
      <c r="F463" t="s">
        <v>7</v>
      </c>
      <c r="G463" s="6">
        <v>400</v>
      </c>
      <c r="H463" s="6">
        <f t="shared" si="69"/>
        <v>25</v>
      </c>
      <c r="I463" s="6">
        <v>0</v>
      </c>
      <c r="J463" s="6">
        <f t="shared" si="70"/>
        <v>400</v>
      </c>
      <c r="K463" t="s">
        <v>7</v>
      </c>
      <c r="L463" t="s">
        <v>181</v>
      </c>
    </row>
    <row r="464" spans="1:12" x14ac:dyDescent="0.2">
      <c r="A464">
        <v>2601</v>
      </c>
      <c r="B464" s="7">
        <f t="shared" si="71"/>
        <v>45033</v>
      </c>
      <c r="C464" s="7">
        <v>45033</v>
      </c>
      <c r="D464" s="7">
        <v>45035</v>
      </c>
      <c r="E464" s="9">
        <f t="shared" si="68"/>
        <v>2</v>
      </c>
      <c r="F464" t="s">
        <v>7</v>
      </c>
      <c r="G464" s="6">
        <v>100</v>
      </c>
      <c r="H464" s="6">
        <f t="shared" si="69"/>
        <v>50</v>
      </c>
      <c r="I464" s="6">
        <v>28</v>
      </c>
      <c r="J464" s="6">
        <f t="shared" si="70"/>
        <v>128</v>
      </c>
      <c r="K464" t="s">
        <v>7</v>
      </c>
      <c r="L464" t="s">
        <v>181</v>
      </c>
    </row>
    <row r="465" spans="1:12" x14ac:dyDescent="0.2">
      <c r="A465">
        <v>2602</v>
      </c>
      <c r="B465" s="7">
        <v>45028</v>
      </c>
      <c r="C465" s="7">
        <v>45036</v>
      </c>
      <c r="D465" s="7">
        <v>45050</v>
      </c>
      <c r="E465" s="9">
        <f t="shared" si="68"/>
        <v>14</v>
      </c>
      <c r="F465" t="s">
        <v>8</v>
      </c>
      <c r="G465" s="6">
        <v>308</v>
      </c>
      <c r="H465" s="6">
        <f t="shared" si="69"/>
        <v>22</v>
      </c>
      <c r="I465" s="6">
        <v>83</v>
      </c>
      <c r="J465" s="6">
        <f t="shared" si="70"/>
        <v>391</v>
      </c>
      <c r="K465" t="s">
        <v>7</v>
      </c>
      <c r="L465" t="s">
        <v>181</v>
      </c>
    </row>
    <row r="466" spans="1:12" x14ac:dyDescent="0.2">
      <c r="A466">
        <v>2603</v>
      </c>
      <c r="B466" s="7">
        <f t="shared" ref="B466:B469" si="72">C466</f>
        <v>45035</v>
      </c>
      <c r="C466" s="7">
        <v>45035</v>
      </c>
      <c r="D466" s="7">
        <v>45040</v>
      </c>
      <c r="E466" s="9">
        <f t="shared" si="68"/>
        <v>5</v>
      </c>
      <c r="F466" t="s">
        <v>7</v>
      </c>
      <c r="G466" s="6">
        <v>250</v>
      </c>
      <c r="H466" s="6">
        <f t="shared" si="69"/>
        <v>50</v>
      </c>
      <c r="I466" s="6">
        <v>0</v>
      </c>
      <c r="J466" s="6">
        <f t="shared" si="70"/>
        <v>250</v>
      </c>
      <c r="K466" t="s">
        <v>8</v>
      </c>
      <c r="L466" t="s">
        <v>181</v>
      </c>
    </row>
    <row r="467" spans="1:12" x14ac:dyDescent="0.2">
      <c r="A467">
        <v>2604</v>
      </c>
      <c r="B467" s="7">
        <f t="shared" si="72"/>
        <v>45040</v>
      </c>
      <c r="C467" s="7">
        <v>45040</v>
      </c>
      <c r="D467" s="7">
        <v>45041</v>
      </c>
      <c r="E467" s="9">
        <f t="shared" si="68"/>
        <v>1</v>
      </c>
      <c r="F467" t="s">
        <v>7</v>
      </c>
      <c r="G467" s="6">
        <v>110</v>
      </c>
      <c r="H467" s="6">
        <f t="shared" si="69"/>
        <v>110</v>
      </c>
      <c r="I467" s="6">
        <v>2.9945999999999997</v>
      </c>
      <c r="J467" s="6">
        <f t="shared" si="70"/>
        <v>112.99460000000001</v>
      </c>
      <c r="K467" t="s">
        <v>7</v>
      </c>
      <c r="L467" t="s">
        <v>181</v>
      </c>
    </row>
    <row r="468" spans="1:12" x14ac:dyDescent="0.2">
      <c r="A468">
        <v>2606</v>
      </c>
      <c r="B468" s="7">
        <f t="shared" si="72"/>
        <v>45037</v>
      </c>
      <c r="C468" s="7">
        <v>45037</v>
      </c>
      <c r="D468" s="7">
        <v>45042</v>
      </c>
      <c r="E468" s="9">
        <f t="shared" si="68"/>
        <v>5</v>
      </c>
      <c r="F468" t="s">
        <v>7</v>
      </c>
      <c r="G468" s="6">
        <v>150.00125</v>
      </c>
      <c r="H468" s="6">
        <f t="shared" si="69"/>
        <v>30.000250000000001</v>
      </c>
      <c r="I468" s="6">
        <v>0</v>
      </c>
      <c r="J468" s="6">
        <f t="shared" si="70"/>
        <v>150.00125</v>
      </c>
      <c r="K468" t="s">
        <v>8</v>
      </c>
      <c r="L468" t="s">
        <v>181</v>
      </c>
    </row>
    <row r="469" spans="1:12" x14ac:dyDescent="0.2">
      <c r="A469">
        <v>2607</v>
      </c>
      <c r="B469" s="7">
        <f t="shared" si="72"/>
        <v>45040</v>
      </c>
      <c r="C469" s="7">
        <v>45040</v>
      </c>
      <c r="D469" s="7">
        <v>45051</v>
      </c>
      <c r="E469" s="9">
        <f t="shared" si="68"/>
        <v>11</v>
      </c>
      <c r="F469" t="s">
        <v>7</v>
      </c>
      <c r="G469" s="6">
        <v>330.00274999999999</v>
      </c>
      <c r="H469" s="6">
        <f t="shared" si="69"/>
        <v>30.000249999999998</v>
      </c>
      <c r="I469" s="6">
        <v>0</v>
      </c>
      <c r="J469" s="6">
        <f t="shared" si="70"/>
        <v>330.00274999999999</v>
      </c>
      <c r="K469" t="s">
        <v>8</v>
      </c>
      <c r="L469" t="s">
        <v>181</v>
      </c>
    </row>
    <row r="470" spans="1:12" x14ac:dyDescent="0.2">
      <c r="A470">
        <v>2608</v>
      </c>
      <c r="B470" s="7">
        <v>45019</v>
      </c>
      <c r="C470" s="7">
        <v>45044</v>
      </c>
      <c r="D470" s="7">
        <v>45069</v>
      </c>
      <c r="E470" s="9">
        <f t="shared" si="68"/>
        <v>25</v>
      </c>
      <c r="F470" t="s">
        <v>7</v>
      </c>
      <c r="G470" s="6">
        <v>858</v>
      </c>
      <c r="H470" s="6">
        <f t="shared" si="69"/>
        <v>34.32</v>
      </c>
      <c r="I470" s="6">
        <v>2.9945999999999997</v>
      </c>
      <c r="J470" s="6">
        <f t="shared" si="70"/>
        <v>860.99459999999999</v>
      </c>
      <c r="K470" t="s">
        <v>7</v>
      </c>
      <c r="L470" t="s">
        <v>181</v>
      </c>
    </row>
    <row r="471" spans="1:12" x14ac:dyDescent="0.2">
      <c r="A471">
        <v>2609</v>
      </c>
      <c r="B471" s="7">
        <f t="shared" ref="B471:B482" si="73">C471</f>
        <v>45040</v>
      </c>
      <c r="C471" s="7">
        <v>45040</v>
      </c>
      <c r="D471" s="7">
        <v>45044</v>
      </c>
      <c r="E471" s="9">
        <f t="shared" si="68"/>
        <v>4</v>
      </c>
      <c r="F471" t="s">
        <v>7</v>
      </c>
      <c r="G471" s="6">
        <v>160</v>
      </c>
      <c r="H471" s="6">
        <f t="shared" si="69"/>
        <v>40</v>
      </c>
      <c r="I471" s="6">
        <v>2.9945999999999997</v>
      </c>
      <c r="J471" s="6">
        <f t="shared" si="70"/>
        <v>162.99459999999999</v>
      </c>
      <c r="K471" t="s">
        <v>7</v>
      </c>
      <c r="L471" t="s">
        <v>181</v>
      </c>
    </row>
    <row r="472" spans="1:12" x14ac:dyDescent="0.2">
      <c r="A472">
        <v>2610</v>
      </c>
      <c r="B472" s="7">
        <f t="shared" si="73"/>
        <v>45042</v>
      </c>
      <c r="C472" s="7">
        <v>45042</v>
      </c>
      <c r="D472" s="7">
        <v>45043</v>
      </c>
      <c r="E472" s="9">
        <f t="shared" si="68"/>
        <v>1</v>
      </c>
      <c r="F472" t="s">
        <v>7</v>
      </c>
      <c r="G472" s="6">
        <v>85</v>
      </c>
      <c r="H472" s="6">
        <f t="shared" si="69"/>
        <v>85</v>
      </c>
      <c r="I472" s="6">
        <v>2.9945999999999997</v>
      </c>
      <c r="J472" s="6">
        <f t="shared" si="70"/>
        <v>87.994600000000005</v>
      </c>
      <c r="K472" t="s">
        <v>7</v>
      </c>
      <c r="L472" t="s">
        <v>181</v>
      </c>
    </row>
    <row r="473" spans="1:12" x14ac:dyDescent="0.2">
      <c r="A473">
        <v>2611</v>
      </c>
      <c r="B473" s="7">
        <f t="shared" si="73"/>
        <v>45042</v>
      </c>
      <c r="C473" s="7">
        <v>45042</v>
      </c>
      <c r="D473" s="7">
        <v>45049</v>
      </c>
      <c r="E473" s="9">
        <f t="shared" si="68"/>
        <v>7</v>
      </c>
      <c r="F473" t="s">
        <v>7</v>
      </c>
      <c r="G473" s="6">
        <v>196</v>
      </c>
      <c r="H473" s="6">
        <f t="shared" si="69"/>
        <v>28</v>
      </c>
      <c r="I473" s="6">
        <v>2.9945999999999997</v>
      </c>
      <c r="J473" s="6">
        <f t="shared" si="70"/>
        <v>198.99459999999999</v>
      </c>
      <c r="K473" t="s">
        <v>7</v>
      </c>
      <c r="L473" t="s">
        <v>181</v>
      </c>
    </row>
    <row r="474" spans="1:12" x14ac:dyDescent="0.2">
      <c r="A474">
        <v>2613</v>
      </c>
      <c r="B474" s="7">
        <f t="shared" si="73"/>
        <v>45043</v>
      </c>
      <c r="C474" s="7">
        <v>45043</v>
      </c>
      <c r="D474" s="7">
        <v>45073</v>
      </c>
      <c r="E474" s="9">
        <f t="shared" si="68"/>
        <v>30</v>
      </c>
      <c r="F474" t="s">
        <v>7</v>
      </c>
      <c r="G474" s="6">
        <v>480</v>
      </c>
      <c r="H474" s="6">
        <f t="shared" si="69"/>
        <v>16</v>
      </c>
      <c r="I474" s="6">
        <v>2.9945999999999997</v>
      </c>
      <c r="J474" s="6">
        <f t="shared" si="70"/>
        <v>482.99459999999999</v>
      </c>
      <c r="K474" t="s">
        <v>7</v>
      </c>
      <c r="L474" t="s">
        <v>181</v>
      </c>
    </row>
    <row r="475" spans="1:12" x14ac:dyDescent="0.2">
      <c r="A475">
        <v>2614</v>
      </c>
      <c r="B475" s="7">
        <f t="shared" si="73"/>
        <v>45044</v>
      </c>
      <c r="C475" s="7">
        <v>45044</v>
      </c>
      <c r="D475" s="7">
        <v>45045</v>
      </c>
      <c r="E475" s="9">
        <f t="shared" si="68"/>
        <v>1</v>
      </c>
      <c r="F475" t="s">
        <v>7</v>
      </c>
      <c r="G475" s="6">
        <v>85</v>
      </c>
      <c r="H475" s="6">
        <f t="shared" si="69"/>
        <v>85</v>
      </c>
      <c r="I475" s="6">
        <v>0</v>
      </c>
      <c r="J475" s="6">
        <f t="shared" si="70"/>
        <v>85</v>
      </c>
      <c r="K475" t="s">
        <v>7</v>
      </c>
      <c r="L475" t="s">
        <v>181</v>
      </c>
    </row>
    <row r="476" spans="1:12" x14ac:dyDescent="0.2">
      <c r="A476">
        <v>2616</v>
      </c>
      <c r="B476" s="7">
        <f t="shared" si="73"/>
        <v>45044</v>
      </c>
      <c r="C476" s="7">
        <v>45044</v>
      </c>
      <c r="D476" s="7">
        <v>45059</v>
      </c>
      <c r="E476" s="9">
        <f t="shared" si="68"/>
        <v>15</v>
      </c>
      <c r="F476" t="s">
        <v>7</v>
      </c>
      <c r="G476" s="6">
        <v>345</v>
      </c>
      <c r="H476" s="6">
        <f t="shared" si="69"/>
        <v>23</v>
      </c>
      <c r="I476" s="6">
        <v>2.9945999999999997</v>
      </c>
      <c r="J476" s="6">
        <f t="shared" si="70"/>
        <v>347.99459999999999</v>
      </c>
      <c r="K476" t="s">
        <v>7</v>
      </c>
      <c r="L476" t="s">
        <v>181</v>
      </c>
    </row>
    <row r="477" spans="1:12" x14ac:dyDescent="0.2">
      <c r="A477">
        <v>2617</v>
      </c>
      <c r="B477" s="7">
        <f t="shared" si="73"/>
        <v>45044</v>
      </c>
      <c r="C477" s="7">
        <v>45044</v>
      </c>
      <c r="D477" s="7">
        <v>45050</v>
      </c>
      <c r="E477" s="9">
        <f t="shared" si="68"/>
        <v>6</v>
      </c>
      <c r="F477" t="s">
        <v>7</v>
      </c>
      <c r="G477" s="6">
        <v>150</v>
      </c>
      <c r="H477" s="6">
        <f t="shared" si="69"/>
        <v>25</v>
      </c>
      <c r="I477" s="6">
        <v>2.9945999999999997</v>
      </c>
      <c r="J477" s="6">
        <f t="shared" si="70"/>
        <v>152.99459999999999</v>
      </c>
      <c r="K477" t="s">
        <v>7</v>
      </c>
      <c r="L477" t="s">
        <v>181</v>
      </c>
    </row>
    <row r="478" spans="1:12" x14ac:dyDescent="0.2">
      <c r="A478">
        <v>2627</v>
      </c>
      <c r="B478" s="7">
        <f t="shared" si="73"/>
        <v>45017</v>
      </c>
      <c r="C478" s="7">
        <v>45017</v>
      </c>
      <c r="D478" s="7">
        <v>45046</v>
      </c>
      <c r="E478" s="9">
        <f t="shared" si="68"/>
        <v>29</v>
      </c>
      <c r="F478" t="s">
        <v>7</v>
      </c>
      <c r="G478" s="6">
        <v>569.99999999999989</v>
      </c>
      <c r="H478" s="6">
        <f t="shared" si="69"/>
        <v>19.6551724137931</v>
      </c>
      <c r="I478" s="6">
        <v>0</v>
      </c>
      <c r="J478" s="6">
        <f t="shared" si="70"/>
        <v>569.99999999999989</v>
      </c>
      <c r="K478" t="s">
        <v>7</v>
      </c>
      <c r="L478" t="s">
        <v>181</v>
      </c>
    </row>
    <row r="479" spans="1:12" x14ac:dyDescent="0.2">
      <c r="A479">
        <v>2631</v>
      </c>
      <c r="B479" s="7">
        <f t="shared" si="73"/>
        <v>45042</v>
      </c>
      <c r="C479" s="7">
        <v>45042</v>
      </c>
      <c r="D479" s="7">
        <v>45052</v>
      </c>
      <c r="E479" s="9">
        <f t="shared" si="68"/>
        <v>10</v>
      </c>
      <c r="F479" t="s">
        <v>7</v>
      </c>
      <c r="G479" s="6">
        <v>250</v>
      </c>
      <c r="H479" s="6">
        <f t="shared" si="69"/>
        <v>25</v>
      </c>
      <c r="I479" s="6">
        <v>2.9945999999999997</v>
      </c>
      <c r="J479" s="6">
        <f t="shared" si="70"/>
        <v>252.99459999999999</v>
      </c>
      <c r="K479" t="s">
        <v>7</v>
      </c>
      <c r="L479" t="s">
        <v>181</v>
      </c>
    </row>
    <row r="480" spans="1:12" x14ac:dyDescent="0.2">
      <c r="A480" t="s">
        <v>39</v>
      </c>
      <c r="B480" s="7">
        <f t="shared" si="73"/>
        <v>45005</v>
      </c>
      <c r="C480" s="7">
        <v>45005</v>
      </c>
      <c r="D480" s="7">
        <v>45012</v>
      </c>
      <c r="E480" s="9">
        <f t="shared" si="68"/>
        <v>7</v>
      </c>
      <c r="F480" t="s">
        <v>7</v>
      </c>
      <c r="G480" s="6">
        <v>104.99544999999999</v>
      </c>
      <c r="H480" s="6">
        <f t="shared" si="69"/>
        <v>14.999349999999998</v>
      </c>
      <c r="I480" s="6">
        <v>0</v>
      </c>
      <c r="J480" s="6">
        <f t="shared" si="70"/>
        <v>104.99544999999999</v>
      </c>
      <c r="K480" t="s">
        <v>7</v>
      </c>
      <c r="L480" t="s">
        <v>181</v>
      </c>
    </row>
    <row r="481" spans="1:12" x14ac:dyDescent="0.2">
      <c r="A481" t="s">
        <v>40</v>
      </c>
      <c r="B481" s="7">
        <f t="shared" si="73"/>
        <v>44998</v>
      </c>
      <c r="C481" s="7">
        <v>44998</v>
      </c>
      <c r="D481" s="7">
        <v>45001</v>
      </c>
      <c r="E481" s="9">
        <f t="shared" si="68"/>
        <v>3</v>
      </c>
      <c r="F481" t="s">
        <v>7</v>
      </c>
      <c r="G481" s="6">
        <v>51.005849999999995</v>
      </c>
      <c r="H481" s="6">
        <f t="shared" si="69"/>
        <v>17.001949999999997</v>
      </c>
      <c r="I481" s="6">
        <v>0</v>
      </c>
      <c r="J481" s="6">
        <f t="shared" si="70"/>
        <v>51.005849999999995</v>
      </c>
      <c r="K481" t="s">
        <v>7</v>
      </c>
      <c r="L481" t="s">
        <v>181</v>
      </c>
    </row>
    <row r="482" spans="1:12" x14ac:dyDescent="0.2">
      <c r="A482" t="s">
        <v>41</v>
      </c>
      <c r="B482" s="7">
        <f t="shared" si="73"/>
        <v>44986</v>
      </c>
      <c r="C482" s="7">
        <v>44986</v>
      </c>
      <c r="D482" s="7">
        <v>45016</v>
      </c>
      <c r="E482" s="9">
        <f t="shared" si="68"/>
        <v>30</v>
      </c>
      <c r="F482" t="s">
        <v>7</v>
      </c>
      <c r="G482" s="6">
        <v>775.00464999999997</v>
      </c>
      <c r="H482" s="6">
        <f t="shared" si="69"/>
        <v>25.833488333333332</v>
      </c>
      <c r="I482" s="6">
        <v>0</v>
      </c>
      <c r="J482" s="6">
        <f t="shared" si="70"/>
        <v>775.00464999999997</v>
      </c>
      <c r="K482" t="s">
        <v>7</v>
      </c>
      <c r="L482" t="s">
        <v>181</v>
      </c>
    </row>
    <row r="483" spans="1:12" x14ac:dyDescent="0.2">
      <c r="A483">
        <v>2436</v>
      </c>
      <c r="B483" s="7">
        <v>44893</v>
      </c>
      <c r="C483" s="7">
        <v>44991</v>
      </c>
      <c r="D483" s="7">
        <v>45009</v>
      </c>
      <c r="E483" s="9">
        <f t="shared" si="68"/>
        <v>18</v>
      </c>
      <c r="F483" t="s">
        <v>7</v>
      </c>
      <c r="G483" s="6">
        <v>432</v>
      </c>
      <c r="H483" s="6">
        <f t="shared" si="69"/>
        <v>24</v>
      </c>
      <c r="I483" s="6">
        <v>2.9945999999999997</v>
      </c>
      <c r="J483" s="6">
        <f t="shared" si="70"/>
        <v>434.99459999999999</v>
      </c>
      <c r="K483" t="s">
        <v>7</v>
      </c>
      <c r="L483" t="s">
        <v>181</v>
      </c>
    </row>
    <row r="484" spans="1:12" x14ac:dyDescent="0.2">
      <c r="A484">
        <v>2519</v>
      </c>
      <c r="B484" s="7">
        <v>44970</v>
      </c>
      <c r="C484" s="7">
        <v>44989</v>
      </c>
      <c r="D484" s="7">
        <v>45045</v>
      </c>
      <c r="E484" s="9">
        <f t="shared" si="68"/>
        <v>56</v>
      </c>
      <c r="F484" t="s">
        <v>8</v>
      </c>
      <c r="G484" s="6">
        <v>1395</v>
      </c>
      <c r="H484" s="6">
        <f t="shared" si="69"/>
        <v>24.910714285714285</v>
      </c>
      <c r="I484" s="6">
        <v>83</v>
      </c>
      <c r="J484" s="6">
        <f t="shared" si="70"/>
        <v>1478</v>
      </c>
      <c r="K484" t="s">
        <v>7</v>
      </c>
      <c r="L484" t="s">
        <v>181</v>
      </c>
    </row>
    <row r="485" spans="1:12" x14ac:dyDescent="0.2">
      <c r="A485">
        <v>2522</v>
      </c>
      <c r="B485" s="7">
        <v>44961</v>
      </c>
      <c r="C485" s="7">
        <v>44989</v>
      </c>
      <c r="D485" s="7">
        <v>45003</v>
      </c>
      <c r="E485" s="9">
        <f t="shared" si="68"/>
        <v>14</v>
      </c>
      <c r="F485" t="s">
        <v>8</v>
      </c>
      <c r="G485" s="6">
        <v>420</v>
      </c>
      <c r="H485" s="6">
        <f t="shared" si="69"/>
        <v>30</v>
      </c>
      <c r="I485" s="6">
        <v>83</v>
      </c>
      <c r="J485" s="6">
        <f t="shared" si="70"/>
        <v>503</v>
      </c>
      <c r="K485" t="s">
        <v>7</v>
      </c>
      <c r="L485" t="s">
        <v>181</v>
      </c>
    </row>
    <row r="486" spans="1:12" x14ac:dyDescent="0.2">
      <c r="A486">
        <v>2530</v>
      </c>
      <c r="B486" s="7">
        <v>44975</v>
      </c>
      <c r="C486" s="7">
        <v>45004</v>
      </c>
      <c r="D486" s="7">
        <v>45025</v>
      </c>
      <c r="E486" s="9">
        <f t="shared" si="68"/>
        <v>21</v>
      </c>
      <c r="F486" t="s">
        <v>8</v>
      </c>
      <c r="G486" s="6">
        <v>462</v>
      </c>
      <c r="H486" s="6">
        <f t="shared" si="69"/>
        <v>22</v>
      </c>
      <c r="I486" s="6">
        <v>83</v>
      </c>
      <c r="J486" s="6">
        <f t="shared" si="70"/>
        <v>545</v>
      </c>
      <c r="K486" t="s">
        <v>7</v>
      </c>
      <c r="L486" t="s">
        <v>181</v>
      </c>
    </row>
    <row r="487" spans="1:12" x14ac:dyDescent="0.2">
      <c r="A487">
        <v>2531</v>
      </c>
      <c r="B487" s="7">
        <v>44979</v>
      </c>
      <c r="C487" s="7">
        <v>44987</v>
      </c>
      <c r="D487" s="7">
        <v>45043</v>
      </c>
      <c r="E487" s="9">
        <f t="shared" si="68"/>
        <v>56</v>
      </c>
      <c r="F487" t="s">
        <v>8</v>
      </c>
      <c r="G487" s="6">
        <v>952</v>
      </c>
      <c r="H487" s="6">
        <f t="shared" si="69"/>
        <v>17</v>
      </c>
      <c r="I487" s="6">
        <v>98</v>
      </c>
      <c r="J487" s="6">
        <f t="shared" si="70"/>
        <v>1050</v>
      </c>
      <c r="K487" t="s">
        <v>7</v>
      </c>
      <c r="L487" t="s">
        <v>181</v>
      </c>
    </row>
    <row r="488" spans="1:12" x14ac:dyDescent="0.2">
      <c r="A488">
        <v>2532</v>
      </c>
      <c r="B488" s="7">
        <v>44965</v>
      </c>
      <c r="C488" s="7">
        <v>44989</v>
      </c>
      <c r="D488" s="7">
        <v>45002</v>
      </c>
      <c r="E488" s="9">
        <f t="shared" si="68"/>
        <v>13</v>
      </c>
      <c r="F488" t="s">
        <v>7</v>
      </c>
      <c r="G488" s="6">
        <v>315</v>
      </c>
      <c r="H488" s="6">
        <f t="shared" si="69"/>
        <v>24.23076923076923</v>
      </c>
      <c r="I488" s="6">
        <v>2.9945999999999997</v>
      </c>
      <c r="J488" s="6">
        <f t="shared" si="70"/>
        <v>317.99459999999999</v>
      </c>
      <c r="K488" t="s">
        <v>7</v>
      </c>
      <c r="L488" t="s">
        <v>181</v>
      </c>
    </row>
    <row r="489" spans="1:12" x14ac:dyDescent="0.2">
      <c r="A489">
        <v>2533</v>
      </c>
      <c r="B489" s="7">
        <v>44968</v>
      </c>
      <c r="C489" s="7">
        <v>44988</v>
      </c>
      <c r="D489" s="7">
        <v>45044</v>
      </c>
      <c r="E489" s="9">
        <f t="shared" si="68"/>
        <v>56</v>
      </c>
      <c r="F489" t="s">
        <v>7</v>
      </c>
      <c r="G489" s="6">
        <v>855</v>
      </c>
      <c r="H489" s="6">
        <f t="shared" si="69"/>
        <v>15.267857142857142</v>
      </c>
      <c r="I489" s="6">
        <v>23</v>
      </c>
      <c r="J489" s="6">
        <f t="shared" si="70"/>
        <v>878</v>
      </c>
      <c r="K489" t="s">
        <v>7</v>
      </c>
      <c r="L489" t="s">
        <v>181</v>
      </c>
    </row>
    <row r="490" spans="1:12" x14ac:dyDescent="0.2">
      <c r="A490">
        <v>2542</v>
      </c>
      <c r="B490" s="7">
        <f>C490</f>
        <v>44986</v>
      </c>
      <c r="C490" s="7">
        <v>44986</v>
      </c>
      <c r="D490" s="7">
        <v>44989</v>
      </c>
      <c r="E490" s="9">
        <f t="shared" si="68"/>
        <v>3</v>
      </c>
      <c r="F490" t="s">
        <v>7</v>
      </c>
      <c r="G490" s="6">
        <v>120</v>
      </c>
      <c r="H490" s="6">
        <f t="shared" si="69"/>
        <v>40</v>
      </c>
      <c r="I490" s="6">
        <v>13</v>
      </c>
      <c r="J490" s="6">
        <f t="shared" si="70"/>
        <v>133</v>
      </c>
      <c r="K490" t="s">
        <v>7</v>
      </c>
      <c r="L490" t="s">
        <v>181</v>
      </c>
    </row>
    <row r="491" spans="1:12" x14ac:dyDescent="0.2">
      <c r="A491">
        <v>2543</v>
      </c>
      <c r="B491" s="7">
        <v>44985</v>
      </c>
      <c r="C491" s="7">
        <v>44987</v>
      </c>
      <c r="D491" s="7">
        <v>44988</v>
      </c>
      <c r="E491" s="9">
        <f t="shared" si="68"/>
        <v>1</v>
      </c>
      <c r="F491" t="s">
        <v>7</v>
      </c>
      <c r="G491" s="6">
        <v>55</v>
      </c>
      <c r="H491" s="6">
        <f t="shared" si="69"/>
        <v>55</v>
      </c>
      <c r="I491" s="6">
        <v>2.9945999999999997</v>
      </c>
      <c r="J491" s="6">
        <f t="shared" si="70"/>
        <v>57.994599999999998</v>
      </c>
      <c r="K491" t="s">
        <v>7</v>
      </c>
      <c r="L491" t="s">
        <v>181</v>
      </c>
    </row>
    <row r="492" spans="1:12" x14ac:dyDescent="0.2">
      <c r="A492">
        <v>2544</v>
      </c>
      <c r="B492" s="7">
        <f t="shared" ref="B492:B493" si="74">C492</f>
        <v>44988</v>
      </c>
      <c r="C492" s="7">
        <v>44988</v>
      </c>
      <c r="D492" s="7">
        <v>44992</v>
      </c>
      <c r="E492" s="9">
        <f t="shared" si="68"/>
        <v>4</v>
      </c>
      <c r="F492" t="s">
        <v>7</v>
      </c>
      <c r="G492" s="6">
        <v>100</v>
      </c>
      <c r="H492" s="6">
        <f t="shared" si="69"/>
        <v>25</v>
      </c>
      <c r="I492" s="6">
        <v>2.9945999999999997</v>
      </c>
      <c r="J492" s="6">
        <f t="shared" si="70"/>
        <v>102.99460000000001</v>
      </c>
      <c r="K492" t="s">
        <v>7</v>
      </c>
      <c r="L492" t="s">
        <v>181</v>
      </c>
    </row>
    <row r="493" spans="1:12" x14ac:dyDescent="0.2">
      <c r="A493">
        <v>2544</v>
      </c>
      <c r="B493" s="7">
        <f t="shared" si="74"/>
        <v>44992</v>
      </c>
      <c r="C493" s="7">
        <v>44992</v>
      </c>
      <c r="D493" s="7">
        <v>44995</v>
      </c>
      <c r="E493" s="9">
        <f t="shared" si="68"/>
        <v>3</v>
      </c>
      <c r="F493" t="s">
        <v>7</v>
      </c>
      <c r="G493" s="6">
        <v>75</v>
      </c>
      <c r="H493" s="6">
        <f t="shared" si="69"/>
        <v>25</v>
      </c>
      <c r="I493" s="6">
        <v>0</v>
      </c>
      <c r="J493" s="6">
        <f t="shared" si="70"/>
        <v>75</v>
      </c>
      <c r="K493" t="s">
        <v>7</v>
      </c>
      <c r="L493" t="s">
        <v>181</v>
      </c>
    </row>
    <row r="494" spans="1:12" x14ac:dyDescent="0.2">
      <c r="A494">
        <v>2545</v>
      </c>
      <c r="B494" s="7">
        <v>44931</v>
      </c>
      <c r="C494" s="7">
        <v>44988</v>
      </c>
      <c r="D494" s="7">
        <v>45010</v>
      </c>
      <c r="E494" s="9">
        <f t="shared" si="68"/>
        <v>22</v>
      </c>
      <c r="F494" t="s">
        <v>7</v>
      </c>
      <c r="G494" s="6">
        <v>572</v>
      </c>
      <c r="H494" s="6">
        <f t="shared" si="69"/>
        <v>26</v>
      </c>
      <c r="I494" s="6">
        <v>13</v>
      </c>
      <c r="J494" s="6">
        <f t="shared" si="70"/>
        <v>585</v>
      </c>
      <c r="K494" t="s">
        <v>7</v>
      </c>
      <c r="L494" t="s">
        <v>181</v>
      </c>
    </row>
    <row r="495" spans="1:12" x14ac:dyDescent="0.2">
      <c r="A495">
        <v>2546</v>
      </c>
      <c r="B495" s="7">
        <v>44985</v>
      </c>
      <c r="C495" s="7">
        <v>44989</v>
      </c>
      <c r="D495" s="7">
        <v>44991</v>
      </c>
      <c r="E495" s="9">
        <f t="shared" si="68"/>
        <v>2</v>
      </c>
      <c r="F495" t="s">
        <v>7</v>
      </c>
      <c r="G495" s="6">
        <v>150</v>
      </c>
      <c r="H495" s="6">
        <f t="shared" si="69"/>
        <v>75</v>
      </c>
      <c r="I495" s="6">
        <v>2.9945999999999997</v>
      </c>
      <c r="J495" s="6">
        <f t="shared" si="70"/>
        <v>152.99459999999999</v>
      </c>
      <c r="K495" t="s">
        <v>7</v>
      </c>
      <c r="L495" t="s">
        <v>181</v>
      </c>
    </row>
    <row r="496" spans="1:12" x14ac:dyDescent="0.2">
      <c r="A496">
        <v>2547</v>
      </c>
      <c r="B496" s="7">
        <f t="shared" ref="B496:B497" si="75">C496</f>
        <v>44991</v>
      </c>
      <c r="C496" s="7">
        <v>44991</v>
      </c>
      <c r="D496" s="7">
        <v>44993</v>
      </c>
      <c r="E496" s="9">
        <f t="shared" si="68"/>
        <v>2</v>
      </c>
      <c r="F496" t="s">
        <v>7</v>
      </c>
      <c r="G496" s="6">
        <v>60</v>
      </c>
      <c r="H496" s="6">
        <f t="shared" si="69"/>
        <v>30</v>
      </c>
      <c r="I496" s="6">
        <v>2.9945999999999997</v>
      </c>
      <c r="J496" s="6">
        <f t="shared" si="70"/>
        <v>62.994599999999998</v>
      </c>
      <c r="K496" t="s">
        <v>7</v>
      </c>
      <c r="L496" t="s">
        <v>181</v>
      </c>
    </row>
    <row r="497" spans="1:12" x14ac:dyDescent="0.2">
      <c r="A497">
        <v>2548</v>
      </c>
      <c r="B497" s="7">
        <f t="shared" si="75"/>
        <v>45016</v>
      </c>
      <c r="C497" s="7">
        <v>45016</v>
      </c>
      <c r="D497" s="7">
        <v>45045</v>
      </c>
      <c r="E497" s="9">
        <f t="shared" si="68"/>
        <v>29</v>
      </c>
      <c r="F497" t="s">
        <v>7</v>
      </c>
      <c r="G497" s="6">
        <v>493</v>
      </c>
      <c r="H497" s="6">
        <f t="shared" si="69"/>
        <v>17</v>
      </c>
      <c r="I497" s="6">
        <v>2.9945999999999997</v>
      </c>
      <c r="J497" s="6">
        <f t="shared" si="70"/>
        <v>495.99459999999999</v>
      </c>
      <c r="K497" t="s">
        <v>7</v>
      </c>
      <c r="L497" t="s">
        <v>181</v>
      </c>
    </row>
    <row r="498" spans="1:12" x14ac:dyDescent="0.2">
      <c r="A498">
        <v>2549</v>
      </c>
      <c r="B498" s="7">
        <v>44984</v>
      </c>
      <c r="C498" s="7">
        <v>45010</v>
      </c>
      <c r="D498" s="7">
        <v>45024</v>
      </c>
      <c r="E498" s="9">
        <f t="shared" si="68"/>
        <v>14</v>
      </c>
      <c r="F498" t="s">
        <v>8</v>
      </c>
      <c r="G498" s="6">
        <v>345</v>
      </c>
      <c r="H498" s="6">
        <f t="shared" si="69"/>
        <v>24.642857142857142</v>
      </c>
      <c r="I498" s="6">
        <v>53</v>
      </c>
      <c r="J498" s="6">
        <f t="shared" si="70"/>
        <v>398</v>
      </c>
      <c r="K498" t="s">
        <v>7</v>
      </c>
      <c r="L498" t="s">
        <v>181</v>
      </c>
    </row>
    <row r="499" spans="1:12" x14ac:dyDescent="0.2">
      <c r="A499">
        <v>2550</v>
      </c>
      <c r="B499" s="7">
        <v>44994</v>
      </c>
      <c r="C499" s="7">
        <v>44995</v>
      </c>
      <c r="D499" s="7">
        <v>45021</v>
      </c>
      <c r="E499" s="9">
        <f t="shared" si="68"/>
        <v>26</v>
      </c>
      <c r="F499" t="s">
        <v>7</v>
      </c>
      <c r="G499" s="6">
        <v>494</v>
      </c>
      <c r="H499" s="6">
        <f t="shared" si="69"/>
        <v>19</v>
      </c>
      <c r="I499" s="6">
        <v>2.9945999999999997</v>
      </c>
      <c r="J499" s="6">
        <f t="shared" si="70"/>
        <v>496.99459999999999</v>
      </c>
      <c r="K499" t="s">
        <v>7</v>
      </c>
      <c r="L499" t="s">
        <v>181</v>
      </c>
    </row>
    <row r="500" spans="1:12" x14ac:dyDescent="0.2">
      <c r="A500">
        <v>2551</v>
      </c>
      <c r="B500" s="7">
        <v>44994</v>
      </c>
      <c r="C500" s="7">
        <v>44995</v>
      </c>
      <c r="D500" s="7">
        <v>45010</v>
      </c>
      <c r="E500" s="9">
        <f t="shared" si="68"/>
        <v>15</v>
      </c>
      <c r="F500" t="s">
        <v>7</v>
      </c>
      <c r="G500" s="6">
        <v>345</v>
      </c>
      <c r="H500" s="6">
        <f t="shared" si="69"/>
        <v>23</v>
      </c>
      <c r="I500" s="6">
        <v>2.9945999999999997</v>
      </c>
      <c r="J500" s="6">
        <f t="shared" si="70"/>
        <v>347.99459999999999</v>
      </c>
      <c r="K500" t="s">
        <v>7</v>
      </c>
      <c r="L500" t="s">
        <v>181</v>
      </c>
    </row>
    <row r="501" spans="1:12" x14ac:dyDescent="0.2">
      <c r="A501">
        <v>2552</v>
      </c>
      <c r="B501" s="7">
        <f t="shared" ref="B501:B504" si="76">C501</f>
        <v>44995</v>
      </c>
      <c r="C501" s="7">
        <v>44995</v>
      </c>
      <c r="D501" s="7">
        <v>45000</v>
      </c>
      <c r="E501" s="9">
        <f t="shared" si="68"/>
        <v>5</v>
      </c>
      <c r="F501" t="s">
        <v>7</v>
      </c>
      <c r="G501" s="6">
        <v>349.99929999999995</v>
      </c>
      <c r="H501" s="6">
        <f t="shared" si="69"/>
        <v>69.999859999999984</v>
      </c>
      <c r="I501" s="6">
        <v>0</v>
      </c>
      <c r="J501" s="6">
        <f t="shared" si="70"/>
        <v>349.99929999999995</v>
      </c>
      <c r="K501" t="s">
        <v>8</v>
      </c>
      <c r="L501" t="s">
        <v>181</v>
      </c>
    </row>
    <row r="502" spans="1:12" x14ac:dyDescent="0.2">
      <c r="A502">
        <v>2553</v>
      </c>
      <c r="B502" s="7">
        <f t="shared" si="76"/>
        <v>44986</v>
      </c>
      <c r="C502" s="7">
        <v>44986</v>
      </c>
      <c r="D502" s="7">
        <v>45016</v>
      </c>
      <c r="E502" s="9">
        <f t="shared" si="68"/>
        <v>30</v>
      </c>
      <c r="F502" t="s">
        <v>7</v>
      </c>
      <c r="G502" s="6">
        <v>464.99844999999999</v>
      </c>
      <c r="H502" s="6">
        <f t="shared" si="69"/>
        <v>15.499948333333332</v>
      </c>
      <c r="I502" s="6">
        <v>0</v>
      </c>
      <c r="J502" s="6">
        <f t="shared" si="70"/>
        <v>464.99844999999999</v>
      </c>
      <c r="K502" t="s">
        <v>7</v>
      </c>
      <c r="L502" t="s">
        <v>181</v>
      </c>
    </row>
    <row r="503" spans="1:12" x14ac:dyDescent="0.2">
      <c r="A503">
        <v>2554</v>
      </c>
      <c r="B503" s="7">
        <f t="shared" si="76"/>
        <v>44998</v>
      </c>
      <c r="C503" s="7">
        <v>44998</v>
      </c>
      <c r="D503" s="7">
        <v>45005</v>
      </c>
      <c r="E503" s="9">
        <f t="shared" si="68"/>
        <v>7</v>
      </c>
      <c r="F503" t="s">
        <v>7</v>
      </c>
      <c r="G503" s="6">
        <v>280</v>
      </c>
      <c r="H503" s="6">
        <f t="shared" si="69"/>
        <v>40</v>
      </c>
      <c r="I503" s="6">
        <v>2.9945999999999997</v>
      </c>
      <c r="J503" s="6">
        <f t="shared" si="70"/>
        <v>282.99459999999999</v>
      </c>
      <c r="K503" t="s">
        <v>7</v>
      </c>
      <c r="L503" t="s">
        <v>181</v>
      </c>
    </row>
    <row r="504" spans="1:12" x14ac:dyDescent="0.2">
      <c r="A504">
        <v>2555</v>
      </c>
      <c r="B504" s="7">
        <f t="shared" si="76"/>
        <v>44987</v>
      </c>
      <c r="C504" s="7">
        <v>44987</v>
      </c>
      <c r="D504" s="7">
        <v>45021</v>
      </c>
      <c r="E504" s="9">
        <f t="shared" si="68"/>
        <v>34</v>
      </c>
      <c r="F504" t="s">
        <v>7</v>
      </c>
      <c r="G504" s="6">
        <v>1019.99765</v>
      </c>
      <c r="H504" s="6">
        <f t="shared" si="69"/>
        <v>29.999930882352942</v>
      </c>
      <c r="I504" s="6">
        <v>0</v>
      </c>
      <c r="J504" s="6">
        <f t="shared" si="70"/>
        <v>1019.99765</v>
      </c>
      <c r="K504" t="s">
        <v>7</v>
      </c>
      <c r="L504" t="s">
        <v>181</v>
      </c>
    </row>
    <row r="505" spans="1:12" x14ac:dyDescent="0.2">
      <c r="A505">
        <v>2556</v>
      </c>
      <c r="B505" s="7">
        <v>44996</v>
      </c>
      <c r="C505" s="7">
        <v>44998</v>
      </c>
      <c r="D505" s="7">
        <v>45029</v>
      </c>
      <c r="E505" s="9">
        <f t="shared" si="68"/>
        <v>31</v>
      </c>
      <c r="F505" t="s">
        <v>7</v>
      </c>
      <c r="G505" s="6">
        <v>651</v>
      </c>
      <c r="H505" s="6">
        <f t="shared" si="69"/>
        <v>21</v>
      </c>
      <c r="I505" s="6">
        <v>2.9945999999999997</v>
      </c>
      <c r="J505" s="6">
        <f t="shared" si="70"/>
        <v>653.99459999999999</v>
      </c>
      <c r="K505" t="s">
        <v>7</v>
      </c>
      <c r="L505" t="s">
        <v>181</v>
      </c>
    </row>
    <row r="506" spans="1:12" x14ac:dyDescent="0.2">
      <c r="A506">
        <v>2557</v>
      </c>
      <c r="B506" s="7">
        <f>C506</f>
        <v>44998</v>
      </c>
      <c r="C506" s="7">
        <v>44998</v>
      </c>
      <c r="D506" s="7">
        <v>45002</v>
      </c>
      <c r="E506" s="9">
        <f t="shared" si="68"/>
        <v>4</v>
      </c>
      <c r="F506" t="s">
        <v>7</v>
      </c>
      <c r="G506" s="6">
        <v>100</v>
      </c>
      <c r="H506" s="6">
        <f t="shared" si="69"/>
        <v>25</v>
      </c>
      <c r="I506" s="6">
        <v>2.9945999999999997</v>
      </c>
      <c r="J506" s="6">
        <f t="shared" si="70"/>
        <v>102.99460000000001</v>
      </c>
      <c r="K506" t="s">
        <v>7</v>
      </c>
      <c r="L506" t="s">
        <v>181</v>
      </c>
    </row>
    <row r="507" spans="1:12" x14ac:dyDescent="0.2">
      <c r="A507">
        <v>2558</v>
      </c>
      <c r="B507" s="7">
        <v>45000</v>
      </c>
      <c r="C507" s="7">
        <v>45000</v>
      </c>
      <c r="D507" s="7">
        <v>45026</v>
      </c>
      <c r="E507" s="9">
        <f t="shared" si="68"/>
        <v>26</v>
      </c>
      <c r="F507" t="s">
        <v>8</v>
      </c>
      <c r="G507" s="6">
        <v>1040</v>
      </c>
      <c r="H507" s="6">
        <f t="shared" si="69"/>
        <v>40</v>
      </c>
      <c r="I507" s="6">
        <v>83</v>
      </c>
      <c r="J507" s="6">
        <f t="shared" si="70"/>
        <v>1123</v>
      </c>
      <c r="K507" t="s">
        <v>7</v>
      </c>
      <c r="L507" t="s">
        <v>181</v>
      </c>
    </row>
    <row r="508" spans="1:12" x14ac:dyDescent="0.2">
      <c r="A508">
        <v>2559</v>
      </c>
      <c r="B508" s="7">
        <f t="shared" ref="B508:B532" si="77">C508</f>
        <v>45000</v>
      </c>
      <c r="C508" s="7">
        <v>45000</v>
      </c>
      <c r="D508" s="7">
        <v>45009</v>
      </c>
      <c r="E508" s="9">
        <f t="shared" si="68"/>
        <v>9</v>
      </c>
      <c r="F508" t="s">
        <v>7</v>
      </c>
      <c r="G508" s="6">
        <v>315</v>
      </c>
      <c r="H508" s="6">
        <f t="shared" si="69"/>
        <v>35</v>
      </c>
      <c r="I508" s="6">
        <v>2.9945999999999997</v>
      </c>
      <c r="J508" s="6">
        <f t="shared" si="70"/>
        <v>317.99459999999999</v>
      </c>
      <c r="K508" t="s">
        <v>7</v>
      </c>
      <c r="L508" t="s">
        <v>181</v>
      </c>
    </row>
    <row r="509" spans="1:12" x14ac:dyDescent="0.2">
      <c r="A509">
        <v>2560</v>
      </c>
      <c r="B509" s="7">
        <f t="shared" si="77"/>
        <v>45000</v>
      </c>
      <c r="C509" s="7">
        <v>45000</v>
      </c>
      <c r="D509" s="7">
        <v>45028</v>
      </c>
      <c r="E509" s="9">
        <f t="shared" si="68"/>
        <v>28</v>
      </c>
      <c r="F509" t="s">
        <v>7</v>
      </c>
      <c r="G509" s="6">
        <v>870</v>
      </c>
      <c r="H509" s="6">
        <f t="shared" si="69"/>
        <v>31.071428571428573</v>
      </c>
      <c r="I509" s="6">
        <v>2.9945999999999997</v>
      </c>
      <c r="J509" s="6">
        <f t="shared" si="70"/>
        <v>872.99459999999999</v>
      </c>
      <c r="K509" t="s">
        <v>7</v>
      </c>
      <c r="L509" t="s">
        <v>181</v>
      </c>
    </row>
    <row r="510" spans="1:12" x14ac:dyDescent="0.2">
      <c r="A510">
        <v>2561</v>
      </c>
      <c r="B510" s="7">
        <f t="shared" si="77"/>
        <v>45001</v>
      </c>
      <c r="C510" s="7">
        <v>45001</v>
      </c>
      <c r="D510" s="7">
        <v>45002</v>
      </c>
      <c r="E510" s="9">
        <f t="shared" si="68"/>
        <v>1</v>
      </c>
      <c r="F510" t="s">
        <v>7</v>
      </c>
      <c r="G510" s="6">
        <v>85</v>
      </c>
      <c r="H510" s="6">
        <f t="shared" si="69"/>
        <v>85</v>
      </c>
      <c r="I510" s="6">
        <v>2.9945999999999997</v>
      </c>
      <c r="J510" s="6">
        <f t="shared" si="70"/>
        <v>87.994600000000005</v>
      </c>
      <c r="K510" t="s">
        <v>7</v>
      </c>
      <c r="L510" t="s">
        <v>181</v>
      </c>
    </row>
    <row r="511" spans="1:12" x14ac:dyDescent="0.2">
      <c r="A511">
        <v>2564</v>
      </c>
      <c r="B511" s="7">
        <f t="shared" si="77"/>
        <v>45001</v>
      </c>
      <c r="C511" s="7">
        <v>45001</v>
      </c>
      <c r="D511" s="7">
        <v>45005</v>
      </c>
      <c r="E511" s="9">
        <f t="shared" si="68"/>
        <v>4</v>
      </c>
      <c r="F511" t="s">
        <v>7</v>
      </c>
      <c r="G511" s="6">
        <v>120</v>
      </c>
      <c r="H511" s="6">
        <f t="shared" si="69"/>
        <v>30</v>
      </c>
      <c r="I511" s="6">
        <v>2.9945999999999997</v>
      </c>
      <c r="J511" s="6">
        <f t="shared" si="70"/>
        <v>122.99460000000001</v>
      </c>
      <c r="K511" t="s">
        <v>7</v>
      </c>
      <c r="L511" t="s">
        <v>181</v>
      </c>
    </row>
    <row r="512" spans="1:12" x14ac:dyDescent="0.2">
      <c r="A512">
        <v>2568</v>
      </c>
      <c r="B512" s="7">
        <f t="shared" si="77"/>
        <v>45005</v>
      </c>
      <c r="C512" s="7">
        <v>45005</v>
      </c>
      <c r="D512" s="7">
        <v>45017</v>
      </c>
      <c r="E512" s="9">
        <f t="shared" si="68"/>
        <v>12</v>
      </c>
      <c r="F512" t="s">
        <v>7</v>
      </c>
      <c r="G512" s="6">
        <v>588.00490000000002</v>
      </c>
      <c r="H512" s="6">
        <f t="shared" si="69"/>
        <v>49.000408333333333</v>
      </c>
      <c r="I512" s="6">
        <v>0</v>
      </c>
      <c r="J512" s="6">
        <f t="shared" si="70"/>
        <v>588.00490000000002</v>
      </c>
      <c r="K512" t="s">
        <v>8</v>
      </c>
      <c r="L512" t="s">
        <v>181</v>
      </c>
    </row>
    <row r="513" spans="1:12" x14ac:dyDescent="0.2">
      <c r="A513">
        <v>2569</v>
      </c>
      <c r="B513" s="7">
        <f t="shared" si="77"/>
        <v>45005</v>
      </c>
      <c r="C513" s="7">
        <v>45005</v>
      </c>
      <c r="D513" s="7">
        <v>45015</v>
      </c>
      <c r="E513" s="9">
        <f t="shared" si="68"/>
        <v>10</v>
      </c>
      <c r="F513" t="s">
        <v>7</v>
      </c>
      <c r="G513" s="6">
        <v>250</v>
      </c>
      <c r="H513" s="6">
        <f t="shared" si="69"/>
        <v>25</v>
      </c>
      <c r="I513" s="6">
        <v>2.9945999999999997</v>
      </c>
      <c r="J513" s="6">
        <f t="shared" si="70"/>
        <v>252.99459999999999</v>
      </c>
      <c r="K513" t="s">
        <v>7</v>
      </c>
      <c r="L513" t="s">
        <v>181</v>
      </c>
    </row>
    <row r="514" spans="1:12" x14ac:dyDescent="0.2">
      <c r="A514">
        <v>2571</v>
      </c>
      <c r="B514" s="7">
        <f t="shared" si="77"/>
        <v>45016</v>
      </c>
      <c r="C514" s="7">
        <v>45016</v>
      </c>
      <c r="D514" s="7">
        <v>45107</v>
      </c>
      <c r="E514" s="9">
        <f t="shared" si="68"/>
        <v>91</v>
      </c>
      <c r="F514" t="s">
        <v>7</v>
      </c>
      <c r="G514" s="6">
        <v>1365</v>
      </c>
      <c r="H514" s="6">
        <f t="shared" si="69"/>
        <v>15</v>
      </c>
      <c r="I514" s="6">
        <v>0</v>
      </c>
      <c r="J514" s="6">
        <f t="shared" si="70"/>
        <v>1365</v>
      </c>
      <c r="K514" t="s">
        <v>7</v>
      </c>
      <c r="L514" t="s">
        <v>181</v>
      </c>
    </row>
    <row r="515" spans="1:12" x14ac:dyDescent="0.2">
      <c r="A515">
        <v>2570</v>
      </c>
      <c r="B515" s="7">
        <f t="shared" si="77"/>
        <v>45005</v>
      </c>
      <c r="C515" s="7">
        <v>45005</v>
      </c>
      <c r="D515" s="7">
        <v>45061</v>
      </c>
      <c r="E515" s="9">
        <f t="shared" ref="E515:E578" si="78">D515-C515</f>
        <v>56</v>
      </c>
      <c r="F515" t="s">
        <v>7</v>
      </c>
      <c r="G515" s="6">
        <v>1066</v>
      </c>
      <c r="H515" s="6">
        <f t="shared" ref="H515:H578" si="79">G515/E515</f>
        <v>19.035714285714285</v>
      </c>
      <c r="I515" s="6">
        <v>0</v>
      </c>
      <c r="J515" s="6">
        <f t="shared" ref="J515:J578" si="80">G515+I515</f>
        <v>1066</v>
      </c>
      <c r="K515" t="s">
        <v>7</v>
      </c>
      <c r="L515" t="s">
        <v>181</v>
      </c>
    </row>
    <row r="516" spans="1:12" x14ac:dyDescent="0.2">
      <c r="A516">
        <v>2572</v>
      </c>
      <c r="B516" s="7">
        <f t="shared" si="77"/>
        <v>45009</v>
      </c>
      <c r="C516" s="7">
        <v>45009</v>
      </c>
      <c r="D516" s="7">
        <v>45012</v>
      </c>
      <c r="E516" s="9">
        <f t="shared" si="78"/>
        <v>3</v>
      </c>
      <c r="F516" t="s">
        <v>7</v>
      </c>
      <c r="G516" s="6">
        <v>90</v>
      </c>
      <c r="H516" s="6">
        <f t="shared" si="79"/>
        <v>30</v>
      </c>
      <c r="I516" s="6">
        <v>13</v>
      </c>
      <c r="J516" s="6">
        <f t="shared" si="80"/>
        <v>103</v>
      </c>
      <c r="K516" t="s">
        <v>7</v>
      </c>
      <c r="L516" t="s">
        <v>181</v>
      </c>
    </row>
    <row r="517" spans="1:12" x14ac:dyDescent="0.2">
      <c r="A517">
        <v>2573</v>
      </c>
      <c r="B517" s="7">
        <f t="shared" si="77"/>
        <v>45016</v>
      </c>
      <c r="C517" s="7">
        <v>45016</v>
      </c>
      <c r="D517" s="7">
        <v>45048</v>
      </c>
      <c r="E517" s="9">
        <f t="shared" si="78"/>
        <v>32</v>
      </c>
      <c r="F517" t="s">
        <v>7</v>
      </c>
      <c r="G517" s="6">
        <v>640</v>
      </c>
      <c r="H517" s="6">
        <f t="shared" si="79"/>
        <v>20</v>
      </c>
      <c r="I517" s="6">
        <v>13</v>
      </c>
      <c r="J517" s="6">
        <f t="shared" si="80"/>
        <v>653</v>
      </c>
      <c r="K517" t="s">
        <v>7</v>
      </c>
      <c r="L517" t="s">
        <v>181</v>
      </c>
    </row>
    <row r="518" spans="1:12" x14ac:dyDescent="0.2">
      <c r="A518">
        <v>2575</v>
      </c>
      <c r="B518" s="7">
        <f t="shared" si="77"/>
        <v>45010</v>
      </c>
      <c r="C518" s="7">
        <v>45010</v>
      </c>
      <c r="D518" s="7">
        <v>45092</v>
      </c>
      <c r="E518" s="9">
        <f t="shared" si="78"/>
        <v>82</v>
      </c>
      <c r="F518" t="s">
        <v>7</v>
      </c>
      <c r="G518" s="6">
        <v>1230</v>
      </c>
      <c r="H518" s="6">
        <f t="shared" si="79"/>
        <v>15</v>
      </c>
      <c r="I518" s="6">
        <v>2.9945999999999997</v>
      </c>
      <c r="J518" s="6">
        <f t="shared" si="80"/>
        <v>1232.9946</v>
      </c>
      <c r="K518" t="s">
        <v>7</v>
      </c>
      <c r="L518" t="s">
        <v>181</v>
      </c>
    </row>
    <row r="519" spans="1:12" x14ac:dyDescent="0.2">
      <c r="A519">
        <v>2576</v>
      </c>
      <c r="B519" s="7">
        <f t="shared" si="77"/>
        <v>45012</v>
      </c>
      <c r="C519" s="7">
        <v>45012</v>
      </c>
      <c r="D519" s="7">
        <v>45030</v>
      </c>
      <c r="E519" s="9">
        <f t="shared" si="78"/>
        <v>18</v>
      </c>
      <c r="F519" t="s">
        <v>7</v>
      </c>
      <c r="G519" s="6">
        <v>475</v>
      </c>
      <c r="H519" s="6">
        <f t="shared" si="79"/>
        <v>26.388888888888889</v>
      </c>
      <c r="I519" s="6">
        <v>2.9945999999999997</v>
      </c>
      <c r="J519" s="6">
        <f t="shared" si="80"/>
        <v>477.99459999999999</v>
      </c>
      <c r="K519" t="s">
        <v>7</v>
      </c>
      <c r="L519" t="s">
        <v>181</v>
      </c>
    </row>
    <row r="520" spans="1:12" x14ac:dyDescent="0.2">
      <c r="A520">
        <v>2577</v>
      </c>
      <c r="B520" s="7">
        <f t="shared" si="77"/>
        <v>45013</v>
      </c>
      <c r="C520" s="7">
        <v>45013</v>
      </c>
      <c r="D520" s="7">
        <v>45024</v>
      </c>
      <c r="E520" s="9">
        <f t="shared" si="78"/>
        <v>11</v>
      </c>
      <c r="F520" t="s">
        <v>7</v>
      </c>
      <c r="G520" s="6">
        <v>275</v>
      </c>
      <c r="H520" s="6">
        <f t="shared" si="79"/>
        <v>25</v>
      </c>
      <c r="I520" s="6">
        <v>2.9945999999999997</v>
      </c>
      <c r="J520" s="6">
        <f t="shared" si="80"/>
        <v>277.99459999999999</v>
      </c>
      <c r="K520" t="s">
        <v>7</v>
      </c>
      <c r="L520" t="s">
        <v>181</v>
      </c>
    </row>
    <row r="521" spans="1:12" x14ac:dyDescent="0.2">
      <c r="A521">
        <v>2578</v>
      </c>
      <c r="B521" s="7">
        <f t="shared" si="77"/>
        <v>45015</v>
      </c>
      <c r="C521" s="7">
        <v>45015</v>
      </c>
      <c r="D521" s="7">
        <v>45092</v>
      </c>
      <c r="E521" s="9">
        <f t="shared" si="78"/>
        <v>77</v>
      </c>
      <c r="F521" t="s">
        <v>7</v>
      </c>
      <c r="G521" s="6">
        <v>1155</v>
      </c>
      <c r="H521" s="6">
        <f t="shared" si="79"/>
        <v>15</v>
      </c>
      <c r="I521" s="6">
        <v>2.9945999999999997</v>
      </c>
      <c r="J521" s="6">
        <f t="shared" si="80"/>
        <v>1157.9946</v>
      </c>
      <c r="K521" t="s">
        <v>7</v>
      </c>
      <c r="L521" t="s">
        <v>181</v>
      </c>
    </row>
    <row r="522" spans="1:12" x14ac:dyDescent="0.2">
      <c r="A522">
        <v>2579</v>
      </c>
      <c r="B522" s="7">
        <f t="shared" si="77"/>
        <v>45015</v>
      </c>
      <c r="C522" s="7">
        <v>45015</v>
      </c>
      <c r="D522" s="7">
        <v>45028</v>
      </c>
      <c r="E522" s="9">
        <f t="shared" si="78"/>
        <v>13</v>
      </c>
      <c r="F522" t="s">
        <v>7</v>
      </c>
      <c r="G522" s="6">
        <v>302</v>
      </c>
      <c r="H522" s="6">
        <f t="shared" si="79"/>
        <v>23.23076923076923</v>
      </c>
      <c r="I522" s="6">
        <v>2.9945999999999997</v>
      </c>
      <c r="J522" s="6">
        <f t="shared" si="80"/>
        <v>304.99459999999999</v>
      </c>
      <c r="K522" t="s">
        <v>7</v>
      </c>
      <c r="L522" t="s">
        <v>181</v>
      </c>
    </row>
    <row r="523" spans="1:12" x14ac:dyDescent="0.2">
      <c r="A523">
        <v>2580</v>
      </c>
      <c r="B523" s="7">
        <f t="shared" si="77"/>
        <v>45016</v>
      </c>
      <c r="C523" s="7">
        <v>45016</v>
      </c>
      <c r="D523" s="7">
        <v>45026</v>
      </c>
      <c r="E523" s="9">
        <f t="shared" si="78"/>
        <v>10</v>
      </c>
      <c r="F523" t="s">
        <v>8</v>
      </c>
      <c r="G523" s="6">
        <v>450</v>
      </c>
      <c r="H523" s="6">
        <f t="shared" si="79"/>
        <v>45</v>
      </c>
      <c r="I523" s="6">
        <v>68</v>
      </c>
      <c r="J523" s="6">
        <f t="shared" si="80"/>
        <v>518</v>
      </c>
      <c r="K523" t="s">
        <v>7</v>
      </c>
      <c r="L523" t="s">
        <v>181</v>
      </c>
    </row>
    <row r="524" spans="1:12" x14ac:dyDescent="0.2">
      <c r="A524">
        <v>2583</v>
      </c>
      <c r="B524" s="7">
        <f t="shared" si="77"/>
        <v>44986</v>
      </c>
      <c r="C524" s="7">
        <v>44986</v>
      </c>
      <c r="D524" s="7">
        <v>45016</v>
      </c>
      <c r="E524" s="9">
        <f t="shared" si="78"/>
        <v>30</v>
      </c>
      <c r="F524" t="s">
        <v>7</v>
      </c>
      <c r="G524" s="6">
        <v>589</v>
      </c>
      <c r="H524" s="6">
        <f t="shared" si="79"/>
        <v>19.633333333333333</v>
      </c>
      <c r="I524" s="6">
        <v>0</v>
      </c>
      <c r="J524" s="6">
        <f t="shared" si="80"/>
        <v>589</v>
      </c>
      <c r="K524" t="s">
        <v>7</v>
      </c>
      <c r="L524" t="s">
        <v>181</v>
      </c>
    </row>
    <row r="525" spans="1:12" x14ac:dyDescent="0.2">
      <c r="A525" t="s">
        <v>44</v>
      </c>
      <c r="B525" s="7">
        <f t="shared" si="77"/>
        <v>44958</v>
      </c>
      <c r="C525" s="7">
        <v>44958</v>
      </c>
      <c r="D525" s="7">
        <v>44985</v>
      </c>
      <c r="E525" s="9">
        <f t="shared" si="78"/>
        <v>27</v>
      </c>
      <c r="F525" t="s">
        <v>7</v>
      </c>
      <c r="G525" s="6">
        <v>1063.99</v>
      </c>
      <c r="H525" s="6">
        <f t="shared" si="79"/>
        <v>39.407037037037036</v>
      </c>
      <c r="J525" s="6">
        <f t="shared" si="80"/>
        <v>1063.99</v>
      </c>
      <c r="K525" t="s">
        <v>7</v>
      </c>
      <c r="L525" t="s">
        <v>181</v>
      </c>
    </row>
    <row r="526" spans="1:12" x14ac:dyDescent="0.2">
      <c r="A526" t="s">
        <v>45</v>
      </c>
      <c r="B526" s="7">
        <f t="shared" si="77"/>
        <v>45003</v>
      </c>
      <c r="C526" s="7">
        <v>45003</v>
      </c>
      <c r="D526" s="7">
        <v>45013</v>
      </c>
      <c r="E526" s="9">
        <f t="shared" si="78"/>
        <v>10</v>
      </c>
      <c r="F526" t="s">
        <v>7</v>
      </c>
      <c r="G526" s="6">
        <v>170</v>
      </c>
      <c r="H526" s="6">
        <f t="shared" si="79"/>
        <v>17</v>
      </c>
      <c r="J526" s="6">
        <f t="shared" si="80"/>
        <v>170</v>
      </c>
      <c r="K526" t="s">
        <v>7</v>
      </c>
      <c r="L526" t="s">
        <v>181</v>
      </c>
    </row>
    <row r="527" spans="1:12" x14ac:dyDescent="0.2">
      <c r="A527" t="s">
        <v>46</v>
      </c>
      <c r="B527" s="7">
        <f t="shared" si="77"/>
        <v>44991</v>
      </c>
      <c r="C527" s="7">
        <v>44991</v>
      </c>
      <c r="D527" s="7">
        <v>44998</v>
      </c>
      <c r="E527" s="9">
        <f t="shared" si="78"/>
        <v>7</v>
      </c>
      <c r="F527" t="s">
        <v>7</v>
      </c>
      <c r="G527" s="6">
        <f>119</f>
        <v>119</v>
      </c>
      <c r="H527" s="6">
        <f t="shared" si="79"/>
        <v>17</v>
      </c>
      <c r="J527" s="6">
        <f t="shared" si="80"/>
        <v>119</v>
      </c>
      <c r="K527" t="s">
        <v>7</v>
      </c>
      <c r="L527" t="s">
        <v>181</v>
      </c>
    </row>
    <row r="528" spans="1:12" x14ac:dyDescent="0.2">
      <c r="A528" t="s">
        <v>47</v>
      </c>
      <c r="B528" s="7">
        <f t="shared" si="77"/>
        <v>44985</v>
      </c>
      <c r="C528" s="7">
        <v>44985</v>
      </c>
      <c r="D528" s="7">
        <v>45000</v>
      </c>
      <c r="E528" s="9">
        <f t="shared" si="78"/>
        <v>15</v>
      </c>
      <c r="F528" t="s">
        <v>7</v>
      </c>
      <c r="G528" s="6">
        <v>300</v>
      </c>
      <c r="H528" s="6">
        <f t="shared" si="79"/>
        <v>20</v>
      </c>
      <c r="J528" s="6">
        <f t="shared" si="80"/>
        <v>300</v>
      </c>
      <c r="K528" t="s">
        <v>7</v>
      </c>
      <c r="L528" t="s">
        <v>181</v>
      </c>
    </row>
    <row r="529" spans="1:12" x14ac:dyDescent="0.2">
      <c r="A529" t="s">
        <v>48</v>
      </c>
      <c r="B529" s="7">
        <f t="shared" si="77"/>
        <v>44957</v>
      </c>
      <c r="C529" s="7">
        <v>44957</v>
      </c>
      <c r="D529" s="7">
        <v>44965</v>
      </c>
      <c r="E529" s="9">
        <f t="shared" si="78"/>
        <v>8</v>
      </c>
      <c r="F529" t="s">
        <v>7</v>
      </c>
      <c r="G529" s="6">
        <f>184.33*1.085</f>
        <v>199.99805000000001</v>
      </c>
      <c r="H529" s="6">
        <f t="shared" si="79"/>
        <v>24.999756250000001</v>
      </c>
      <c r="J529" s="6">
        <f t="shared" si="80"/>
        <v>199.99805000000001</v>
      </c>
      <c r="K529" t="s">
        <v>7</v>
      </c>
      <c r="L529" t="s">
        <v>181</v>
      </c>
    </row>
    <row r="530" spans="1:12" x14ac:dyDescent="0.2">
      <c r="A530" t="s">
        <v>48</v>
      </c>
      <c r="B530" s="7">
        <f t="shared" si="77"/>
        <v>44965</v>
      </c>
      <c r="C530" s="7">
        <v>44965</v>
      </c>
      <c r="D530" s="7">
        <v>44985</v>
      </c>
      <c r="E530" s="9">
        <f t="shared" si="78"/>
        <v>20</v>
      </c>
      <c r="F530" t="s">
        <v>7</v>
      </c>
      <c r="G530" s="6">
        <f>460.83*1.085</f>
        <v>500.00054999999998</v>
      </c>
      <c r="H530" s="6">
        <f t="shared" si="79"/>
        <v>25.000027499999998</v>
      </c>
      <c r="J530" s="6">
        <f t="shared" si="80"/>
        <v>500.00054999999998</v>
      </c>
      <c r="K530" t="s">
        <v>7</v>
      </c>
      <c r="L530" t="s">
        <v>181</v>
      </c>
    </row>
    <row r="531" spans="1:12" x14ac:dyDescent="0.2">
      <c r="A531" t="s">
        <v>48</v>
      </c>
      <c r="B531" s="7">
        <f t="shared" si="77"/>
        <v>44957</v>
      </c>
      <c r="C531" s="7">
        <v>44957</v>
      </c>
      <c r="D531" s="7">
        <v>44966</v>
      </c>
      <c r="E531" s="9">
        <f t="shared" si="78"/>
        <v>9</v>
      </c>
      <c r="F531" t="s">
        <v>7</v>
      </c>
      <c r="G531" s="6">
        <f>190.78*1.085</f>
        <v>206.99629999999999</v>
      </c>
      <c r="H531" s="6">
        <f t="shared" si="79"/>
        <v>22.999588888888887</v>
      </c>
      <c r="J531" s="6">
        <f t="shared" si="80"/>
        <v>206.99629999999999</v>
      </c>
      <c r="K531" t="s">
        <v>7</v>
      </c>
      <c r="L531" t="s">
        <v>181</v>
      </c>
    </row>
    <row r="532" spans="1:12" x14ac:dyDescent="0.2">
      <c r="A532" t="s">
        <v>49</v>
      </c>
      <c r="B532" s="7">
        <f t="shared" si="77"/>
        <v>44986</v>
      </c>
      <c r="C532" s="7">
        <v>44986</v>
      </c>
      <c r="D532" s="7">
        <v>45016</v>
      </c>
      <c r="E532" s="9">
        <f t="shared" si="78"/>
        <v>30</v>
      </c>
      <c r="F532" t="s">
        <v>7</v>
      </c>
      <c r="G532" s="6">
        <v>1178</v>
      </c>
      <c r="H532" s="6">
        <f t="shared" si="79"/>
        <v>39.266666666666666</v>
      </c>
      <c r="J532" s="6">
        <f t="shared" si="80"/>
        <v>1178</v>
      </c>
      <c r="K532" t="s">
        <v>7</v>
      </c>
      <c r="L532" t="s">
        <v>181</v>
      </c>
    </row>
    <row r="533" spans="1:12" x14ac:dyDescent="0.2">
      <c r="A533">
        <v>2488</v>
      </c>
      <c r="B533" s="7">
        <v>44922</v>
      </c>
      <c r="C533" s="7">
        <v>44959</v>
      </c>
      <c r="D533" s="7">
        <v>44974</v>
      </c>
      <c r="E533" s="9">
        <f t="shared" si="78"/>
        <v>15</v>
      </c>
      <c r="F533" t="s">
        <v>7</v>
      </c>
      <c r="G533" s="6">
        <v>368</v>
      </c>
      <c r="H533" s="6">
        <f t="shared" si="79"/>
        <v>24.533333333333335</v>
      </c>
      <c r="I533" s="6">
        <v>3</v>
      </c>
      <c r="J533" s="6">
        <f t="shared" si="80"/>
        <v>371</v>
      </c>
      <c r="K533" t="s">
        <v>7</v>
      </c>
      <c r="L533" t="s">
        <v>181</v>
      </c>
    </row>
    <row r="534" spans="1:12" x14ac:dyDescent="0.2">
      <c r="A534">
        <v>2507</v>
      </c>
      <c r="B534" s="7">
        <v>44956</v>
      </c>
      <c r="C534" s="7">
        <v>44957</v>
      </c>
      <c r="D534" s="7">
        <v>44984</v>
      </c>
      <c r="E534" s="9">
        <f t="shared" si="78"/>
        <v>27</v>
      </c>
      <c r="F534" t="s">
        <v>7</v>
      </c>
      <c r="G534" s="6">
        <v>459</v>
      </c>
      <c r="H534" s="6">
        <f t="shared" si="79"/>
        <v>17</v>
      </c>
      <c r="I534" s="6">
        <v>3</v>
      </c>
      <c r="J534" s="6">
        <f t="shared" si="80"/>
        <v>462</v>
      </c>
      <c r="K534" t="s">
        <v>7</v>
      </c>
      <c r="L534" t="s">
        <v>181</v>
      </c>
    </row>
    <row r="535" spans="1:12" x14ac:dyDescent="0.2">
      <c r="A535">
        <v>2508</v>
      </c>
      <c r="B535" s="7">
        <v>44956</v>
      </c>
      <c r="C535" s="7">
        <v>44957</v>
      </c>
      <c r="D535" s="7">
        <v>45016</v>
      </c>
      <c r="E535" s="9">
        <f t="shared" si="78"/>
        <v>59</v>
      </c>
      <c r="F535" t="s">
        <v>7</v>
      </c>
      <c r="G535" s="6">
        <v>1180</v>
      </c>
      <c r="H535" s="6">
        <f t="shared" si="79"/>
        <v>20</v>
      </c>
      <c r="I535" s="6">
        <v>33</v>
      </c>
      <c r="J535" s="6">
        <f t="shared" si="80"/>
        <v>1213</v>
      </c>
      <c r="K535" t="s">
        <v>7</v>
      </c>
      <c r="L535" t="s">
        <v>181</v>
      </c>
    </row>
    <row r="536" spans="1:12" x14ac:dyDescent="0.2">
      <c r="A536">
        <v>2509</v>
      </c>
      <c r="B536" s="7">
        <f t="shared" ref="B536:B539" si="81">C536</f>
        <v>44957</v>
      </c>
      <c r="C536" s="7">
        <v>44957</v>
      </c>
      <c r="D536" s="7">
        <v>45016</v>
      </c>
      <c r="E536" s="9">
        <f t="shared" si="78"/>
        <v>59</v>
      </c>
      <c r="F536" t="s">
        <v>7</v>
      </c>
      <c r="G536" s="6">
        <v>1239</v>
      </c>
      <c r="H536" s="6">
        <f t="shared" si="79"/>
        <v>21</v>
      </c>
      <c r="I536" s="6">
        <v>3</v>
      </c>
      <c r="J536" s="6">
        <f t="shared" si="80"/>
        <v>1242</v>
      </c>
      <c r="K536" t="s">
        <v>7</v>
      </c>
      <c r="L536" t="s">
        <v>181</v>
      </c>
    </row>
    <row r="537" spans="1:12" x14ac:dyDescent="0.2">
      <c r="A537">
        <v>2510</v>
      </c>
      <c r="B537" s="7">
        <f t="shared" si="81"/>
        <v>44959</v>
      </c>
      <c r="C537" s="7">
        <v>44959</v>
      </c>
      <c r="D537" s="7">
        <v>44980</v>
      </c>
      <c r="E537" s="9">
        <f t="shared" si="78"/>
        <v>21</v>
      </c>
      <c r="F537" t="s">
        <v>7</v>
      </c>
      <c r="G537" s="6">
        <v>399</v>
      </c>
      <c r="H537" s="6">
        <f t="shared" si="79"/>
        <v>19</v>
      </c>
      <c r="I537" s="6">
        <v>18</v>
      </c>
      <c r="J537" s="6">
        <f t="shared" si="80"/>
        <v>417</v>
      </c>
      <c r="K537" t="s">
        <v>7</v>
      </c>
      <c r="L537" t="s">
        <v>181</v>
      </c>
    </row>
    <row r="538" spans="1:12" x14ac:dyDescent="0.2">
      <c r="A538">
        <v>2512</v>
      </c>
      <c r="B538" s="7">
        <f t="shared" si="81"/>
        <v>44960</v>
      </c>
      <c r="C538" s="7">
        <v>44960</v>
      </c>
      <c r="D538" s="7">
        <v>44961</v>
      </c>
      <c r="E538" s="9">
        <f t="shared" si="78"/>
        <v>1</v>
      </c>
      <c r="F538" t="s">
        <v>7</v>
      </c>
      <c r="G538" s="6">
        <v>85</v>
      </c>
      <c r="H538" s="6">
        <f t="shared" si="79"/>
        <v>85</v>
      </c>
      <c r="I538" s="6">
        <v>3</v>
      </c>
      <c r="J538" s="6">
        <f t="shared" si="80"/>
        <v>88</v>
      </c>
      <c r="K538" t="s">
        <v>7</v>
      </c>
      <c r="L538" t="s">
        <v>181</v>
      </c>
    </row>
    <row r="539" spans="1:12" x14ac:dyDescent="0.2">
      <c r="A539">
        <v>2513</v>
      </c>
      <c r="B539" s="7">
        <f t="shared" si="81"/>
        <v>44961</v>
      </c>
      <c r="C539" s="7">
        <v>44961</v>
      </c>
      <c r="D539" s="7">
        <v>44963</v>
      </c>
      <c r="E539" s="9">
        <f t="shared" si="78"/>
        <v>2</v>
      </c>
      <c r="F539" t="s">
        <v>7</v>
      </c>
      <c r="G539" s="6">
        <v>197</v>
      </c>
      <c r="H539" s="6">
        <f t="shared" si="79"/>
        <v>98.5</v>
      </c>
      <c r="I539" s="6">
        <v>18</v>
      </c>
      <c r="J539" s="6">
        <f t="shared" si="80"/>
        <v>215</v>
      </c>
      <c r="K539" t="s">
        <v>7</v>
      </c>
      <c r="L539" t="s">
        <v>181</v>
      </c>
    </row>
    <row r="540" spans="1:12" x14ac:dyDescent="0.2">
      <c r="A540">
        <v>2514</v>
      </c>
      <c r="B540" s="7">
        <v>44963</v>
      </c>
      <c r="C540" s="7">
        <v>44964</v>
      </c>
      <c r="D540" s="7">
        <v>44980</v>
      </c>
      <c r="E540" s="9">
        <f t="shared" si="78"/>
        <v>16</v>
      </c>
      <c r="F540" t="s">
        <v>7</v>
      </c>
      <c r="G540" s="6">
        <f>308+168</f>
        <v>476</v>
      </c>
      <c r="H540" s="6">
        <f t="shared" si="79"/>
        <v>29.75</v>
      </c>
      <c r="I540" s="6">
        <v>3</v>
      </c>
      <c r="J540" s="6">
        <f t="shared" si="80"/>
        <v>479</v>
      </c>
      <c r="K540" t="s">
        <v>7</v>
      </c>
      <c r="L540" t="s">
        <v>181</v>
      </c>
    </row>
    <row r="541" spans="1:12" x14ac:dyDescent="0.2">
      <c r="A541">
        <v>2515</v>
      </c>
      <c r="B541" s="7">
        <f t="shared" ref="B541:B549" si="82">C541</f>
        <v>44966</v>
      </c>
      <c r="C541" s="7">
        <v>44966</v>
      </c>
      <c r="D541" s="7">
        <v>44987</v>
      </c>
      <c r="E541" s="9">
        <f t="shared" si="78"/>
        <v>21</v>
      </c>
      <c r="F541" t="s">
        <v>7</v>
      </c>
      <c r="G541" s="6">
        <f>280+490</f>
        <v>770</v>
      </c>
      <c r="H541" s="6">
        <f t="shared" si="79"/>
        <v>36.666666666666664</v>
      </c>
      <c r="J541" s="6">
        <f t="shared" si="80"/>
        <v>770</v>
      </c>
      <c r="K541" t="s">
        <v>7</v>
      </c>
      <c r="L541" t="s">
        <v>181</v>
      </c>
    </row>
    <row r="542" spans="1:12" x14ac:dyDescent="0.2">
      <c r="A542">
        <v>2516</v>
      </c>
      <c r="B542" s="7">
        <f t="shared" si="82"/>
        <v>44967</v>
      </c>
      <c r="C542" s="7">
        <v>44967</v>
      </c>
      <c r="D542" s="7">
        <v>44970</v>
      </c>
      <c r="E542" s="9">
        <f t="shared" si="78"/>
        <v>3</v>
      </c>
      <c r="F542" t="s">
        <v>7</v>
      </c>
      <c r="G542" s="6">
        <v>90</v>
      </c>
      <c r="H542" s="6">
        <f t="shared" si="79"/>
        <v>30</v>
      </c>
      <c r="I542" s="6">
        <v>13</v>
      </c>
      <c r="J542" s="6">
        <f t="shared" si="80"/>
        <v>103</v>
      </c>
      <c r="K542" t="s">
        <v>7</v>
      </c>
      <c r="L542" t="s">
        <v>181</v>
      </c>
    </row>
    <row r="543" spans="1:12" x14ac:dyDescent="0.2">
      <c r="A543">
        <v>2517</v>
      </c>
      <c r="B543" s="7">
        <f t="shared" si="82"/>
        <v>44967</v>
      </c>
      <c r="C543" s="7">
        <v>44967</v>
      </c>
      <c r="D543" s="7">
        <v>44972</v>
      </c>
      <c r="E543" s="9">
        <f t="shared" si="78"/>
        <v>5</v>
      </c>
      <c r="F543" t="s">
        <v>7</v>
      </c>
      <c r="G543" s="6">
        <v>175</v>
      </c>
      <c r="H543" s="6">
        <f t="shared" si="79"/>
        <v>35</v>
      </c>
      <c r="I543" s="6">
        <v>3</v>
      </c>
      <c r="J543" s="6">
        <f t="shared" si="80"/>
        <v>178</v>
      </c>
      <c r="K543" t="s">
        <v>7</v>
      </c>
      <c r="L543" t="s">
        <v>181</v>
      </c>
    </row>
    <row r="544" spans="1:12" x14ac:dyDescent="0.2">
      <c r="A544">
        <v>2518</v>
      </c>
      <c r="B544" s="7">
        <f t="shared" si="82"/>
        <v>44967</v>
      </c>
      <c r="C544" s="7">
        <v>44967</v>
      </c>
      <c r="D544" s="7">
        <v>44984</v>
      </c>
      <c r="E544" s="9">
        <f t="shared" si="78"/>
        <v>17</v>
      </c>
      <c r="F544" t="s">
        <v>7</v>
      </c>
      <c r="G544" s="6">
        <v>510</v>
      </c>
      <c r="H544" s="6">
        <f t="shared" si="79"/>
        <v>30</v>
      </c>
      <c r="I544" s="6">
        <v>13</v>
      </c>
      <c r="J544" s="6">
        <f t="shared" si="80"/>
        <v>523</v>
      </c>
      <c r="K544" t="s">
        <v>7</v>
      </c>
      <c r="L544" t="s">
        <v>181</v>
      </c>
    </row>
    <row r="545" spans="1:12" x14ac:dyDescent="0.2">
      <c r="A545">
        <v>2520</v>
      </c>
      <c r="B545" s="7">
        <f t="shared" si="82"/>
        <v>44970</v>
      </c>
      <c r="C545" s="7">
        <v>44970</v>
      </c>
      <c r="D545" s="7">
        <v>44971</v>
      </c>
      <c r="E545" s="9">
        <f t="shared" si="78"/>
        <v>1</v>
      </c>
      <c r="F545" t="s">
        <v>7</v>
      </c>
      <c r="G545" s="6">
        <v>45</v>
      </c>
      <c r="H545" s="6">
        <f t="shared" si="79"/>
        <v>45</v>
      </c>
      <c r="I545" s="6">
        <v>3</v>
      </c>
      <c r="J545" s="6">
        <f t="shared" si="80"/>
        <v>48</v>
      </c>
      <c r="K545" t="s">
        <v>7</v>
      </c>
      <c r="L545" t="s">
        <v>181</v>
      </c>
    </row>
    <row r="546" spans="1:12" x14ac:dyDescent="0.2">
      <c r="A546">
        <v>2521</v>
      </c>
      <c r="B546" s="7">
        <f t="shared" si="82"/>
        <v>44970</v>
      </c>
      <c r="C546" s="7">
        <v>44970</v>
      </c>
      <c r="D546" s="7">
        <v>45001</v>
      </c>
      <c r="E546" s="9">
        <f t="shared" si="78"/>
        <v>31</v>
      </c>
      <c r="F546" t="s">
        <v>7</v>
      </c>
      <c r="G546" s="6">
        <v>682</v>
      </c>
      <c r="H546" s="6">
        <f t="shared" si="79"/>
        <v>22</v>
      </c>
      <c r="I546" s="6">
        <v>13</v>
      </c>
      <c r="J546" s="6">
        <f t="shared" si="80"/>
        <v>695</v>
      </c>
      <c r="K546" t="s">
        <v>7</v>
      </c>
      <c r="L546" t="s">
        <v>181</v>
      </c>
    </row>
    <row r="547" spans="1:12" x14ac:dyDescent="0.2">
      <c r="A547">
        <v>2523</v>
      </c>
      <c r="B547" s="7">
        <f t="shared" si="82"/>
        <v>44957</v>
      </c>
      <c r="C547" s="7">
        <v>44957</v>
      </c>
      <c r="D547" s="7">
        <v>44985</v>
      </c>
      <c r="E547" s="9">
        <f t="shared" si="78"/>
        <v>28</v>
      </c>
      <c r="F547" t="s">
        <v>7</v>
      </c>
      <c r="G547" s="6">
        <v>420</v>
      </c>
      <c r="H547" s="6">
        <f t="shared" si="79"/>
        <v>15</v>
      </c>
      <c r="J547" s="6">
        <f t="shared" si="80"/>
        <v>420</v>
      </c>
      <c r="K547" t="s">
        <v>7</v>
      </c>
      <c r="L547" t="s">
        <v>181</v>
      </c>
    </row>
    <row r="548" spans="1:12" x14ac:dyDescent="0.2">
      <c r="A548">
        <v>2524</v>
      </c>
      <c r="B548" s="7">
        <f t="shared" si="82"/>
        <v>44970</v>
      </c>
      <c r="C548" s="7">
        <v>44970</v>
      </c>
      <c r="D548" s="7">
        <v>44971</v>
      </c>
      <c r="E548" s="9">
        <f t="shared" si="78"/>
        <v>1</v>
      </c>
      <c r="F548" t="s">
        <v>7</v>
      </c>
      <c r="G548" s="6">
        <v>85</v>
      </c>
      <c r="H548" s="6">
        <f t="shared" si="79"/>
        <v>85</v>
      </c>
      <c r="I548" s="6">
        <v>13</v>
      </c>
      <c r="J548" s="6">
        <f t="shared" si="80"/>
        <v>98</v>
      </c>
      <c r="K548" t="s">
        <v>7</v>
      </c>
      <c r="L548" t="s">
        <v>181</v>
      </c>
    </row>
    <row r="549" spans="1:12" x14ac:dyDescent="0.2">
      <c r="A549">
        <v>2525</v>
      </c>
      <c r="B549" s="7">
        <f t="shared" si="82"/>
        <v>44974</v>
      </c>
      <c r="C549" s="7">
        <v>44974</v>
      </c>
      <c r="D549" s="7">
        <v>44977</v>
      </c>
      <c r="E549" s="9">
        <f t="shared" si="78"/>
        <v>3</v>
      </c>
      <c r="F549" t="s">
        <v>7</v>
      </c>
      <c r="G549" s="6">
        <v>112</v>
      </c>
      <c r="H549" s="6">
        <f t="shared" si="79"/>
        <v>37.333333333333336</v>
      </c>
      <c r="I549" s="6">
        <v>3</v>
      </c>
      <c r="J549" s="6">
        <f t="shared" si="80"/>
        <v>115</v>
      </c>
      <c r="K549" t="s">
        <v>7</v>
      </c>
      <c r="L549" t="s">
        <v>181</v>
      </c>
    </row>
    <row r="550" spans="1:12" x14ac:dyDescent="0.2">
      <c r="A550">
        <v>2526</v>
      </c>
      <c r="B550" s="7">
        <v>44964</v>
      </c>
      <c r="C550" s="7">
        <v>44971</v>
      </c>
      <c r="D550" s="7">
        <v>44996</v>
      </c>
      <c r="E550" s="9">
        <f t="shared" si="78"/>
        <v>25</v>
      </c>
      <c r="F550" t="s">
        <v>7</v>
      </c>
      <c r="G550" s="6">
        <f>378+147</f>
        <v>525</v>
      </c>
      <c r="H550" s="6">
        <f t="shared" si="79"/>
        <v>21</v>
      </c>
      <c r="I550" s="6">
        <v>3</v>
      </c>
      <c r="J550" s="6">
        <f t="shared" si="80"/>
        <v>528</v>
      </c>
      <c r="K550" t="s">
        <v>7</v>
      </c>
      <c r="L550" t="s">
        <v>181</v>
      </c>
    </row>
    <row r="551" spans="1:12" x14ac:dyDescent="0.2">
      <c r="A551">
        <v>2527</v>
      </c>
      <c r="B551" s="7">
        <v>44931</v>
      </c>
      <c r="C551" s="7">
        <v>44971</v>
      </c>
      <c r="D551" s="7">
        <v>44999</v>
      </c>
      <c r="E551" s="9">
        <f t="shared" si="78"/>
        <v>28</v>
      </c>
      <c r="F551" t="s">
        <v>7</v>
      </c>
      <c r="G551" s="6">
        <f>616+150</f>
        <v>766</v>
      </c>
      <c r="H551" s="6">
        <f t="shared" si="79"/>
        <v>27.357142857142858</v>
      </c>
      <c r="I551" s="6">
        <v>18</v>
      </c>
      <c r="J551" s="6">
        <f t="shared" si="80"/>
        <v>784</v>
      </c>
      <c r="K551" t="s">
        <v>7</v>
      </c>
      <c r="L551" t="s">
        <v>181</v>
      </c>
    </row>
    <row r="552" spans="1:12" x14ac:dyDescent="0.2">
      <c r="A552">
        <v>2528</v>
      </c>
      <c r="B552" s="7">
        <v>44972</v>
      </c>
      <c r="C552" s="7">
        <v>44973</v>
      </c>
      <c r="D552" s="7">
        <v>44981</v>
      </c>
      <c r="E552" s="9">
        <f t="shared" si="78"/>
        <v>8</v>
      </c>
      <c r="F552" t="s">
        <v>7</v>
      </c>
      <c r="G552" s="6">
        <v>200</v>
      </c>
      <c r="H552" s="6">
        <f t="shared" si="79"/>
        <v>25</v>
      </c>
      <c r="I552" s="6">
        <v>3</v>
      </c>
      <c r="J552" s="6">
        <f t="shared" si="80"/>
        <v>203</v>
      </c>
      <c r="K552" t="s">
        <v>7</v>
      </c>
      <c r="L552" t="s">
        <v>181</v>
      </c>
    </row>
    <row r="553" spans="1:12" x14ac:dyDescent="0.2">
      <c r="A553">
        <v>2529</v>
      </c>
      <c r="B553" s="7">
        <f>C553</f>
        <v>44973</v>
      </c>
      <c r="C553" s="7">
        <v>44973</v>
      </c>
      <c r="D553" s="7">
        <v>44979</v>
      </c>
      <c r="E553" s="9">
        <f t="shared" si="78"/>
        <v>6</v>
      </c>
      <c r="F553" t="s">
        <v>7</v>
      </c>
      <c r="G553" s="6">
        <v>150</v>
      </c>
      <c r="H553" s="6">
        <f t="shared" si="79"/>
        <v>25</v>
      </c>
      <c r="I553" s="6">
        <v>3</v>
      </c>
      <c r="J553" s="6">
        <f t="shared" si="80"/>
        <v>153</v>
      </c>
      <c r="K553" t="s">
        <v>7</v>
      </c>
      <c r="L553" t="s">
        <v>181</v>
      </c>
    </row>
    <row r="554" spans="1:12" x14ac:dyDescent="0.2">
      <c r="A554">
        <v>2534</v>
      </c>
      <c r="B554" s="7">
        <v>44971</v>
      </c>
      <c r="C554" s="7">
        <v>44979</v>
      </c>
      <c r="D554" s="7">
        <v>44988</v>
      </c>
      <c r="E554" s="9">
        <f t="shared" si="78"/>
        <v>9</v>
      </c>
      <c r="F554" t="s">
        <v>8</v>
      </c>
      <c r="G554" s="6">
        <v>315</v>
      </c>
      <c r="H554" s="6">
        <f t="shared" si="79"/>
        <v>35</v>
      </c>
      <c r="I554" s="6">
        <v>68</v>
      </c>
      <c r="J554" s="6">
        <f t="shared" si="80"/>
        <v>383</v>
      </c>
      <c r="K554" t="s">
        <v>7</v>
      </c>
      <c r="L554" t="s">
        <v>181</v>
      </c>
    </row>
    <row r="555" spans="1:12" x14ac:dyDescent="0.2">
      <c r="A555">
        <v>2535</v>
      </c>
      <c r="B555" s="7">
        <v>44978</v>
      </c>
      <c r="C555" s="7">
        <v>44980</v>
      </c>
      <c r="D555" s="7">
        <v>45045</v>
      </c>
      <c r="E555" s="9">
        <f t="shared" si="78"/>
        <v>65</v>
      </c>
      <c r="F555" t="s">
        <v>7</v>
      </c>
      <c r="G555" s="6">
        <v>1386</v>
      </c>
      <c r="H555" s="6">
        <f t="shared" si="79"/>
        <v>21.323076923076922</v>
      </c>
      <c r="I555" s="6">
        <v>3</v>
      </c>
      <c r="J555" s="6">
        <f t="shared" si="80"/>
        <v>1389</v>
      </c>
      <c r="K555" t="s">
        <v>7</v>
      </c>
      <c r="L555" t="s">
        <v>181</v>
      </c>
    </row>
    <row r="556" spans="1:12" x14ac:dyDescent="0.2">
      <c r="A556">
        <v>2537</v>
      </c>
      <c r="B556" s="7">
        <f t="shared" ref="B556:B557" si="83">C556</f>
        <v>44981</v>
      </c>
      <c r="C556" s="7">
        <v>44981</v>
      </c>
      <c r="D556" s="7">
        <v>44984</v>
      </c>
      <c r="E556" s="9">
        <f t="shared" si="78"/>
        <v>3</v>
      </c>
      <c r="F556" t="s">
        <v>7</v>
      </c>
      <c r="G556" s="6">
        <v>90</v>
      </c>
      <c r="H556" s="6">
        <f t="shared" si="79"/>
        <v>30</v>
      </c>
      <c r="I556" s="6">
        <v>13</v>
      </c>
      <c r="J556" s="6">
        <f t="shared" si="80"/>
        <v>103</v>
      </c>
      <c r="K556" t="s">
        <v>7</v>
      </c>
      <c r="L556" t="s">
        <v>181</v>
      </c>
    </row>
    <row r="557" spans="1:12" x14ac:dyDescent="0.2">
      <c r="A557">
        <v>2538</v>
      </c>
      <c r="B557" s="7">
        <f t="shared" si="83"/>
        <v>44982</v>
      </c>
      <c r="C557" s="7">
        <v>44982</v>
      </c>
      <c r="D557" s="7">
        <v>45021</v>
      </c>
      <c r="E557" s="9">
        <f t="shared" si="78"/>
        <v>39</v>
      </c>
      <c r="F557" t="s">
        <v>7</v>
      </c>
      <c r="G557" s="6">
        <v>780</v>
      </c>
      <c r="H557" s="6">
        <f t="shared" si="79"/>
        <v>20</v>
      </c>
      <c r="J557" s="6">
        <f t="shared" si="80"/>
        <v>780</v>
      </c>
      <c r="K557" t="s">
        <v>7</v>
      </c>
      <c r="L557" t="s">
        <v>181</v>
      </c>
    </row>
    <row r="558" spans="1:12" x14ac:dyDescent="0.2">
      <c r="A558">
        <v>2539</v>
      </c>
      <c r="B558" s="7">
        <v>44982</v>
      </c>
      <c r="C558" s="7">
        <v>44984</v>
      </c>
      <c r="D558" s="7">
        <v>44988</v>
      </c>
      <c r="E558" s="9">
        <f t="shared" si="78"/>
        <v>4</v>
      </c>
      <c r="F558" t="s">
        <v>7</v>
      </c>
      <c r="G558" s="6">
        <v>175</v>
      </c>
      <c r="H558" s="6">
        <f t="shared" si="79"/>
        <v>43.75</v>
      </c>
      <c r="I558" s="6">
        <v>3</v>
      </c>
      <c r="J558" s="6">
        <f t="shared" si="80"/>
        <v>178</v>
      </c>
      <c r="K558" t="s">
        <v>7</v>
      </c>
      <c r="L558" t="s">
        <v>181</v>
      </c>
    </row>
    <row r="559" spans="1:12" x14ac:dyDescent="0.2">
      <c r="A559">
        <v>2540</v>
      </c>
      <c r="B559" s="7">
        <f>C559</f>
        <v>44985</v>
      </c>
      <c r="C559" s="7">
        <v>44985</v>
      </c>
      <c r="D559" s="7">
        <v>45000</v>
      </c>
      <c r="E559" s="9">
        <f t="shared" si="78"/>
        <v>15</v>
      </c>
      <c r="F559" t="s">
        <v>8</v>
      </c>
      <c r="G559" s="6">
        <v>450</v>
      </c>
      <c r="H559" s="6">
        <f t="shared" si="79"/>
        <v>30</v>
      </c>
      <c r="I559" s="6">
        <v>53</v>
      </c>
      <c r="J559" s="6">
        <f t="shared" si="80"/>
        <v>503</v>
      </c>
      <c r="K559" t="s">
        <v>7</v>
      </c>
      <c r="L559" t="s">
        <v>181</v>
      </c>
    </row>
    <row r="560" spans="1:12" x14ac:dyDescent="0.2">
      <c r="A560">
        <v>2541</v>
      </c>
      <c r="B560" s="7">
        <v>44982</v>
      </c>
      <c r="C560" s="7">
        <v>44985</v>
      </c>
      <c r="D560" s="7">
        <v>44993</v>
      </c>
      <c r="E560" s="9">
        <f t="shared" si="78"/>
        <v>8</v>
      </c>
      <c r="F560" s="7" t="s">
        <v>7</v>
      </c>
      <c r="G560" s="6">
        <v>200</v>
      </c>
      <c r="H560" s="6">
        <f t="shared" si="79"/>
        <v>25</v>
      </c>
      <c r="I560" s="6">
        <v>3</v>
      </c>
      <c r="J560" s="6">
        <f t="shared" si="80"/>
        <v>203</v>
      </c>
      <c r="K560" t="s">
        <v>7</v>
      </c>
      <c r="L560" t="s">
        <v>181</v>
      </c>
    </row>
    <row r="561" spans="1:12" x14ac:dyDescent="0.2">
      <c r="A561">
        <v>2562</v>
      </c>
      <c r="B561" s="7">
        <f t="shared" ref="B561:B567" si="84">C561</f>
        <v>44958</v>
      </c>
      <c r="C561" s="7">
        <v>44958</v>
      </c>
      <c r="D561" s="7">
        <v>44985</v>
      </c>
      <c r="E561" s="9">
        <f t="shared" si="78"/>
        <v>27</v>
      </c>
      <c r="F561" t="s">
        <v>7</v>
      </c>
      <c r="G561" s="6">
        <v>532</v>
      </c>
      <c r="H561" s="6">
        <f t="shared" si="79"/>
        <v>19.703703703703702</v>
      </c>
      <c r="J561" s="6">
        <f t="shared" si="80"/>
        <v>532</v>
      </c>
      <c r="K561" t="s">
        <v>7</v>
      </c>
      <c r="L561" t="s">
        <v>181</v>
      </c>
    </row>
    <row r="562" spans="1:12" x14ac:dyDescent="0.2">
      <c r="A562" t="s">
        <v>50</v>
      </c>
      <c r="B562" s="7">
        <f t="shared" si="84"/>
        <v>44930</v>
      </c>
      <c r="C562" s="7">
        <v>44930</v>
      </c>
      <c r="D562" s="7">
        <v>44940</v>
      </c>
      <c r="E562" s="9">
        <f t="shared" si="78"/>
        <v>10</v>
      </c>
      <c r="F562" t="s">
        <v>7</v>
      </c>
      <c r="G562" s="8">
        <v>300</v>
      </c>
      <c r="H562" s="6">
        <f t="shared" si="79"/>
        <v>30</v>
      </c>
      <c r="I562" s="8"/>
      <c r="J562" s="8">
        <f t="shared" si="80"/>
        <v>300</v>
      </c>
      <c r="K562" t="s">
        <v>7</v>
      </c>
      <c r="L562" t="s">
        <v>181</v>
      </c>
    </row>
    <row r="563" spans="1:12" x14ac:dyDescent="0.2">
      <c r="A563" t="s">
        <v>51</v>
      </c>
      <c r="B563" s="7">
        <f t="shared" si="84"/>
        <v>44930</v>
      </c>
      <c r="C563" s="7">
        <v>44930</v>
      </c>
      <c r="D563" s="7">
        <v>44931</v>
      </c>
      <c r="E563" s="9">
        <f t="shared" si="78"/>
        <v>1</v>
      </c>
      <c r="F563" t="s">
        <v>7</v>
      </c>
      <c r="G563" s="8">
        <v>55</v>
      </c>
      <c r="H563" s="6">
        <f t="shared" si="79"/>
        <v>55</v>
      </c>
      <c r="I563" s="8"/>
      <c r="J563" s="8">
        <f t="shared" si="80"/>
        <v>55</v>
      </c>
      <c r="K563" t="s">
        <v>7</v>
      </c>
      <c r="L563" t="s">
        <v>181</v>
      </c>
    </row>
    <row r="564" spans="1:12" x14ac:dyDescent="0.2">
      <c r="A564" t="s">
        <v>52</v>
      </c>
      <c r="B564" s="7">
        <f t="shared" si="84"/>
        <v>44927</v>
      </c>
      <c r="C564" s="7">
        <v>44927</v>
      </c>
      <c r="D564" s="7">
        <v>44957</v>
      </c>
      <c r="E564" s="9">
        <f t="shared" si="78"/>
        <v>30</v>
      </c>
      <c r="F564" t="s">
        <v>7</v>
      </c>
      <c r="G564" s="6">
        <v>1178</v>
      </c>
      <c r="H564" s="6">
        <f t="shared" si="79"/>
        <v>39.266666666666666</v>
      </c>
      <c r="J564" s="6">
        <f t="shared" si="80"/>
        <v>1178</v>
      </c>
      <c r="K564" t="s">
        <v>7</v>
      </c>
      <c r="L564" t="s">
        <v>181</v>
      </c>
    </row>
    <row r="565" spans="1:12" x14ac:dyDescent="0.2">
      <c r="A565" t="s">
        <v>53</v>
      </c>
      <c r="B565" s="7">
        <f t="shared" si="84"/>
        <v>44937</v>
      </c>
      <c r="C565" s="7">
        <v>44937</v>
      </c>
      <c r="D565" s="7">
        <v>44939</v>
      </c>
      <c r="E565" s="9">
        <f t="shared" si="78"/>
        <v>2</v>
      </c>
      <c r="F565" t="s">
        <v>7</v>
      </c>
      <c r="G565" s="6">
        <v>40</v>
      </c>
      <c r="H565" s="6">
        <f t="shared" si="79"/>
        <v>20</v>
      </c>
      <c r="J565" s="6">
        <f t="shared" si="80"/>
        <v>40</v>
      </c>
      <c r="K565" t="s">
        <v>7</v>
      </c>
      <c r="L565" t="s">
        <v>181</v>
      </c>
    </row>
    <row r="566" spans="1:12" x14ac:dyDescent="0.2">
      <c r="A566" t="s">
        <v>54</v>
      </c>
      <c r="B566" s="7">
        <f t="shared" si="84"/>
        <v>44927</v>
      </c>
      <c r="C566" s="7">
        <v>44927</v>
      </c>
      <c r="D566" s="7">
        <v>44957</v>
      </c>
      <c r="E566" s="9">
        <f t="shared" si="78"/>
        <v>30</v>
      </c>
      <c r="F566" t="s">
        <v>7</v>
      </c>
      <c r="G566" s="6">
        <f>714.29*1.085</f>
        <v>775.00464999999997</v>
      </c>
      <c r="H566" s="6">
        <f t="shared" si="79"/>
        <v>25.833488333333332</v>
      </c>
      <c r="J566" s="6">
        <f t="shared" si="80"/>
        <v>775.00464999999997</v>
      </c>
      <c r="K566" t="s">
        <v>7</v>
      </c>
      <c r="L566" t="s">
        <v>181</v>
      </c>
    </row>
    <row r="567" spans="1:12" x14ac:dyDescent="0.2">
      <c r="A567" t="s">
        <v>54</v>
      </c>
      <c r="B567" s="7">
        <f t="shared" si="84"/>
        <v>44927</v>
      </c>
      <c r="C567" s="7">
        <v>44927</v>
      </c>
      <c r="D567" s="7">
        <v>44957</v>
      </c>
      <c r="E567" s="9">
        <f t="shared" si="78"/>
        <v>30</v>
      </c>
      <c r="F567" t="s">
        <v>7</v>
      </c>
      <c r="G567" s="6">
        <f>657.14*1.085</f>
        <v>712.99689999999998</v>
      </c>
      <c r="H567" s="6">
        <f t="shared" si="79"/>
        <v>23.766563333333334</v>
      </c>
      <c r="J567" s="6">
        <f t="shared" si="80"/>
        <v>712.99689999999998</v>
      </c>
      <c r="K567" t="s">
        <v>7</v>
      </c>
      <c r="L567" t="s">
        <v>181</v>
      </c>
    </row>
    <row r="568" spans="1:12" x14ac:dyDescent="0.2">
      <c r="A568">
        <v>2381</v>
      </c>
      <c r="B568" s="7">
        <v>44855</v>
      </c>
      <c r="C568" s="7">
        <v>44932</v>
      </c>
      <c r="D568" s="7">
        <v>44945</v>
      </c>
      <c r="E568" s="9">
        <f t="shared" si="78"/>
        <v>13</v>
      </c>
      <c r="F568" t="s">
        <v>8</v>
      </c>
      <c r="G568" s="6">
        <v>392</v>
      </c>
      <c r="H568" s="6">
        <f t="shared" si="79"/>
        <v>30.153846153846153</v>
      </c>
      <c r="I568" s="6">
        <v>98</v>
      </c>
      <c r="J568" s="6">
        <f t="shared" si="80"/>
        <v>490</v>
      </c>
      <c r="K568" t="s">
        <v>7</v>
      </c>
      <c r="L568" t="s">
        <v>181</v>
      </c>
    </row>
    <row r="569" spans="1:12" x14ac:dyDescent="0.2">
      <c r="A569">
        <v>2414</v>
      </c>
      <c r="B569" s="7">
        <v>44816</v>
      </c>
      <c r="C569" s="7">
        <v>44931</v>
      </c>
      <c r="D569" s="7">
        <v>44999</v>
      </c>
      <c r="E569" s="9">
        <f t="shared" si="78"/>
        <v>68</v>
      </c>
      <c r="F569" t="s">
        <v>8</v>
      </c>
      <c r="G569" s="6">
        <v>1380</v>
      </c>
      <c r="H569" s="6">
        <f t="shared" si="79"/>
        <v>20.294117647058822</v>
      </c>
      <c r="I569" s="6">
        <v>88</v>
      </c>
      <c r="J569" s="6">
        <f t="shared" si="80"/>
        <v>1468</v>
      </c>
      <c r="K569" t="s">
        <v>7</v>
      </c>
      <c r="L569" t="s">
        <v>181</v>
      </c>
    </row>
    <row r="570" spans="1:12" x14ac:dyDescent="0.2">
      <c r="A570">
        <v>2434</v>
      </c>
      <c r="B570" s="7">
        <v>44900</v>
      </c>
      <c r="C570" s="7">
        <v>44942</v>
      </c>
      <c r="D570" s="7">
        <v>44957</v>
      </c>
      <c r="E570" s="9">
        <f t="shared" si="78"/>
        <v>15</v>
      </c>
      <c r="F570" t="s">
        <v>7</v>
      </c>
      <c r="G570" s="6">
        <v>345</v>
      </c>
      <c r="H570" s="6">
        <f t="shared" si="79"/>
        <v>23</v>
      </c>
      <c r="I570" s="6">
        <v>13</v>
      </c>
      <c r="J570" s="6">
        <f t="shared" si="80"/>
        <v>358</v>
      </c>
      <c r="K570" t="s">
        <v>7</v>
      </c>
      <c r="L570" t="s">
        <v>181</v>
      </c>
    </row>
    <row r="571" spans="1:12" x14ac:dyDescent="0.2">
      <c r="A571">
        <v>2450</v>
      </c>
      <c r="B571" s="7">
        <v>44908</v>
      </c>
      <c r="C571" s="7">
        <v>44940</v>
      </c>
      <c r="D571" s="7">
        <v>44954</v>
      </c>
      <c r="E571" s="9">
        <f t="shared" si="78"/>
        <v>14</v>
      </c>
      <c r="F571" t="s">
        <v>7</v>
      </c>
      <c r="G571" s="6">
        <v>364</v>
      </c>
      <c r="H571" s="6">
        <f t="shared" si="79"/>
        <v>26</v>
      </c>
      <c r="I571" s="6">
        <v>3</v>
      </c>
      <c r="J571" s="6">
        <f t="shared" si="80"/>
        <v>367</v>
      </c>
      <c r="K571" t="s">
        <v>7</v>
      </c>
      <c r="L571" t="s">
        <v>181</v>
      </c>
    </row>
    <row r="572" spans="1:12" x14ac:dyDescent="0.2">
      <c r="A572">
        <v>2468</v>
      </c>
      <c r="B572" s="7">
        <f t="shared" ref="B572:B574" si="85">C572</f>
        <v>44927</v>
      </c>
      <c r="C572" s="7">
        <v>44927</v>
      </c>
      <c r="D572" s="7">
        <v>44957</v>
      </c>
      <c r="E572" s="9">
        <f t="shared" si="78"/>
        <v>30</v>
      </c>
      <c r="F572" t="s">
        <v>7</v>
      </c>
      <c r="G572" s="6">
        <v>465</v>
      </c>
      <c r="H572" s="6">
        <f t="shared" si="79"/>
        <v>15.5</v>
      </c>
      <c r="J572" s="6">
        <f t="shared" si="80"/>
        <v>465</v>
      </c>
      <c r="K572" t="s">
        <v>7</v>
      </c>
      <c r="L572" t="s">
        <v>181</v>
      </c>
    </row>
    <row r="573" spans="1:12" x14ac:dyDescent="0.2">
      <c r="A573">
        <v>2475</v>
      </c>
      <c r="B573" s="7">
        <f t="shared" si="85"/>
        <v>44928</v>
      </c>
      <c r="C573" s="7">
        <v>44928</v>
      </c>
      <c r="D573" s="7">
        <v>44929</v>
      </c>
      <c r="E573" s="9">
        <f t="shared" si="78"/>
        <v>1</v>
      </c>
      <c r="F573" t="s">
        <v>7</v>
      </c>
      <c r="G573" s="6">
        <v>55</v>
      </c>
      <c r="H573" s="6">
        <f t="shared" si="79"/>
        <v>55</v>
      </c>
      <c r="I573" s="6">
        <v>3</v>
      </c>
      <c r="J573" s="6">
        <f t="shared" si="80"/>
        <v>58</v>
      </c>
      <c r="K573" t="s">
        <v>7</v>
      </c>
      <c r="L573" t="s">
        <v>181</v>
      </c>
    </row>
    <row r="574" spans="1:12" x14ac:dyDescent="0.2">
      <c r="A574">
        <v>2476</v>
      </c>
      <c r="B574" s="7">
        <f t="shared" si="85"/>
        <v>44929</v>
      </c>
      <c r="C574" s="7">
        <v>44929</v>
      </c>
      <c r="D574" s="7">
        <v>45016</v>
      </c>
      <c r="E574" s="9">
        <f t="shared" si="78"/>
        <v>87</v>
      </c>
      <c r="F574" t="s">
        <v>7</v>
      </c>
      <c r="G574" s="6">
        <v>1479</v>
      </c>
      <c r="H574" s="6">
        <f t="shared" si="79"/>
        <v>17</v>
      </c>
      <c r="I574" s="6">
        <v>3</v>
      </c>
      <c r="J574" s="6">
        <f t="shared" si="80"/>
        <v>1482</v>
      </c>
      <c r="K574" t="s">
        <v>7</v>
      </c>
      <c r="L574" t="s">
        <v>181</v>
      </c>
    </row>
    <row r="575" spans="1:12" x14ac:dyDescent="0.2">
      <c r="A575">
        <v>2477</v>
      </c>
      <c r="B575" s="7">
        <v>44784</v>
      </c>
      <c r="C575" s="7">
        <v>44929</v>
      </c>
      <c r="D575" s="7">
        <v>44989</v>
      </c>
      <c r="E575" s="9">
        <f t="shared" si="78"/>
        <v>60</v>
      </c>
      <c r="F575" t="s">
        <v>7</v>
      </c>
      <c r="G575" s="6">
        <v>1281</v>
      </c>
      <c r="H575" s="6">
        <f t="shared" si="79"/>
        <v>21.35</v>
      </c>
      <c r="I575" s="6">
        <v>3</v>
      </c>
      <c r="J575" s="6">
        <f t="shared" si="80"/>
        <v>1284</v>
      </c>
      <c r="K575" t="s">
        <v>7</v>
      </c>
      <c r="L575" t="s">
        <v>181</v>
      </c>
    </row>
    <row r="576" spans="1:12" x14ac:dyDescent="0.2">
      <c r="A576">
        <v>2478</v>
      </c>
      <c r="B576" s="7">
        <v>44929</v>
      </c>
      <c r="C576" s="7">
        <v>44930</v>
      </c>
      <c r="D576" s="7">
        <v>45016</v>
      </c>
      <c r="E576" s="9">
        <f t="shared" si="78"/>
        <v>86</v>
      </c>
      <c r="F576" t="s">
        <v>7</v>
      </c>
      <c r="G576" s="6">
        <v>1290</v>
      </c>
      <c r="H576" s="6">
        <f t="shared" si="79"/>
        <v>15</v>
      </c>
      <c r="I576" s="6">
        <v>13</v>
      </c>
      <c r="J576" s="6">
        <f t="shared" si="80"/>
        <v>1303</v>
      </c>
      <c r="K576" t="s">
        <v>7</v>
      </c>
      <c r="L576" t="s">
        <v>181</v>
      </c>
    </row>
    <row r="577" spans="1:12" x14ac:dyDescent="0.2">
      <c r="A577">
        <v>2479</v>
      </c>
      <c r="B577" s="7">
        <v>44916</v>
      </c>
      <c r="C577" s="7">
        <v>44930</v>
      </c>
      <c r="D577" s="7">
        <v>45005</v>
      </c>
      <c r="E577" s="9">
        <f t="shared" si="78"/>
        <v>75</v>
      </c>
      <c r="F577" t="s">
        <v>7</v>
      </c>
      <c r="G577" s="6">
        <v>1125</v>
      </c>
      <c r="H577" s="6">
        <f t="shared" si="79"/>
        <v>15</v>
      </c>
      <c r="I577" s="6">
        <v>63</v>
      </c>
      <c r="J577" s="6">
        <f t="shared" si="80"/>
        <v>1188</v>
      </c>
      <c r="K577" t="s">
        <v>7</v>
      </c>
      <c r="L577" t="s">
        <v>181</v>
      </c>
    </row>
    <row r="578" spans="1:12" x14ac:dyDescent="0.2">
      <c r="A578">
        <v>2480</v>
      </c>
      <c r="B578" s="7">
        <f t="shared" ref="B578:B581" si="86">C578</f>
        <v>44936</v>
      </c>
      <c r="C578" s="7">
        <v>44936</v>
      </c>
      <c r="D578" s="7">
        <v>44991</v>
      </c>
      <c r="E578" s="9">
        <f t="shared" si="78"/>
        <v>55</v>
      </c>
      <c r="F578" t="s">
        <v>7</v>
      </c>
      <c r="G578" s="6">
        <v>1045</v>
      </c>
      <c r="H578" s="6">
        <f t="shared" si="79"/>
        <v>19</v>
      </c>
      <c r="I578" s="6">
        <v>3</v>
      </c>
      <c r="J578" s="6">
        <f t="shared" si="80"/>
        <v>1048</v>
      </c>
      <c r="K578" t="s">
        <v>7</v>
      </c>
      <c r="L578" t="s">
        <v>181</v>
      </c>
    </row>
    <row r="579" spans="1:12" x14ac:dyDescent="0.2">
      <c r="A579">
        <v>2481</v>
      </c>
      <c r="B579" s="7">
        <f t="shared" si="86"/>
        <v>44931</v>
      </c>
      <c r="C579" s="7">
        <v>44931</v>
      </c>
      <c r="D579" s="7">
        <v>44985</v>
      </c>
      <c r="E579" s="9">
        <f t="shared" ref="E579:E642" si="87">D579-C579</f>
        <v>54</v>
      </c>
      <c r="F579" t="s">
        <v>7</v>
      </c>
      <c r="G579" s="6">
        <v>1080</v>
      </c>
      <c r="H579" s="6">
        <f t="shared" ref="H579:H642" si="88">G579/E579</f>
        <v>20</v>
      </c>
      <c r="I579" s="6">
        <v>13</v>
      </c>
      <c r="J579" s="6">
        <f t="shared" ref="J579:J642" si="89">G579+I579</f>
        <v>1093</v>
      </c>
      <c r="K579" t="s">
        <v>7</v>
      </c>
      <c r="L579" t="s">
        <v>181</v>
      </c>
    </row>
    <row r="580" spans="1:12" x14ac:dyDescent="0.2">
      <c r="A580">
        <v>2482</v>
      </c>
      <c r="B580" s="7">
        <f t="shared" si="86"/>
        <v>44931</v>
      </c>
      <c r="C580" s="7">
        <v>44931</v>
      </c>
      <c r="D580" s="7">
        <v>44990</v>
      </c>
      <c r="E580" s="9">
        <f t="shared" si="87"/>
        <v>59</v>
      </c>
      <c r="F580" t="s">
        <v>7</v>
      </c>
      <c r="G580" s="6">
        <v>1180</v>
      </c>
      <c r="H580" s="6">
        <f t="shared" si="88"/>
        <v>20</v>
      </c>
      <c r="I580" s="6">
        <v>3</v>
      </c>
      <c r="J580" s="6">
        <f t="shared" si="89"/>
        <v>1183</v>
      </c>
      <c r="K580" t="s">
        <v>7</v>
      </c>
      <c r="L580" t="s">
        <v>181</v>
      </c>
    </row>
    <row r="581" spans="1:12" x14ac:dyDescent="0.2">
      <c r="A581">
        <v>2483</v>
      </c>
      <c r="B581" s="7">
        <f t="shared" si="86"/>
        <v>44932</v>
      </c>
      <c r="C581" s="7">
        <v>44932</v>
      </c>
      <c r="D581" s="7">
        <v>45022</v>
      </c>
      <c r="E581" s="9">
        <f t="shared" si="87"/>
        <v>90</v>
      </c>
      <c r="F581" t="s">
        <v>7</v>
      </c>
      <c r="G581" s="6">
        <v>2250</v>
      </c>
      <c r="H581" s="6">
        <f t="shared" si="88"/>
        <v>25</v>
      </c>
      <c r="I581" s="6">
        <v>3</v>
      </c>
      <c r="J581" s="6">
        <f t="shared" si="89"/>
        <v>2253</v>
      </c>
      <c r="K581" t="s">
        <v>7</v>
      </c>
      <c r="L581" t="s">
        <v>181</v>
      </c>
    </row>
    <row r="582" spans="1:12" x14ac:dyDescent="0.2">
      <c r="A582">
        <v>2484</v>
      </c>
      <c r="B582" s="7">
        <v>44901</v>
      </c>
      <c r="C582" s="7">
        <v>44932</v>
      </c>
      <c r="D582" s="7">
        <v>44954</v>
      </c>
      <c r="E582" s="9">
        <f t="shared" si="87"/>
        <v>22</v>
      </c>
      <c r="F582" t="s">
        <v>7</v>
      </c>
      <c r="G582" s="6">
        <v>550</v>
      </c>
      <c r="H582" s="6">
        <f t="shared" si="88"/>
        <v>25</v>
      </c>
      <c r="I582" s="6">
        <v>3</v>
      </c>
      <c r="J582" s="6">
        <f t="shared" si="89"/>
        <v>553</v>
      </c>
      <c r="K582" t="s">
        <v>7</v>
      </c>
      <c r="L582" t="s">
        <v>181</v>
      </c>
    </row>
    <row r="583" spans="1:12" x14ac:dyDescent="0.2">
      <c r="A583">
        <v>2485</v>
      </c>
      <c r="B583" s="7">
        <f>C583</f>
        <v>44932</v>
      </c>
      <c r="C583" s="7">
        <v>44932</v>
      </c>
      <c r="D583" s="7">
        <v>44957</v>
      </c>
      <c r="E583" s="9">
        <f t="shared" si="87"/>
        <v>25</v>
      </c>
      <c r="F583" t="s">
        <v>7</v>
      </c>
      <c r="G583" s="6">
        <v>945</v>
      </c>
      <c r="H583" s="6">
        <f t="shared" si="88"/>
        <v>37.799999999999997</v>
      </c>
      <c r="I583" s="6">
        <v>3</v>
      </c>
      <c r="J583" s="6">
        <f t="shared" si="89"/>
        <v>948</v>
      </c>
      <c r="K583" t="s">
        <v>8</v>
      </c>
      <c r="L583" t="s">
        <v>181</v>
      </c>
    </row>
    <row r="584" spans="1:12" x14ac:dyDescent="0.2">
      <c r="A584">
        <v>2486</v>
      </c>
      <c r="B584" s="7">
        <v>44925</v>
      </c>
      <c r="C584" s="7">
        <v>44935</v>
      </c>
      <c r="D584" s="7">
        <v>44951</v>
      </c>
      <c r="E584" s="9">
        <f t="shared" si="87"/>
        <v>16</v>
      </c>
      <c r="F584" t="s">
        <v>7</v>
      </c>
      <c r="G584" s="6">
        <v>400</v>
      </c>
      <c r="H584" s="6">
        <f t="shared" si="88"/>
        <v>25</v>
      </c>
      <c r="I584" s="6">
        <v>3</v>
      </c>
      <c r="J584" s="6">
        <f t="shared" si="89"/>
        <v>403</v>
      </c>
      <c r="K584" t="s">
        <v>7</v>
      </c>
      <c r="L584" t="s">
        <v>181</v>
      </c>
    </row>
    <row r="585" spans="1:12" x14ac:dyDescent="0.2">
      <c r="A585">
        <v>2487</v>
      </c>
      <c r="B585" s="7">
        <v>44912</v>
      </c>
      <c r="C585" s="7">
        <v>44937</v>
      </c>
      <c r="D585" s="7">
        <v>44964</v>
      </c>
      <c r="E585" s="9">
        <f t="shared" si="87"/>
        <v>27</v>
      </c>
      <c r="F585" t="s">
        <v>8</v>
      </c>
      <c r="G585" s="6">
        <v>540</v>
      </c>
      <c r="H585" s="6">
        <f t="shared" si="88"/>
        <v>20</v>
      </c>
      <c r="I585" s="6">
        <v>98</v>
      </c>
      <c r="J585" s="6">
        <f t="shared" si="89"/>
        <v>638</v>
      </c>
      <c r="K585" t="s">
        <v>7</v>
      </c>
      <c r="L585" t="s">
        <v>181</v>
      </c>
    </row>
    <row r="586" spans="1:12" x14ac:dyDescent="0.2">
      <c r="A586">
        <v>2489</v>
      </c>
      <c r="B586" s="7">
        <f t="shared" ref="B586:B587" si="90">C586</f>
        <v>44933</v>
      </c>
      <c r="C586" s="7">
        <v>44933</v>
      </c>
      <c r="D586" s="7">
        <v>44949</v>
      </c>
      <c r="E586" s="9">
        <f t="shared" si="87"/>
        <v>16</v>
      </c>
      <c r="F586" t="s">
        <v>7</v>
      </c>
      <c r="G586" s="6">
        <f>364+84</f>
        <v>448</v>
      </c>
      <c r="H586" s="6">
        <f t="shared" si="88"/>
        <v>28</v>
      </c>
      <c r="I586" s="6">
        <v>3</v>
      </c>
      <c r="J586" s="6">
        <f t="shared" si="89"/>
        <v>451</v>
      </c>
      <c r="K586" t="s">
        <v>7</v>
      </c>
      <c r="L586" t="s">
        <v>181</v>
      </c>
    </row>
    <row r="587" spans="1:12" x14ac:dyDescent="0.2">
      <c r="A587">
        <v>2490</v>
      </c>
      <c r="B587" s="7">
        <f t="shared" si="90"/>
        <v>44935</v>
      </c>
      <c r="C587" s="7">
        <v>44935</v>
      </c>
      <c r="D587" s="7">
        <v>44942</v>
      </c>
      <c r="E587" s="9">
        <f t="shared" si="87"/>
        <v>7</v>
      </c>
      <c r="F587" t="s">
        <v>7</v>
      </c>
      <c r="G587" s="6">
        <v>290</v>
      </c>
      <c r="H587" s="6">
        <f t="shared" si="88"/>
        <v>41.428571428571431</v>
      </c>
      <c r="I587" s="6">
        <v>18</v>
      </c>
      <c r="J587" s="6">
        <f t="shared" si="89"/>
        <v>308</v>
      </c>
      <c r="K587" t="s">
        <v>7</v>
      </c>
      <c r="L587" t="s">
        <v>181</v>
      </c>
    </row>
    <row r="588" spans="1:12" x14ac:dyDescent="0.2">
      <c r="A588">
        <v>2491</v>
      </c>
      <c r="B588" s="7">
        <v>44933</v>
      </c>
      <c r="C588" s="7">
        <v>44935</v>
      </c>
      <c r="D588" s="7">
        <v>44965</v>
      </c>
      <c r="E588" s="9">
        <f t="shared" si="87"/>
        <v>30</v>
      </c>
      <c r="F588" t="s">
        <v>7</v>
      </c>
      <c r="G588" s="6">
        <v>600</v>
      </c>
      <c r="H588" s="6">
        <f t="shared" si="88"/>
        <v>20</v>
      </c>
      <c r="I588" s="6">
        <v>13</v>
      </c>
      <c r="J588" s="6">
        <f t="shared" si="89"/>
        <v>613</v>
      </c>
      <c r="K588" t="s">
        <v>7</v>
      </c>
      <c r="L588" t="s">
        <v>181</v>
      </c>
    </row>
    <row r="589" spans="1:12" x14ac:dyDescent="0.2">
      <c r="A589">
        <v>2492</v>
      </c>
      <c r="B589" s="7">
        <f t="shared" ref="B589:B592" si="91">C589</f>
        <v>44935</v>
      </c>
      <c r="C589" s="7">
        <v>44935</v>
      </c>
      <c r="D589" s="7">
        <v>44942</v>
      </c>
      <c r="E589" s="9">
        <f t="shared" si="87"/>
        <v>7</v>
      </c>
      <c r="F589" t="s">
        <v>7</v>
      </c>
      <c r="G589" s="6">
        <v>350</v>
      </c>
      <c r="H589" s="6">
        <f t="shared" si="88"/>
        <v>50</v>
      </c>
      <c r="J589" s="6">
        <f t="shared" si="89"/>
        <v>350</v>
      </c>
      <c r="K589" t="s">
        <v>8</v>
      </c>
      <c r="L589" t="s">
        <v>181</v>
      </c>
    </row>
    <row r="590" spans="1:12" x14ac:dyDescent="0.2">
      <c r="A590">
        <v>2493</v>
      </c>
      <c r="B590" s="7">
        <f t="shared" si="91"/>
        <v>44936</v>
      </c>
      <c r="C590" s="7">
        <v>44936</v>
      </c>
      <c r="D590" s="7">
        <v>44937</v>
      </c>
      <c r="E590" s="9">
        <f t="shared" si="87"/>
        <v>1</v>
      </c>
      <c r="F590" t="s">
        <v>7</v>
      </c>
      <c r="G590" s="6">
        <v>55</v>
      </c>
      <c r="H590" s="6">
        <f t="shared" si="88"/>
        <v>55</v>
      </c>
      <c r="I590" s="6">
        <v>3</v>
      </c>
      <c r="J590" s="6">
        <f t="shared" si="89"/>
        <v>58</v>
      </c>
      <c r="K590" t="s">
        <v>7</v>
      </c>
      <c r="L590" t="s">
        <v>181</v>
      </c>
    </row>
    <row r="591" spans="1:12" x14ac:dyDescent="0.2">
      <c r="A591">
        <v>2494</v>
      </c>
      <c r="B591" s="7">
        <f t="shared" si="91"/>
        <v>44940</v>
      </c>
      <c r="C591" s="7">
        <v>44940</v>
      </c>
      <c r="D591" s="7">
        <v>44940</v>
      </c>
      <c r="E591" s="9">
        <f t="shared" si="87"/>
        <v>0</v>
      </c>
      <c r="F591" t="s">
        <v>7</v>
      </c>
      <c r="G591" s="6">
        <v>50</v>
      </c>
      <c r="H591" s="6" t="e">
        <f t="shared" si="88"/>
        <v>#DIV/0!</v>
      </c>
      <c r="I591" s="6">
        <v>3</v>
      </c>
      <c r="J591" s="6">
        <f t="shared" si="89"/>
        <v>53</v>
      </c>
      <c r="K591" t="s">
        <v>7</v>
      </c>
      <c r="L591" t="s">
        <v>181</v>
      </c>
    </row>
    <row r="592" spans="1:12" x14ac:dyDescent="0.2">
      <c r="A592">
        <v>2495</v>
      </c>
      <c r="B592" s="7">
        <f t="shared" si="91"/>
        <v>44937</v>
      </c>
      <c r="C592" s="7">
        <v>44937</v>
      </c>
      <c r="D592" s="7">
        <v>44967</v>
      </c>
      <c r="E592" s="9">
        <f t="shared" si="87"/>
        <v>30</v>
      </c>
      <c r="F592" t="s">
        <v>7</v>
      </c>
      <c r="G592" s="6">
        <f>1590+240</f>
        <v>1830</v>
      </c>
      <c r="H592" s="6">
        <f t="shared" si="88"/>
        <v>61</v>
      </c>
      <c r="J592" s="6">
        <f t="shared" si="89"/>
        <v>1830</v>
      </c>
      <c r="K592" t="s">
        <v>8</v>
      </c>
      <c r="L592" t="s">
        <v>181</v>
      </c>
    </row>
    <row r="593" spans="1:12" x14ac:dyDescent="0.2">
      <c r="A593">
        <v>2496</v>
      </c>
      <c r="B593" s="7">
        <v>44937</v>
      </c>
      <c r="C593" s="7">
        <v>44942</v>
      </c>
      <c r="D593" s="7">
        <v>44961</v>
      </c>
      <c r="E593" s="9">
        <f t="shared" si="87"/>
        <v>19</v>
      </c>
      <c r="F593" t="s">
        <v>7</v>
      </c>
      <c r="G593" s="6">
        <v>436</v>
      </c>
      <c r="H593" s="6">
        <f t="shared" si="88"/>
        <v>22.94736842105263</v>
      </c>
      <c r="I593" s="6">
        <v>3</v>
      </c>
      <c r="J593" s="6">
        <f t="shared" si="89"/>
        <v>439</v>
      </c>
      <c r="K593" t="s">
        <v>7</v>
      </c>
      <c r="L593" t="s">
        <v>181</v>
      </c>
    </row>
    <row r="594" spans="1:12" x14ac:dyDescent="0.2">
      <c r="A594">
        <v>2497</v>
      </c>
      <c r="B594" s="7">
        <f>C594</f>
        <v>44949</v>
      </c>
      <c r="C594" s="7">
        <v>44949</v>
      </c>
      <c r="D594" s="7">
        <v>44963</v>
      </c>
      <c r="E594" s="9">
        <f t="shared" si="87"/>
        <v>14</v>
      </c>
      <c r="F594" t="s">
        <v>7</v>
      </c>
      <c r="G594" s="6">
        <v>350</v>
      </c>
      <c r="H594" s="6">
        <f t="shared" si="88"/>
        <v>25</v>
      </c>
      <c r="I594" s="6">
        <v>18</v>
      </c>
      <c r="J594" s="6">
        <f t="shared" si="89"/>
        <v>368</v>
      </c>
      <c r="K594" t="s">
        <v>7</v>
      </c>
      <c r="L594" t="s">
        <v>181</v>
      </c>
    </row>
    <row r="595" spans="1:12" x14ac:dyDescent="0.2">
      <c r="A595">
        <v>2498</v>
      </c>
      <c r="B595" s="7">
        <v>44938</v>
      </c>
      <c r="C595" s="7">
        <v>44943</v>
      </c>
      <c r="D595" s="7">
        <v>44957</v>
      </c>
      <c r="E595" s="9">
        <f t="shared" si="87"/>
        <v>14</v>
      </c>
      <c r="F595" t="s">
        <v>7</v>
      </c>
      <c r="G595" s="6">
        <v>322</v>
      </c>
      <c r="H595" s="6">
        <f t="shared" si="88"/>
        <v>23</v>
      </c>
      <c r="I595" s="6">
        <v>3</v>
      </c>
      <c r="J595" s="6">
        <f t="shared" si="89"/>
        <v>325</v>
      </c>
      <c r="K595" t="s">
        <v>7</v>
      </c>
      <c r="L595" t="s">
        <v>181</v>
      </c>
    </row>
    <row r="596" spans="1:12" x14ac:dyDescent="0.2">
      <c r="A596">
        <v>2499</v>
      </c>
      <c r="B596" s="7">
        <v>44943</v>
      </c>
      <c r="C596" s="7">
        <v>44944</v>
      </c>
      <c r="D596" s="7">
        <v>44945</v>
      </c>
      <c r="E596" s="9">
        <f t="shared" si="87"/>
        <v>1</v>
      </c>
      <c r="F596" t="s">
        <v>7</v>
      </c>
      <c r="G596" s="6">
        <v>85</v>
      </c>
      <c r="H596" s="6">
        <f t="shared" si="88"/>
        <v>85</v>
      </c>
      <c r="I596" s="6">
        <v>3</v>
      </c>
      <c r="J596" s="6">
        <f t="shared" si="89"/>
        <v>88</v>
      </c>
      <c r="K596" t="s">
        <v>7</v>
      </c>
      <c r="L596" t="s">
        <v>181</v>
      </c>
    </row>
    <row r="597" spans="1:12" x14ac:dyDescent="0.2">
      <c r="A597">
        <v>2500</v>
      </c>
      <c r="B597" s="7">
        <v>44945</v>
      </c>
      <c r="C597" s="7">
        <v>44947</v>
      </c>
      <c r="D597" s="7">
        <v>44985</v>
      </c>
      <c r="E597" s="9">
        <f t="shared" si="87"/>
        <v>38</v>
      </c>
      <c r="F597" t="s">
        <v>8</v>
      </c>
      <c r="G597" s="6">
        <v>760</v>
      </c>
      <c r="H597" s="6">
        <f t="shared" si="88"/>
        <v>20</v>
      </c>
      <c r="I597" s="6">
        <v>83</v>
      </c>
      <c r="J597" s="6">
        <f t="shared" si="89"/>
        <v>843</v>
      </c>
      <c r="K597" t="s">
        <v>7</v>
      </c>
      <c r="L597" t="s">
        <v>181</v>
      </c>
    </row>
    <row r="598" spans="1:12" x14ac:dyDescent="0.2">
      <c r="A598">
        <v>2501</v>
      </c>
      <c r="B598" s="7">
        <f>C598</f>
        <v>44947</v>
      </c>
      <c r="C598" s="7">
        <v>44947</v>
      </c>
      <c r="D598" s="7">
        <v>44949</v>
      </c>
      <c r="E598" s="9">
        <f t="shared" si="87"/>
        <v>2</v>
      </c>
      <c r="F598" t="s">
        <v>7</v>
      </c>
      <c r="G598" s="6">
        <v>90</v>
      </c>
      <c r="H598" s="6">
        <f t="shared" si="88"/>
        <v>45</v>
      </c>
      <c r="I598" s="6">
        <v>3</v>
      </c>
      <c r="J598" s="6">
        <f t="shared" si="89"/>
        <v>93</v>
      </c>
      <c r="K598" t="s">
        <v>7</v>
      </c>
      <c r="L598" t="s">
        <v>181</v>
      </c>
    </row>
    <row r="599" spans="1:12" x14ac:dyDescent="0.2">
      <c r="A599">
        <v>2502</v>
      </c>
      <c r="B599" s="7">
        <v>44949</v>
      </c>
      <c r="C599" s="7">
        <v>44950</v>
      </c>
      <c r="D599" s="7">
        <v>44963</v>
      </c>
      <c r="E599" s="9">
        <f t="shared" si="87"/>
        <v>13</v>
      </c>
      <c r="F599" t="s">
        <v>7</v>
      </c>
      <c r="G599" s="6">
        <v>350</v>
      </c>
      <c r="H599" s="6">
        <f t="shared" si="88"/>
        <v>26.923076923076923</v>
      </c>
      <c r="I599" s="6">
        <v>3</v>
      </c>
      <c r="J599" s="6">
        <f t="shared" si="89"/>
        <v>353</v>
      </c>
      <c r="K599" t="s">
        <v>7</v>
      </c>
      <c r="L599" t="s">
        <v>181</v>
      </c>
    </row>
    <row r="600" spans="1:12" x14ac:dyDescent="0.2">
      <c r="A600">
        <v>2503</v>
      </c>
      <c r="B600" s="7">
        <v>44935</v>
      </c>
      <c r="C600" s="7">
        <v>44951</v>
      </c>
      <c r="D600" s="7">
        <v>45070</v>
      </c>
      <c r="E600" s="9">
        <f t="shared" si="87"/>
        <v>119</v>
      </c>
      <c r="F600" t="s">
        <v>8</v>
      </c>
      <c r="G600" s="6">
        <v>1800</v>
      </c>
      <c r="H600" s="6">
        <f t="shared" si="88"/>
        <v>15.126050420168067</v>
      </c>
      <c r="I600" s="6">
        <v>83</v>
      </c>
      <c r="J600" s="6">
        <f t="shared" si="89"/>
        <v>1883</v>
      </c>
      <c r="K600" t="s">
        <v>7</v>
      </c>
      <c r="L600" t="s">
        <v>181</v>
      </c>
    </row>
    <row r="601" spans="1:12" x14ac:dyDescent="0.2">
      <c r="A601">
        <v>2504</v>
      </c>
      <c r="B601" s="7">
        <f>C601</f>
        <v>44951</v>
      </c>
      <c r="C601" s="7">
        <v>44951</v>
      </c>
      <c r="D601" s="7">
        <v>44990</v>
      </c>
      <c r="E601" s="9">
        <f t="shared" si="87"/>
        <v>39</v>
      </c>
      <c r="F601" t="s">
        <v>8</v>
      </c>
      <c r="G601" s="6">
        <v>779</v>
      </c>
      <c r="H601" s="6">
        <f t="shared" si="88"/>
        <v>19.974358974358974</v>
      </c>
      <c r="I601" s="6">
        <v>98</v>
      </c>
      <c r="J601" s="6">
        <f t="shared" si="89"/>
        <v>877</v>
      </c>
      <c r="K601" t="s">
        <v>7</v>
      </c>
      <c r="L601" t="s">
        <v>181</v>
      </c>
    </row>
    <row r="602" spans="1:12" x14ac:dyDescent="0.2">
      <c r="A602">
        <v>2505</v>
      </c>
      <c r="B602" s="7">
        <v>44950</v>
      </c>
      <c r="C602" s="7">
        <v>44952</v>
      </c>
      <c r="D602" s="7">
        <v>45047</v>
      </c>
      <c r="E602" s="9">
        <f t="shared" si="87"/>
        <v>95</v>
      </c>
      <c r="F602" t="s">
        <v>7</v>
      </c>
      <c r="G602" s="6">
        <v>1425</v>
      </c>
      <c r="H602" s="6">
        <f t="shared" si="88"/>
        <v>15</v>
      </c>
      <c r="I602" s="6">
        <v>13</v>
      </c>
      <c r="J602" s="6">
        <f t="shared" si="89"/>
        <v>1438</v>
      </c>
      <c r="K602" t="s">
        <v>7</v>
      </c>
      <c r="L602" t="s">
        <v>181</v>
      </c>
    </row>
    <row r="603" spans="1:12" x14ac:dyDescent="0.2">
      <c r="A603">
        <v>2506</v>
      </c>
      <c r="B603" s="7">
        <f t="shared" ref="B603:B607" si="92">C603</f>
        <v>44956</v>
      </c>
      <c r="C603" s="7">
        <v>44956</v>
      </c>
      <c r="D603" s="7">
        <v>44990</v>
      </c>
      <c r="E603" s="9">
        <f t="shared" si="87"/>
        <v>34</v>
      </c>
      <c r="F603" t="s">
        <v>8</v>
      </c>
      <c r="G603" s="6">
        <f>627+19</f>
        <v>646</v>
      </c>
      <c r="H603" s="6">
        <f t="shared" si="88"/>
        <v>19</v>
      </c>
      <c r="I603" s="6">
        <v>68</v>
      </c>
      <c r="J603" s="6">
        <f t="shared" si="89"/>
        <v>714</v>
      </c>
      <c r="K603" t="s">
        <v>7</v>
      </c>
      <c r="L603" t="s">
        <v>181</v>
      </c>
    </row>
    <row r="604" spans="1:12" x14ac:dyDescent="0.2">
      <c r="A604" t="s">
        <v>55</v>
      </c>
      <c r="B604" s="7">
        <f t="shared" si="92"/>
        <v>44895</v>
      </c>
      <c r="C604" s="7">
        <v>44895</v>
      </c>
      <c r="D604" s="7">
        <v>44926</v>
      </c>
      <c r="E604" s="9">
        <f t="shared" si="87"/>
        <v>31</v>
      </c>
      <c r="F604" t="s">
        <v>7</v>
      </c>
      <c r="G604" s="6">
        <v>1178</v>
      </c>
      <c r="H604" s="6">
        <f t="shared" si="88"/>
        <v>38</v>
      </c>
      <c r="J604" s="6">
        <f t="shared" si="89"/>
        <v>1178</v>
      </c>
      <c r="K604" t="s">
        <v>7</v>
      </c>
      <c r="L604" t="s">
        <v>181</v>
      </c>
    </row>
    <row r="605" spans="1:12" x14ac:dyDescent="0.2">
      <c r="A605" t="s">
        <v>56</v>
      </c>
      <c r="B605" s="7">
        <f t="shared" si="92"/>
        <v>44896</v>
      </c>
      <c r="C605" s="7">
        <v>44896</v>
      </c>
      <c r="D605" s="7">
        <v>44926</v>
      </c>
      <c r="E605" s="9">
        <f t="shared" si="87"/>
        <v>30</v>
      </c>
      <c r="F605" t="s">
        <v>7</v>
      </c>
      <c r="G605" s="6">
        <f>714.29*1.085</f>
        <v>775.00464999999997</v>
      </c>
      <c r="H605" s="6">
        <f t="shared" si="88"/>
        <v>25.833488333333332</v>
      </c>
      <c r="J605" s="6">
        <f t="shared" si="89"/>
        <v>775.00464999999997</v>
      </c>
      <c r="K605" t="s">
        <v>7</v>
      </c>
      <c r="L605" t="s">
        <v>181</v>
      </c>
    </row>
    <row r="606" spans="1:12" x14ac:dyDescent="0.2">
      <c r="A606" t="s">
        <v>56</v>
      </c>
      <c r="B606" s="7">
        <f t="shared" si="92"/>
        <v>44896</v>
      </c>
      <c r="C606" s="7">
        <v>44896</v>
      </c>
      <c r="D606" s="7">
        <v>44926</v>
      </c>
      <c r="E606" s="9">
        <f t="shared" si="87"/>
        <v>30</v>
      </c>
      <c r="F606" t="s">
        <v>7</v>
      </c>
      <c r="G606" s="6">
        <f>657.14*1.085</f>
        <v>712.99689999999998</v>
      </c>
      <c r="H606" s="6">
        <f t="shared" si="88"/>
        <v>23.766563333333334</v>
      </c>
      <c r="J606" s="6">
        <f t="shared" si="89"/>
        <v>712.99689999999998</v>
      </c>
      <c r="K606" t="s">
        <v>7</v>
      </c>
      <c r="L606" t="s">
        <v>181</v>
      </c>
    </row>
    <row r="607" spans="1:12" x14ac:dyDescent="0.2">
      <c r="A607" t="s">
        <v>57</v>
      </c>
      <c r="B607" s="7">
        <f t="shared" si="92"/>
        <v>44911</v>
      </c>
      <c r="C607" s="7">
        <v>44911</v>
      </c>
      <c r="D607" s="7">
        <v>44921</v>
      </c>
      <c r="E607" s="9">
        <f t="shared" si="87"/>
        <v>10</v>
      </c>
      <c r="F607" t="s">
        <v>7</v>
      </c>
      <c r="G607" s="8">
        <v>300</v>
      </c>
      <c r="H607" s="6">
        <f t="shared" si="88"/>
        <v>30</v>
      </c>
      <c r="I607" s="8"/>
      <c r="J607" s="8">
        <f t="shared" si="89"/>
        <v>300</v>
      </c>
      <c r="K607" t="s">
        <v>7</v>
      </c>
      <c r="L607" t="s">
        <v>181</v>
      </c>
    </row>
    <row r="608" spans="1:12" x14ac:dyDescent="0.2">
      <c r="A608">
        <v>2341</v>
      </c>
      <c r="B608" s="7">
        <v>44848</v>
      </c>
      <c r="C608" s="7">
        <v>44903</v>
      </c>
      <c r="D608" s="7">
        <v>44937</v>
      </c>
      <c r="E608" s="9">
        <f t="shared" si="87"/>
        <v>34</v>
      </c>
      <c r="F608" t="s">
        <v>7</v>
      </c>
      <c r="G608" s="6">
        <v>875</v>
      </c>
      <c r="H608" s="6">
        <f t="shared" si="88"/>
        <v>25.735294117647058</v>
      </c>
      <c r="I608" s="6">
        <v>3</v>
      </c>
      <c r="J608" s="8">
        <f t="shared" si="89"/>
        <v>878</v>
      </c>
      <c r="K608" t="s">
        <v>7</v>
      </c>
      <c r="L608" t="s">
        <v>181</v>
      </c>
    </row>
    <row r="609" spans="1:12" x14ac:dyDescent="0.2">
      <c r="A609">
        <v>2376</v>
      </c>
      <c r="B609" s="7">
        <v>44852</v>
      </c>
      <c r="C609" s="7">
        <v>44898</v>
      </c>
      <c r="D609" s="7">
        <v>44928</v>
      </c>
      <c r="E609" s="9">
        <f t="shared" si="87"/>
        <v>30</v>
      </c>
      <c r="F609" t="s">
        <v>8</v>
      </c>
      <c r="G609" s="6">
        <v>713</v>
      </c>
      <c r="H609" s="6">
        <f t="shared" si="88"/>
        <v>23.766666666666666</v>
      </c>
      <c r="I609" s="6">
        <v>83</v>
      </c>
      <c r="J609" s="8">
        <f t="shared" si="89"/>
        <v>796</v>
      </c>
      <c r="K609" t="s">
        <v>7</v>
      </c>
      <c r="L609" t="s">
        <v>181</v>
      </c>
    </row>
    <row r="610" spans="1:12" x14ac:dyDescent="0.2">
      <c r="A610">
        <v>2379</v>
      </c>
      <c r="B610" s="7">
        <v>44867</v>
      </c>
      <c r="C610" s="7">
        <v>44922</v>
      </c>
      <c r="D610" s="7">
        <v>44949</v>
      </c>
      <c r="E610" s="9">
        <f t="shared" si="87"/>
        <v>27</v>
      </c>
      <c r="F610" t="s">
        <v>7</v>
      </c>
      <c r="G610" s="6">
        <v>675</v>
      </c>
      <c r="H610" s="6">
        <f t="shared" si="88"/>
        <v>25</v>
      </c>
      <c r="I610" s="6">
        <v>18</v>
      </c>
      <c r="J610" s="8">
        <f t="shared" si="89"/>
        <v>693</v>
      </c>
      <c r="K610" t="s">
        <v>7</v>
      </c>
      <c r="L610" t="s">
        <v>181</v>
      </c>
    </row>
    <row r="611" spans="1:12" x14ac:dyDescent="0.2">
      <c r="A611">
        <v>2400</v>
      </c>
      <c r="B611" s="7">
        <v>44879</v>
      </c>
      <c r="C611" s="7">
        <v>44921</v>
      </c>
      <c r="D611" s="7">
        <v>44942</v>
      </c>
      <c r="E611" s="9">
        <f t="shared" si="87"/>
        <v>21</v>
      </c>
      <c r="F611" t="s">
        <v>7</v>
      </c>
      <c r="G611" s="6">
        <v>75</v>
      </c>
      <c r="H611" s="6">
        <f t="shared" si="88"/>
        <v>3.5714285714285716</v>
      </c>
      <c r="J611" s="8">
        <f t="shared" si="89"/>
        <v>75</v>
      </c>
      <c r="K611" t="s">
        <v>7</v>
      </c>
      <c r="L611" t="s">
        <v>22</v>
      </c>
    </row>
    <row r="612" spans="1:12" x14ac:dyDescent="0.2">
      <c r="A612">
        <v>2402</v>
      </c>
      <c r="B612" s="7">
        <v>44882</v>
      </c>
      <c r="C612" s="7">
        <v>44905</v>
      </c>
      <c r="D612" s="7">
        <v>44925</v>
      </c>
      <c r="E612" s="9">
        <f t="shared" si="87"/>
        <v>20</v>
      </c>
      <c r="F612" t="s">
        <v>8</v>
      </c>
      <c r="G612" s="6">
        <v>630</v>
      </c>
      <c r="H612" s="6">
        <f t="shared" si="88"/>
        <v>31.5</v>
      </c>
      <c r="I612" s="6">
        <v>53</v>
      </c>
      <c r="J612" s="6">
        <f t="shared" si="89"/>
        <v>683</v>
      </c>
      <c r="K612" t="s">
        <v>7</v>
      </c>
      <c r="L612" t="s">
        <v>181</v>
      </c>
    </row>
    <row r="613" spans="1:12" x14ac:dyDescent="0.2">
      <c r="A613">
        <v>2407</v>
      </c>
      <c r="B613" s="7">
        <v>44887</v>
      </c>
      <c r="C613" s="7">
        <v>44905</v>
      </c>
      <c r="D613" s="7">
        <v>44930</v>
      </c>
      <c r="E613" s="9">
        <f t="shared" si="87"/>
        <v>25</v>
      </c>
      <c r="F613" t="s">
        <v>8</v>
      </c>
      <c r="G613" s="6">
        <v>1170</v>
      </c>
      <c r="H613" s="6">
        <f t="shared" si="88"/>
        <v>46.8</v>
      </c>
      <c r="I613" s="6">
        <v>83</v>
      </c>
      <c r="J613" s="6">
        <f t="shared" si="89"/>
        <v>1253</v>
      </c>
      <c r="K613" t="s">
        <v>7</v>
      </c>
      <c r="L613" t="s">
        <v>181</v>
      </c>
    </row>
    <row r="614" spans="1:12" x14ac:dyDescent="0.2">
      <c r="A614">
        <v>2413</v>
      </c>
      <c r="B614" s="7">
        <v>44890</v>
      </c>
      <c r="C614" s="7">
        <v>44898</v>
      </c>
      <c r="D614" s="7">
        <v>44916</v>
      </c>
      <c r="E614" s="9">
        <f t="shared" si="87"/>
        <v>18</v>
      </c>
      <c r="F614" t="s">
        <v>8</v>
      </c>
      <c r="G614" s="6">
        <v>475</v>
      </c>
      <c r="H614" s="6">
        <f t="shared" si="88"/>
        <v>26.388888888888889</v>
      </c>
      <c r="I614" s="6">
        <v>113</v>
      </c>
      <c r="J614" s="6">
        <f t="shared" si="89"/>
        <v>588</v>
      </c>
      <c r="K614" t="s">
        <v>7</v>
      </c>
      <c r="L614" t="s">
        <v>181</v>
      </c>
    </row>
    <row r="615" spans="1:12" x14ac:dyDescent="0.2">
      <c r="A615">
        <v>2415</v>
      </c>
      <c r="B615" s="7">
        <v>44893</v>
      </c>
      <c r="C615" s="7">
        <v>44897</v>
      </c>
      <c r="D615" s="7">
        <v>44930</v>
      </c>
      <c r="E615" s="9">
        <f t="shared" si="87"/>
        <v>33</v>
      </c>
      <c r="F615" t="s">
        <v>8</v>
      </c>
      <c r="G615" s="8">
        <f>540+315+315+315</f>
        <v>1485</v>
      </c>
      <c r="H615" s="6">
        <f t="shared" si="88"/>
        <v>45</v>
      </c>
      <c r="I615" s="8">
        <v>63</v>
      </c>
      <c r="J615" s="8">
        <f t="shared" si="89"/>
        <v>1548</v>
      </c>
      <c r="K615" t="s">
        <v>7</v>
      </c>
      <c r="L615" t="s">
        <v>181</v>
      </c>
    </row>
    <row r="616" spans="1:12" x14ac:dyDescent="0.2">
      <c r="A616">
        <v>2420</v>
      </c>
      <c r="B616" s="7">
        <f t="shared" ref="B616:B617" si="93">C616</f>
        <v>44896</v>
      </c>
      <c r="C616" s="7">
        <v>44896</v>
      </c>
      <c r="D616" s="7">
        <v>44901</v>
      </c>
      <c r="E616" s="9">
        <f t="shared" si="87"/>
        <v>5</v>
      </c>
      <c r="F616" t="s">
        <v>7</v>
      </c>
      <c r="G616" s="6">
        <f>220+55</f>
        <v>275</v>
      </c>
      <c r="H616" s="6">
        <f t="shared" si="88"/>
        <v>55</v>
      </c>
      <c r="I616" s="6">
        <f>305.5-275</f>
        <v>30.5</v>
      </c>
      <c r="J616" s="6">
        <f t="shared" si="89"/>
        <v>305.5</v>
      </c>
      <c r="K616" t="s">
        <v>7</v>
      </c>
      <c r="L616" t="s">
        <v>181</v>
      </c>
    </row>
    <row r="617" spans="1:12" x14ac:dyDescent="0.2">
      <c r="A617">
        <v>2421</v>
      </c>
      <c r="B617" s="7">
        <f t="shared" si="93"/>
        <v>44926</v>
      </c>
      <c r="C617" s="7">
        <v>44926</v>
      </c>
      <c r="D617" s="7">
        <v>45016</v>
      </c>
      <c r="E617" s="9">
        <f t="shared" si="87"/>
        <v>90</v>
      </c>
      <c r="F617" t="s">
        <v>7</v>
      </c>
      <c r="G617" s="6">
        <v>1530</v>
      </c>
      <c r="H617" s="6">
        <f t="shared" si="88"/>
        <v>17</v>
      </c>
      <c r="J617" s="6">
        <f t="shared" si="89"/>
        <v>1530</v>
      </c>
      <c r="K617" t="s">
        <v>7</v>
      </c>
      <c r="L617" t="s">
        <v>181</v>
      </c>
    </row>
    <row r="618" spans="1:12" x14ac:dyDescent="0.2">
      <c r="A618">
        <v>2422</v>
      </c>
      <c r="B618" s="7">
        <v>44872</v>
      </c>
      <c r="C618" s="7">
        <v>44914</v>
      </c>
      <c r="D618" s="7">
        <v>44925</v>
      </c>
      <c r="E618" s="9">
        <f t="shared" si="87"/>
        <v>11</v>
      </c>
      <c r="F618" t="s">
        <v>7</v>
      </c>
      <c r="G618" s="6">
        <v>330</v>
      </c>
      <c r="H618" s="6">
        <f t="shared" si="88"/>
        <v>30</v>
      </c>
      <c r="I618" s="6">
        <v>18</v>
      </c>
      <c r="J618" s="6">
        <f t="shared" si="89"/>
        <v>348</v>
      </c>
      <c r="K618" t="s">
        <v>7</v>
      </c>
      <c r="L618" t="s">
        <v>181</v>
      </c>
    </row>
    <row r="619" spans="1:12" x14ac:dyDescent="0.2">
      <c r="A619">
        <v>2423</v>
      </c>
      <c r="B619" s="7">
        <v>44896</v>
      </c>
      <c r="C619" s="7">
        <v>44898</v>
      </c>
      <c r="D619" s="7">
        <v>44914</v>
      </c>
      <c r="E619" s="9">
        <f t="shared" si="87"/>
        <v>16</v>
      </c>
      <c r="F619" t="s">
        <v>8</v>
      </c>
      <c r="G619" s="6">
        <f>360+25</f>
        <v>385</v>
      </c>
      <c r="H619" s="6">
        <f t="shared" si="88"/>
        <v>24.0625</v>
      </c>
      <c r="I619" s="6">
        <v>53</v>
      </c>
      <c r="J619" s="6">
        <f t="shared" si="89"/>
        <v>438</v>
      </c>
      <c r="K619" t="s">
        <v>7</v>
      </c>
      <c r="L619" t="s">
        <v>181</v>
      </c>
    </row>
    <row r="620" spans="1:12" x14ac:dyDescent="0.2">
      <c r="A620">
        <v>2424</v>
      </c>
      <c r="B620" s="7">
        <v>44896</v>
      </c>
      <c r="C620" s="7">
        <v>44900</v>
      </c>
      <c r="D620" s="7">
        <v>44912</v>
      </c>
      <c r="E620" s="9">
        <f t="shared" si="87"/>
        <v>12</v>
      </c>
      <c r="F620" t="s">
        <v>7</v>
      </c>
      <c r="G620" s="6">
        <v>360</v>
      </c>
      <c r="H620" s="6">
        <f t="shared" si="88"/>
        <v>30</v>
      </c>
      <c r="I620" s="6">
        <v>3</v>
      </c>
      <c r="J620" s="6">
        <f t="shared" si="89"/>
        <v>363</v>
      </c>
      <c r="K620" t="s">
        <v>7</v>
      </c>
      <c r="L620" t="s">
        <v>181</v>
      </c>
    </row>
    <row r="621" spans="1:12" x14ac:dyDescent="0.2">
      <c r="A621">
        <v>2425</v>
      </c>
      <c r="B621" s="7">
        <v>45260</v>
      </c>
      <c r="C621" s="7">
        <v>44912</v>
      </c>
      <c r="D621" s="7">
        <v>44928</v>
      </c>
      <c r="E621" s="9">
        <f t="shared" si="87"/>
        <v>16</v>
      </c>
      <c r="F621" t="s">
        <v>7</v>
      </c>
      <c r="G621" s="6">
        <v>480</v>
      </c>
      <c r="H621" s="6">
        <f t="shared" si="88"/>
        <v>30</v>
      </c>
      <c r="I621" s="6">
        <v>3</v>
      </c>
      <c r="J621" s="6">
        <f t="shared" si="89"/>
        <v>483</v>
      </c>
      <c r="K621" t="s">
        <v>7</v>
      </c>
      <c r="L621" t="s">
        <v>181</v>
      </c>
    </row>
    <row r="622" spans="1:12" x14ac:dyDescent="0.2">
      <c r="A622">
        <v>2426</v>
      </c>
      <c r="B622" s="7">
        <v>44855</v>
      </c>
      <c r="C622" s="7">
        <v>44900</v>
      </c>
      <c r="D622" s="7">
        <v>44931</v>
      </c>
      <c r="E622" s="9">
        <f t="shared" si="87"/>
        <v>31</v>
      </c>
      <c r="F622" t="s">
        <v>8</v>
      </c>
      <c r="G622" s="6">
        <v>775</v>
      </c>
      <c r="H622" s="6">
        <f t="shared" si="88"/>
        <v>25</v>
      </c>
      <c r="I622" s="6">
        <v>53</v>
      </c>
      <c r="J622" s="6">
        <f t="shared" si="89"/>
        <v>828</v>
      </c>
      <c r="K622" t="s">
        <v>7</v>
      </c>
      <c r="L622" t="s">
        <v>181</v>
      </c>
    </row>
    <row r="623" spans="1:12" x14ac:dyDescent="0.2">
      <c r="A623">
        <v>2427</v>
      </c>
      <c r="B623" s="7">
        <v>45269</v>
      </c>
      <c r="C623" s="7">
        <v>44905</v>
      </c>
      <c r="D623" s="7">
        <v>44921</v>
      </c>
      <c r="E623" s="9">
        <f t="shared" si="87"/>
        <v>16</v>
      </c>
      <c r="F623" t="s">
        <v>7</v>
      </c>
      <c r="G623" s="6">
        <v>560</v>
      </c>
      <c r="H623" s="6">
        <f t="shared" si="88"/>
        <v>35</v>
      </c>
      <c r="I623" s="6">
        <v>18</v>
      </c>
      <c r="J623" s="6">
        <f t="shared" si="89"/>
        <v>578</v>
      </c>
      <c r="K623" t="s">
        <v>7</v>
      </c>
      <c r="L623" t="s">
        <v>181</v>
      </c>
    </row>
    <row r="624" spans="1:12" x14ac:dyDescent="0.2">
      <c r="A624">
        <v>2428</v>
      </c>
      <c r="B624" s="7">
        <f>C624</f>
        <v>44896</v>
      </c>
      <c r="C624" s="7">
        <v>44896</v>
      </c>
      <c r="D624" s="7">
        <v>44926</v>
      </c>
      <c r="E624" s="9">
        <f t="shared" si="87"/>
        <v>30</v>
      </c>
      <c r="F624" t="s">
        <v>7</v>
      </c>
      <c r="G624" s="6">
        <v>465</v>
      </c>
      <c r="H624" s="6">
        <f t="shared" si="88"/>
        <v>15.5</v>
      </c>
      <c r="J624" s="6">
        <f t="shared" si="89"/>
        <v>465</v>
      </c>
      <c r="K624" t="s">
        <v>7</v>
      </c>
      <c r="L624" t="s">
        <v>181</v>
      </c>
    </row>
    <row r="625" spans="1:12" x14ac:dyDescent="0.2">
      <c r="A625">
        <v>2429</v>
      </c>
      <c r="B625" s="7">
        <v>44868</v>
      </c>
      <c r="C625" s="7">
        <v>44922</v>
      </c>
      <c r="D625" s="7">
        <v>44940</v>
      </c>
      <c r="E625" s="9">
        <f t="shared" si="87"/>
        <v>18</v>
      </c>
      <c r="F625" t="s">
        <v>7</v>
      </c>
      <c r="G625" s="6">
        <v>630</v>
      </c>
      <c r="H625" s="6">
        <f t="shared" si="88"/>
        <v>35</v>
      </c>
      <c r="I625" s="6">
        <v>18</v>
      </c>
      <c r="J625" s="6">
        <f t="shared" si="89"/>
        <v>648</v>
      </c>
      <c r="K625" t="s">
        <v>7</v>
      </c>
      <c r="L625" t="s">
        <v>181</v>
      </c>
    </row>
    <row r="626" spans="1:12" x14ac:dyDescent="0.2">
      <c r="A626">
        <v>2430</v>
      </c>
      <c r="B626" s="7">
        <f t="shared" ref="B626:B627" si="94">C626</f>
        <v>44901</v>
      </c>
      <c r="C626" s="7">
        <v>44901</v>
      </c>
      <c r="D626" s="7">
        <v>44930</v>
      </c>
      <c r="E626" s="9">
        <f t="shared" si="87"/>
        <v>29</v>
      </c>
      <c r="F626" t="s">
        <v>7</v>
      </c>
      <c r="G626" s="6">
        <v>725</v>
      </c>
      <c r="H626" s="6">
        <f t="shared" si="88"/>
        <v>25</v>
      </c>
      <c r="I626" s="6">
        <v>3</v>
      </c>
      <c r="J626" s="6">
        <f t="shared" si="89"/>
        <v>728</v>
      </c>
      <c r="K626" t="s">
        <v>7</v>
      </c>
      <c r="L626" t="s">
        <v>181</v>
      </c>
    </row>
    <row r="627" spans="1:12" x14ac:dyDescent="0.2">
      <c r="A627">
        <v>2431</v>
      </c>
      <c r="B627" s="7">
        <f t="shared" si="94"/>
        <v>44901</v>
      </c>
      <c r="C627" s="7">
        <v>44901</v>
      </c>
      <c r="D627" s="7">
        <v>44908</v>
      </c>
      <c r="E627" s="9">
        <f t="shared" si="87"/>
        <v>7</v>
      </c>
      <c r="F627" t="s">
        <v>7</v>
      </c>
      <c r="G627" s="6">
        <v>288</v>
      </c>
      <c r="H627" s="6">
        <f t="shared" si="88"/>
        <v>41.142857142857146</v>
      </c>
      <c r="J627" s="6">
        <f t="shared" si="89"/>
        <v>288</v>
      </c>
      <c r="K627" t="s">
        <v>8</v>
      </c>
      <c r="L627" t="s">
        <v>181</v>
      </c>
    </row>
    <row r="628" spans="1:12" x14ac:dyDescent="0.2">
      <c r="A628">
        <v>2432</v>
      </c>
      <c r="B628" s="7">
        <v>44897</v>
      </c>
      <c r="C628" s="7">
        <v>44902</v>
      </c>
      <c r="D628" s="7">
        <v>45003</v>
      </c>
      <c r="E628" s="9">
        <f t="shared" si="87"/>
        <v>101</v>
      </c>
      <c r="F628" t="s">
        <v>7</v>
      </c>
      <c r="G628" s="6">
        <v>1841</v>
      </c>
      <c r="H628" s="6">
        <f t="shared" si="88"/>
        <v>18.227722772277229</v>
      </c>
      <c r="I628" s="6">
        <v>3</v>
      </c>
      <c r="J628" s="6">
        <f t="shared" si="89"/>
        <v>1844</v>
      </c>
      <c r="K628" t="s">
        <v>7</v>
      </c>
      <c r="L628" t="s">
        <v>181</v>
      </c>
    </row>
    <row r="629" spans="1:12" x14ac:dyDescent="0.2">
      <c r="A629">
        <v>2433</v>
      </c>
      <c r="B629" s="7">
        <v>44894</v>
      </c>
      <c r="C629" s="7">
        <v>44906</v>
      </c>
      <c r="D629" s="7">
        <v>44942</v>
      </c>
      <c r="E629" s="9">
        <f t="shared" si="87"/>
        <v>36</v>
      </c>
      <c r="F629" t="s">
        <v>8</v>
      </c>
      <c r="G629" s="6">
        <v>777</v>
      </c>
      <c r="H629" s="6">
        <f t="shared" si="88"/>
        <v>21.583333333333332</v>
      </c>
      <c r="I629" s="6">
        <v>98</v>
      </c>
      <c r="J629" s="6">
        <f t="shared" si="89"/>
        <v>875</v>
      </c>
      <c r="K629" t="s">
        <v>7</v>
      </c>
      <c r="L629" t="s">
        <v>181</v>
      </c>
    </row>
    <row r="630" spans="1:12" x14ac:dyDescent="0.2">
      <c r="A630">
        <v>2435</v>
      </c>
      <c r="B630" s="7">
        <f>C630</f>
        <v>44902</v>
      </c>
      <c r="C630" s="7">
        <v>44902</v>
      </c>
      <c r="D630" s="7">
        <v>44912</v>
      </c>
      <c r="E630" s="9">
        <f t="shared" si="87"/>
        <v>10</v>
      </c>
      <c r="F630" t="s">
        <v>7</v>
      </c>
      <c r="G630" s="6">
        <v>330</v>
      </c>
      <c r="H630" s="6">
        <f t="shared" si="88"/>
        <v>33</v>
      </c>
      <c r="I630" s="6">
        <v>18</v>
      </c>
      <c r="J630" s="6">
        <f t="shared" si="89"/>
        <v>348</v>
      </c>
      <c r="K630" t="s">
        <v>7</v>
      </c>
      <c r="L630" t="s">
        <v>181</v>
      </c>
    </row>
    <row r="631" spans="1:12" x14ac:dyDescent="0.2">
      <c r="A631">
        <v>2437</v>
      </c>
      <c r="B631" s="7">
        <v>44903</v>
      </c>
      <c r="C631" s="7">
        <v>44904</v>
      </c>
      <c r="D631" s="7">
        <v>44905</v>
      </c>
      <c r="E631" s="9">
        <f t="shared" si="87"/>
        <v>1</v>
      </c>
      <c r="F631" t="s">
        <v>7</v>
      </c>
      <c r="G631" s="6">
        <v>85</v>
      </c>
      <c r="H631" s="6">
        <f t="shared" si="88"/>
        <v>85</v>
      </c>
      <c r="I631" s="6">
        <v>3</v>
      </c>
      <c r="J631" s="6">
        <f t="shared" si="89"/>
        <v>88</v>
      </c>
      <c r="K631" t="s">
        <v>7</v>
      </c>
      <c r="L631" t="s">
        <v>181</v>
      </c>
    </row>
    <row r="632" spans="1:12" x14ac:dyDescent="0.2">
      <c r="A632">
        <v>2438</v>
      </c>
      <c r="B632" s="7">
        <f>C632</f>
        <v>44904</v>
      </c>
      <c r="C632" s="7">
        <v>44904</v>
      </c>
      <c r="D632" s="7">
        <v>44907</v>
      </c>
      <c r="E632" s="9">
        <f t="shared" si="87"/>
        <v>3</v>
      </c>
      <c r="F632" t="s">
        <v>7</v>
      </c>
      <c r="G632" s="6">
        <v>165</v>
      </c>
      <c r="H632" s="6">
        <f t="shared" si="88"/>
        <v>55</v>
      </c>
      <c r="I632" s="6">
        <v>3</v>
      </c>
      <c r="J632" s="6">
        <f t="shared" si="89"/>
        <v>168</v>
      </c>
      <c r="K632" t="s">
        <v>7</v>
      </c>
      <c r="L632" t="s">
        <v>181</v>
      </c>
    </row>
    <row r="633" spans="1:12" x14ac:dyDescent="0.2">
      <c r="A633">
        <v>2439</v>
      </c>
      <c r="B633" s="7">
        <v>44867</v>
      </c>
      <c r="C633" s="7">
        <v>44926</v>
      </c>
      <c r="D633" s="7">
        <v>45021</v>
      </c>
      <c r="E633" s="9">
        <f t="shared" si="87"/>
        <v>95</v>
      </c>
      <c r="F633" t="s">
        <v>7</v>
      </c>
      <c r="G633" s="6">
        <v>1425</v>
      </c>
      <c r="H633" s="6">
        <f t="shared" si="88"/>
        <v>15</v>
      </c>
      <c r="I633" s="6">
        <v>3</v>
      </c>
      <c r="J633" s="6">
        <f t="shared" si="89"/>
        <v>1428</v>
      </c>
      <c r="K633" t="s">
        <v>7</v>
      </c>
      <c r="L633" t="s">
        <v>181</v>
      </c>
    </row>
    <row r="634" spans="1:12" x14ac:dyDescent="0.2">
      <c r="A634">
        <v>2440</v>
      </c>
      <c r="B634" s="7">
        <v>44769</v>
      </c>
      <c r="C634" s="7">
        <v>44904</v>
      </c>
      <c r="D634" s="7">
        <v>44931</v>
      </c>
      <c r="E634" s="9">
        <f t="shared" si="87"/>
        <v>27</v>
      </c>
      <c r="F634" t="s">
        <v>7</v>
      </c>
      <c r="G634" s="6">
        <v>756</v>
      </c>
      <c r="H634" s="6">
        <f t="shared" si="88"/>
        <v>28</v>
      </c>
      <c r="I634" s="6">
        <v>3</v>
      </c>
      <c r="J634" s="6">
        <f t="shared" si="89"/>
        <v>759</v>
      </c>
      <c r="K634" t="s">
        <v>7</v>
      </c>
      <c r="L634" t="s">
        <v>181</v>
      </c>
    </row>
    <row r="635" spans="1:12" x14ac:dyDescent="0.2">
      <c r="A635">
        <v>2441</v>
      </c>
      <c r="B635" s="7">
        <f t="shared" ref="B635:B637" si="95">C635</f>
        <v>44904</v>
      </c>
      <c r="C635" s="7">
        <v>44904</v>
      </c>
      <c r="D635" s="7">
        <v>44914</v>
      </c>
      <c r="E635" s="9">
        <f t="shared" si="87"/>
        <v>10</v>
      </c>
      <c r="F635" t="s">
        <v>7</v>
      </c>
      <c r="G635" s="6">
        <v>350</v>
      </c>
      <c r="H635" s="6">
        <f t="shared" si="88"/>
        <v>35</v>
      </c>
      <c r="I635" s="6">
        <v>3</v>
      </c>
      <c r="J635" s="6">
        <f t="shared" si="89"/>
        <v>353</v>
      </c>
      <c r="K635" t="s">
        <v>7</v>
      </c>
      <c r="L635" t="s">
        <v>181</v>
      </c>
    </row>
    <row r="636" spans="1:12" x14ac:dyDescent="0.2">
      <c r="A636">
        <v>2442</v>
      </c>
      <c r="B636" s="7">
        <f t="shared" si="95"/>
        <v>44905</v>
      </c>
      <c r="C636" s="7">
        <v>44905</v>
      </c>
      <c r="D636" s="7">
        <v>44935</v>
      </c>
      <c r="E636" s="9">
        <f t="shared" si="87"/>
        <v>30</v>
      </c>
      <c r="F636" t="s">
        <v>7</v>
      </c>
      <c r="G636" s="6">
        <v>780</v>
      </c>
      <c r="H636" s="6">
        <f t="shared" si="88"/>
        <v>26</v>
      </c>
      <c r="I636" s="6">
        <v>18</v>
      </c>
      <c r="J636" s="6">
        <f t="shared" si="89"/>
        <v>798</v>
      </c>
      <c r="K636" t="s">
        <v>7</v>
      </c>
      <c r="L636" t="s">
        <v>181</v>
      </c>
    </row>
    <row r="637" spans="1:12" x14ac:dyDescent="0.2">
      <c r="A637">
        <v>2443</v>
      </c>
      <c r="B637" s="7">
        <f t="shared" si="95"/>
        <v>44907</v>
      </c>
      <c r="C637" s="7">
        <v>44907</v>
      </c>
      <c r="D637" s="7">
        <v>44908</v>
      </c>
      <c r="E637" s="9">
        <f t="shared" si="87"/>
        <v>1</v>
      </c>
      <c r="F637" t="s">
        <v>7</v>
      </c>
      <c r="G637" s="6">
        <v>85</v>
      </c>
      <c r="H637" s="6">
        <f t="shared" si="88"/>
        <v>85</v>
      </c>
      <c r="I637" s="6">
        <v>3</v>
      </c>
      <c r="J637" s="6">
        <f t="shared" si="89"/>
        <v>88</v>
      </c>
      <c r="K637" t="s">
        <v>7</v>
      </c>
      <c r="L637" t="s">
        <v>181</v>
      </c>
    </row>
    <row r="638" spans="1:12" x14ac:dyDescent="0.2">
      <c r="A638">
        <v>2444</v>
      </c>
      <c r="B638" s="7">
        <v>44842</v>
      </c>
      <c r="C638" s="7">
        <v>44908</v>
      </c>
      <c r="D638" s="7">
        <v>44930</v>
      </c>
      <c r="E638" s="9">
        <f t="shared" si="87"/>
        <v>22</v>
      </c>
      <c r="F638" t="s">
        <v>7</v>
      </c>
      <c r="G638" s="6">
        <v>1210</v>
      </c>
      <c r="H638" s="6">
        <f t="shared" si="88"/>
        <v>55</v>
      </c>
      <c r="I638" s="6">
        <v>3</v>
      </c>
      <c r="J638" s="6">
        <f t="shared" si="89"/>
        <v>1213</v>
      </c>
      <c r="K638" t="s">
        <v>7</v>
      </c>
      <c r="L638" t="s">
        <v>181</v>
      </c>
    </row>
    <row r="639" spans="1:12" x14ac:dyDescent="0.2">
      <c r="A639">
        <v>2445</v>
      </c>
      <c r="B639" s="7">
        <f t="shared" ref="B639:B640" si="96">C639</f>
        <v>44908</v>
      </c>
      <c r="C639" s="7">
        <v>44908</v>
      </c>
      <c r="D639" s="7">
        <v>44923</v>
      </c>
      <c r="E639" s="9">
        <f t="shared" si="87"/>
        <v>15</v>
      </c>
      <c r="F639" t="s">
        <v>7</v>
      </c>
      <c r="G639" s="6">
        <v>555</v>
      </c>
      <c r="H639" s="6">
        <f t="shared" si="88"/>
        <v>37</v>
      </c>
      <c r="I639" s="6">
        <v>3</v>
      </c>
      <c r="J639" s="6">
        <f t="shared" si="89"/>
        <v>558</v>
      </c>
      <c r="K639" t="s">
        <v>7</v>
      </c>
      <c r="L639" t="s">
        <v>181</v>
      </c>
    </row>
    <row r="640" spans="1:12" x14ac:dyDescent="0.2">
      <c r="A640">
        <v>2446</v>
      </c>
      <c r="B640" s="7">
        <f t="shared" si="96"/>
        <v>44909</v>
      </c>
      <c r="C640" s="7">
        <v>44909</v>
      </c>
      <c r="D640" s="7">
        <v>44932</v>
      </c>
      <c r="E640" s="9">
        <f t="shared" si="87"/>
        <v>23</v>
      </c>
      <c r="F640" t="s">
        <v>7</v>
      </c>
      <c r="G640" s="6">
        <v>575</v>
      </c>
      <c r="H640" s="6">
        <f t="shared" si="88"/>
        <v>25</v>
      </c>
      <c r="J640" s="6">
        <f t="shared" si="89"/>
        <v>575</v>
      </c>
      <c r="K640" t="s">
        <v>7</v>
      </c>
      <c r="L640" t="s">
        <v>181</v>
      </c>
    </row>
    <row r="641" spans="1:12" x14ac:dyDescent="0.2">
      <c r="A641">
        <v>2447</v>
      </c>
      <c r="B641" s="7">
        <v>44900</v>
      </c>
      <c r="C641" s="7">
        <v>44908</v>
      </c>
      <c r="D641" s="7">
        <v>44925</v>
      </c>
      <c r="E641" s="9">
        <f t="shared" si="87"/>
        <v>17</v>
      </c>
      <c r="F641" t="s">
        <v>7</v>
      </c>
      <c r="G641" s="6">
        <v>450</v>
      </c>
      <c r="H641" s="6">
        <f t="shared" si="88"/>
        <v>26.470588235294116</v>
      </c>
      <c r="I641" s="6">
        <v>3</v>
      </c>
      <c r="J641" s="6">
        <f t="shared" si="89"/>
        <v>453</v>
      </c>
      <c r="K641" t="s">
        <v>7</v>
      </c>
      <c r="L641" t="s">
        <v>181</v>
      </c>
    </row>
    <row r="642" spans="1:12" x14ac:dyDescent="0.2">
      <c r="A642">
        <v>2448</v>
      </c>
      <c r="B642" s="7">
        <f>C642</f>
        <v>44910</v>
      </c>
      <c r="C642" s="7">
        <v>44910</v>
      </c>
      <c r="D642" s="7">
        <v>44914</v>
      </c>
      <c r="E642" s="9">
        <f t="shared" si="87"/>
        <v>4</v>
      </c>
      <c r="F642" t="s">
        <v>7</v>
      </c>
      <c r="G642" s="6">
        <v>220</v>
      </c>
      <c r="H642" s="6">
        <f t="shared" si="88"/>
        <v>55</v>
      </c>
      <c r="I642" s="6">
        <v>3</v>
      </c>
      <c r="J642" s="6">
        <f t="shared" si="89"/>
        <v>223</v>
      </c>
      <c r="K642" t="s">
        <v>7</v>
      </c>
      <c r="L642" t="s">
        <v>181</v>
      </c>
    </row>
    <row r="643" spans="1:12" x14ac:dyDescent="0.2">
      <c r="A643">
        <v>2449</v>
      </c>
      <c r="B643" s="7">
        <v>44907</v>
      </c>
      <c r="C643" s="7">
        <v>44911</v>
      </c>
      <c r="D643" s="7">
        <v>44914</v>
      </c>
      <c r="E643" s="9">
        <f t="shared" ref="E643:E706" si="97">D643-C643</f>
        <v>3</v>
      </c>
      <c r="F643" t="s">
        <v>7</v>
      </c>
      <c r="G643" s="6">
        <v>255</v>
      </c>
      <c r="H643" s="6">
        <f t="shared" ref="H643:H706" si="98">G643/E643</f>
        <v>85</v>
      </c>
      <c r="I643" s="6">
        <v>3</v>
      </c>
      <c r="J643" s="6">
        <f t="shared" ref="J643:J706" si="99">G643+I643</f>
        <v>258</v>
      </c>
      <c r="K643" t="s">
        <v>7</v>
      </c>
      <c r="L643" t="s">
        <v>181</v>
      </c>
    </row>
    <row r="644" spans="1:12" x14ac:dyDescent="0.2">
      <c r="A644">
        <v>2451</v>
      </c>
      <c r="B644" s="7">
        <v>44852</v>
      </c>
      <c r="C644" s="7">
        <v>44916</v>
      </c>
      <c r="D644" s="7">
        <v>44932</v>
      </c>
      <c r="E644" s="9">
        <f t="shared" si="97"/>
        <v>16</v>
      </c>
      <c r="F644" t="s">
        <v>7</v>
      </c>
      <c r="G644" s="6">
        <v>510</v>
      </c>
      <c r="H644" s="6">
        <f t="shared" si="98"/>
        <v>31.875</v>
      </c>
      <c r="I644" s="6">
        <v>3</v>
      </c>
      <c r="J644" s="6">
        <f t="shared" si="99"/>
        <v>513</v>
      </c>
      <c r="K644" t="s">
        <v>7</v>
      </c>
      <c r="L644" t="s">
        <v>181</v>
      </c>
    </row>
    <row r="645" spans="1:12" x14ac:dyDescent="0.2">
      <c r="A645">
        <v>2452</v>
      </c>
      <c r="B645" s="7">
        <f>C645</f>
        <v>44914</v>
      </c>
      <c r="C645" s="7">
        <v>44914</v>
      </c>
      <c r="D645" s="7">
        <v>44939</v>
      </c>
      <c r="E645" s="9">
        <f t="shared" si="97"/>
        <v>25</v>
      </c>
      <c r="F645" t="s">
        <v>7</v>
      </c>
      <c r="G645" s="6">
        <v>750</v>
      </c>
      <c r="H645" s="6">
        <f t="shared" si="98"/>
        <v>30</v>
      </c>
      <c r="I645" s="6">
        <v>18</v>
      </c>
      <c r="J645" s="6">
        <f t="shared" si="99"/>
        <v>768</v>
      </c>
      <c r="K645" t="s">
        <v>7</v>
      </c>
      <c r="L645" t="s">
        <v>181</v>
      </c>
    </row>
    <row r="646" spans="1:12" x14ac:dyDescent="0.2">
      <c r="A646">
        <v>2453</v>
      </c>
      <c r="B646" s="7">
        <v>44909</v>
      </c>
      <c r="C646" s="7">
        <v>44916</v>
      </c>
      <c r="D646" s="7">
        <v>44926</v>
      </c>
      <c r="E646" s="9">
        <f t="shared" si="97"/>
        <v>10</v>
      </c>
      <c r="F646" t="s">
        <v>8</v>
      </c>
      <c r="G646" s="6">
        <v>420</v>
      </c>
      <c r="H646" s="6">
        <f t="shared" si="98"/>
        <v>42</v>
      </c>
      <c r="I646" s="6">
        <v>98</v>
      </c>
      <c r="J646" s="6">
        <f t="shared" si="99"/>
        <v>518</v>
      </c>
      <c r="K646" t="s">
        <v>7</v>
      </c>
      <c r="L646" t="s">
        <v>181</v>
      </c>
    </row>
    <row r="647" spans="1:12" x14ac:dyDescent="0.2">
      <c r="A647">
        <v>2454</v>
      </c>
      <c r="B647" s="7">
        <v>44797</v>
      </c>
      <c r="C647" s="7">
        <v>44915</v>
      </c>
      <c r="D647" s="7">
        <v>44928</v>
      </c>
      <c r="E647" s="9">
        <f t="shared" si="97"/>
        <v>13</v>
      </c>
      <c r="F647" t="s">
        <v>7</v>
      </c>
      <c r="G647" s="6">
        <v>390</v>
      </c>
      <c r="H647" s="6">
        <f t="shared" si="98"/>
        <v>30</v>
      </c>
      <c r="I647" s="6">
        <v>3</v>
      </c>
      <c r="J647" s="6">
        <f t="shared" si="99"/>
        <v>393</v>
      </c>
      <c r="K647" t="s">
        <v>7</v>
      </c>
      <c r="L647" t="s">
        <v>181</v>
      </c>
    </row>
    <row r="648" spans="1:12" x14ac:dyDescent="0.2">
      <c r="A648">
        <v>2455</v>
      </c>
      <c r="B648" s="7">
        <f t="shared" ref="B648:B649" si="100">C648</f>
        <v>44917</v>
      </c>
      <c r="C648" s="7">
        <v>44917</v>
      </c>
      <c r="D648" s="7">
        <v>44921</v>
      </c>
      <c r="E648" s="9">
        <f t="shared" si="97"/>
        <v>4</v>
      </c>
      <c r="F648" t="s">
        <v>7</v>
      </c>
      <c r="G648" s="6">
        <v>340</v>
      </c>
      <c r="H648" s="6">
        <f t="shared" si="98"/>
        <v>85</v>
      </c>
      <c r="I648" s="6">
        <v>3</v>
      </c>
      <c r="J648" s="6">
        <f t="shared" si="99"/>
        <v>343</v>
      </c>
      <c r="K648" t="s">
        <v>7</v>
      </c>
      <c r="L648" t="s">
        <v>181</v>
      </c>
    </row>
    <row r="649" spans="1:12" x14ac:dyDescent="0.2">
      <c r="A649">
        <v>2456</v>
      </c>
      <c r="B649" s="7">
        <f t="shared" si="100"/>
        <v>44917</v>
      </c>
      <c r="C649" s="7">
        <v>44917</v>
      </c>
      <c r="D649" s="7">
        <v>44921</v>
      </c>
      <c r="E649" s="9">
        <f t="shared" si="97"/>
        <v>4</v>
      </c>
      <c r="F649" t="s">
        <v>7</v>
      </c>
      <c r="G649" s="6">
        <v>110</v>
      </c>
      <c r="H649" s="6">
        <f t="shared" si="98"/>
        <v>27.5</v>
      </c>
      <c r="I649" s="6">
        <v>3</v>
      </c>
      <c r="J649" s="6">
        <f t="shared" si="99"/>
        <v>113</v>
      </c>
      <c r="K649" t="s">
        <v>7</v>
      </c>
      <c r="L649" t="s">
        <v>181</v>
      </c>
    </row>
    <row r="650" spans="1:12" x14ac:dyDescent="0.2">
      <c r="A650">
        <v>2457</v>
      </c>
      <c r="B650" s="7">
        <v>44896</v>
      </c>
      <c r="C650" s="7">
        <v>44918</v>
      </c>
      <c r="D650" s="7">
        <v>44939</v>
      </c>
      <c r="E650" s="9">
        <f t="shared" si="97"/>
        <v>21</v>
      </c>
      <c r="F650" t="s">
        <v>7</v>
      </c>
      <c r="G650" s="6">
        <v>546</v>
      </c>
      <c r="H650" s="6">
        <f t="shared" si="98"/>
        <v>26</v>
      </c>
      <c r="I650" s="6">
        <v>3</v>
      </c>
      <c r="J650" s="6">
        <f t="shared" si="99"/>
        <v>549</v>
      </c>
      <c r="K650" t="s">
        <v>7</v>
      </c>
      <c r="L650" t="s">
        <v>181</v>
      </c>
    </row>
    <row r="651" spans="1:12" x14ac:dyDescent="0.2">
      <c r="A651">
        <v>2458</v>
      </c>
      <c r="B651" s="7">
        <v>44918</v>
      </c>
      <c r="C651" s="7">
        <v>44921</v>
      </c>
      <c r="D651" s="7">
        <v>44931</v>
      </c>
      <c r="E651" s="9">
        <f t="shared" si="97"/>
        <v>10</v>
      </c>
      <c r="F651" t="s">
        <v>7</v>
      </c>
      <c r="G651" s="6">
        <v>350</v>
      </c>
      <c r="H651" s="6">
        <f t="shared" si="98"/>
        <v>35</v>
      </c>
      <c r="I651" s="6">
        <v>3</v>
      </c>
      <c r="J651" s="6">
        <f t="shared" si="99"/>
        <v>353</v>
      </c>
      <c r="K651" t="s">
        <v>7</v>
      </c>
      <c r="L651" t="s">
        <v>181</v>
      </c>
    </row>
    <row r="652" spans="1:12" x14ac:dyDescent="0.2">
      <c r="A652">
        <v>2459</v>
      </c>
      <c r="B652" s="7">
        <v>44912</v>
      </c>
      <c r="C652" s="7">
        <v>44921</v>
      </c>
      <c r="D652" s="7">
        <v>44932</v>
      </c>
      <c r="E652" s="9">
        <f t="shared" si="97"/>
        <v>11</v>
      </c>
      <c r="F652" t="s">
        <v>7</v>
      </c>
      <c r="G652" s="6">
        <v>468</v>
      </c>
      <c r="H652" s="6">
        <f t="shared" si="98"/>
        <v>42.545454545454547</v>
      </c>
      <c r="I652" s="6">
        <v>3</v>
      </c>
      <c r="J652" s="6">
        <f t="shared" si="99"/>
        <v>471</v>
      </c>
      <c r="K652" t="s">
        <v>7</v>
      </c>
      <c r="L652" t="s">
        <v>181</v>
      </c>
    </row>
    <row r="653" spans="1:12" x14ac:dyDescent="0.2">
      <c r="A653">
        <v>2460</v>
      </c>
      <c r="B653" s="7">
        <v>44889</v>
      </c>
      <c r="C653" s="7">
        <v>44922</v>
      </c>
      <c r="D653" s="7">
        <v>44945</v>
      </c>
      <c r="E653" s="9">
        <f t="shared" si="97"/>
        <v>23</v>
      </c>
      <c r="F653" t="s">
        <v>7</v>
      </c>
      <c r="G653" s="6">
        <v>532</v>
      </c>
      <c r="H653" s="6">
        <f t="shared" si="98"/>
        <v>23.130434782608695</v>
      </c>
      <c r="I653" s="6">
        <v>3</v>
      </c>
      <c r="J653" s="6">
        <f t="shared" si="99"/>
        <v>535</v>
      </c>
      <c r="K653" t="s">
        <v>7</v>
      </c>
      <c r="L653" t="s">
        <v>181</v>
      </c>
    </row>
    <row r="654" spans="1:12" x14ac:dyDescent="0.2">
      <c r="A654">
        <v>2461</v>
      </c>
      <c r="B654" s="7">
        <v>44918</v>
      </c>
      <c r="C654" s="7">
        <v>44919</v>
      </c>
      <c r="D654" s="7">
        <v>44925</v>
      </c>
      <c r="E654" s="9">
        <f t="shared" si="97"/>
        <v>6</v>
      </c>
      <c r="F654" t="s">
        <v>7</v>
      </c>
      <c r="G654" s="6">
        <v>294</v>
      </c>
      <c r="H654" s="6">
        <f t="shared" si="98"/>
        <v>49</v>
      </c>
      <c r="I654" s="6">
        <v>3</v>
      </c>
      <c r="J654" s="6">
        <f t="shared" si="99"/>
        <v>297</v>
      </c>
      <c r="K654" t="s">
        <v>7</v>
      </c>
      <c r="L654" t="s">
        <v>181</v>
      </c>
    </row>
    <row r="655" spans="1:12" x14ac:dyDescent="0.2">
      <c r="A655">
        <v>2462</v>
      </c>
      <c r="B655" s="7">
        <f>C655</f>
        <v>44919</v>
      </c>
      <c r="C655" s="7">
        <v>44919</v>
      </c>
      <c r="D655" s="7">
        <v>44935</v>
      </c>
      <c r="E655" s="9">
        <f t="shared" si="97"/>
        <v>16</v>
      </c>
      <c r="F655" t="s">
        <v>7</v>
      </c>
      <c r="G655" s="6">
        <v>624</v>
      </c>
      <c r="H655" s="6">
        <f t="shared" si="98"/>
        <v>39</v>
      </c>
      <c r="I655" s="6">
        <v>18</v>
      </c>
      <c r="J655" s="6">
        <f t="shared" si="99"/>
        <v>642</v>
      </c>
      <c r="K655" t="s">
        <v>7</v>
      </c>
      <c r="L655" t="s">
        <v>181</v>
      </c>
    </row>
    <row r="656" spans="1:12" x14ac:dyDescent="0.2">
      <c r="A656">
        <v>2463</v>
      </c>
      <c r="B656" s="7">
        <v>44921</v>
      </c>
      <c r="C656" s="7">
        <v>44922</v>
      </c>
      <c r="D656" s="7">
        <v>44928</v>
      </c>
      <c r="E656" s="9">
        <f t="shared" si="97"/>
        <v>6</v>
      </c>
      <c r="F656" t="s">
        <v>7</v>
      </c>
      <c r="G656" s="6">
        <v>222</v>
      </c>
      <c r="H656" s="6">
        <f t="shared" si="98"/>
        <v>37</v>
      </c>
      <c r="I656" s="6">
        <v>3</v>
      </c>
      <c r="J656" s="6">
        <f t="shared" si="99"/>
        <v>225</v>
      </c>
      <c r="K656" t="s">
        <v>7</v>
      </c>
      <c r="L656" t="s">
        <v>181</v>
      </c>
    </row>
    <row r="657" spans="1:12" x14ac:dyDescent="0.2">
      <c r="A657">
        <v>2464</v>
      </c>
      <c r="B657" s="7">
        <v>44921</v>
      </c>
      <c r="C657" s="7">
        <v>44924</v>
      </c>
      <c r="D657" s="7">
        <v>44942</v>
      </c>
      <c r="E657" s="9">
        <f t="shared" si="97"/>
        <v>18</v>
      </c>
      <c r="F657" t="s">
        <v>8</v>
      </c>
      <c r="G657" s="6">
        <v>855</v>
      </c>
      <c r="H657" s="6">
        <f t="shared" si="98"/>
        <v>47.5</v>
      </c>
      <c r="I657" s="6">
        <v>83</v>
      </c>
      <c r="J657" s="6">
        <f t="shared" si="99"/>
        <v>938</v>
      </c>
      <c r="K657" t="s">
        <v>7</v>
      </c>
      <c r="L657" t="s">
        <v>181</v>
      </c>
    </row>
    <row r="658" spans="1:12" x14ac:dyDescent="0.2">
      <c r="A658">
        <v>2465</v>
      </c>
      <c r="B658" s="7">
        <f t="shared" ref="B658:B670" si="101">C658</f>
        <v>44896</v>
      </c>
      <c r="C658" s="7">
        <v>44896</v>
      </c>
      <c r="D658" s="7">
        <v>44926</v>
      </c>
      <c r="E658" s="9">
        <f t="shared" si="97"/>
        <v>30</v>
      </c>
      <c r="F658" t="s">
        <v>7</v>
      </c>
      <c r="G658" s="6">
        <v>589</v>
      </c>
      <c r="H658" s="6">
        <f t="shared" si="98"/>
        <v>19.633333333333333</v>
      </c>
      <c r="J658" s="6">
        <f t="shared" si="99"/>
        <v>589</v>
      </c>
      <c r="K658" t="s">
        <v>7</v>
      </c>
      <c r="L658" t="s">
        <v>181</v>
      </c>
    </row>
    <row r="659" spans="1:12" x14ac:dyDescent="0.2">
      <c r="A659">
        <v>2466</v>
      </c>
      <c r="B659" s="7">
        <f t="shared" si="101"/>
        <v>44926</v>
      </c>
      <c r="C659" s="7">
        <v>44926</v>
      </c>
      <c r="D659" s="7">
        <v>44965</v>
      </c>
      <c r="E659" s="9">
        <f t="shared" si="97"/>
        <v>39</v>
      </c>
      <c r="F659" t="s">
        <v>7</v>
      </c>
      <c r="G659" s="6">
        <f>15*39</f>
        <v>585</v>
      </c>
      <c r="H659" s="6">
        <f t="shared" si="98"/>
        <v>15</v>
      </c>
      <c r="I659" s="6">
        <v>3</v>
      </c>
      <c r="J659" s="6">
        <f t="shared" si="99"/>
        <v>588</v>
      </c>
      <c r="K659" t="s">
        <v>7</v>
      </c>
      <c r="L659" t="s">
        <v>181</v>
      </c>
    </row>
    <row r="660" spans="1:12" x14ac:dyDescent="0.2">
      <c r="A660">
        <v>2466</v>
      </c>
      <c r="B660" s="7">
        <f t="shared" si="101"/>
        <v>44965</v>
      </c>
      <c r="C660" s="7">
        <v>44965</v>
      </c>
      <c r="D660" s="7">
        <v>45016</v>
      </c>
      <c r="E660" s="9">
        <f t="shared" si="97"/>
        <v>51</v>
      </c>
      <c r="F660" t="s">
        <v>7</v>
      </c>
      <c r="G660" s="6">
        <f>51*15</f>
        <v>765</v>
      </c>
      <c r="H660" s="6">
        <f t="shared" si="98"/>
        <v>15</v>
      </c>
      <c r="J660" s="6">
        <f t="shared" si="99"/>
        <v>765</v>
      </c>
      <c r="K660" t="s">
        <v>7</v>
      </c>
      <c r="L660" t="s">
        <v>181</v>
      </c>
    </row>
    <row r="661" spans="1:12" x14ac:dyDescent="0.2">
      <c r="A661">
        <v>2467</v>
      </c>
      <c r="B661" s="7">
        <f t="shared" si="101"/>
        <v>44923</v>
      </c>
      <c r="C661" s="7">
        <v>44923</v>
      </c>
      <c r="D661" s="7">
        <v>44938</v>
      </c>
      <c r="E661" s="9">
        <f t="shared" si="97"/>
        <v>15</v>
      </c>
      <c r="F661" t="s">
        <v>7</v>
      </c>
      <c r="G661" s="6">
        <v>495</v>
      </c>
      <c r="H661" s="6">
        <f t="shared" si="98"/>
        <v>33</v>
      </c>
      <c r="I661" s="6">
        <v>3</v>
      </c>
      <c r="J661" s="6">
        <f t="shared" si="99"/>
        <v>498</v>
      </c>
      <c r="K661" t="s">
        <v>7</v>
      </c>
      <c r="L661" t="s">
        <v>181</v>
      </c>
    </row>
    <row r="662" spans="1:12" x14ac:dyDescent="0.2">
      <c r="A662">
        <v>2469</v>
      </c>
      <c r="B662" s="7">
        <f t="shared" si="101"/>
        <v>44926</v>
      </c>
      <c r="C662" s="7">
        <v>44926</v>
      </c>
      <c r="D662" s="7">
        <v>44957</v>
      </c>
      <c r="E662" s="9">
        <f t="shared" si="97"/>
        <v>31</v>
      </c>
      <c r="F662" t="s">
        <v>7</v>
      </c>
      <c r="G662" s="6">
        <v>527</v>
      </c>
      <c r="H662" s="6">
        <f t="shared" si="98"/>
        <v>17</v>
      </c>
      <c r="I662" s="6">
        <v>3</v>
      </c>
      <c r="J662" s="6">
        <f t="shared" si="99"/>
        <v>530</v>
      </c>
      <c r="K662" t="s">
        <v>7</v>
      </c>
      <c r="L662" t="s">
        <v>181</v>
      </c>
    </row>
    <row r="663" spans="1:12" x14ac:dyDescent="0.2">
      <c r="A663">
        <v>2470</v>
      </c>
      <c r="B663" s="7">
        <f t="shared" si="101"/>
        <v>44926</v>
      </c>
      <c r="C663" s="7">
        <v>44926</v>
      </c>
      <c r="D663" s="7">
        <v>44958</v>
      </c>
      <c r="E663" s="9">
        <f t="shared" si="97"/>
        <v>32</v>
      </c>
      <c r="F663" t="s">
        <v>7</v>
      </c>
      <c r="G663" s="6">
        <v>544</v>
      </c>
      <c r="H663" s="6">
        <f t="shared" si="98"/>
        <v>17</v>
      </c>
      <c r="I663" s="6">
        <v>3</v>
      </c>
      <c r="J663" s="6">
        <f t="shared" si="99"/>
        <v>547</v>
      </c>
      <c r="K663" t="s">
        <v>7</v>
      </c>
      <c r="L663" t="s">
        <v>181</v>
      </c>
    </row>
    <row r="664" spans="1:12" x14ac:dyDescent="0.2">
      <c r="A664">
        <v>2471</v>
      </c>
      <c r="B664" s="7">
        <f t="shared" si="101"/>
        <v>44924</v>
      </c>
      <c r="C664" s="7">
        <v>44924</v>
      </c>
      <c r="D664" s="7">
        <v>44925</v>
      </c>
      <c r="E664" s="9">
        <f t="shared" si="97"/>
        <v>1</v>
      </c>
      <c r="F664" t="s">
        <v>7</v>
      </c>
      <c r="G664" s="6">
        <v>55</v>
      </c>
      <c r="H664" s="6">
        <f t="shared" si="98"/>
        <v>55</v>
      </c>
      <c r="I664" s="6">
        <v>3</v>
      </c>
      <c r="J664" s="6">
        <f t="shared" si="99"/>
        <v>58</v>
      </c>
      <c r="K664" t="s">
        <v>7</v>
      </c>
      <c r="L664" t="s">
        <v>181</v>
      </c>
    </row>
    <row r="665" spans="1:12" x14ac:dyDescent="0.2">
      <c r="A665">
        <v>2472</v>
      </c>
      <c r="B665" s="7">
        <f t="shared" si="101"/>
        <v>44925</v>
      </c>
      <c r="C665" s="7">
        <v>44925</v>
      </c>
      <c r="D665" s="7">
        <v>44940</v>
      </c>
      <c r="E665" s="9">
        <f t="shared" si="97"/>
        <v>15</v>
      </c>
      <c r="F665" t="s">
        <v>7</v>
      </c>
      <c r="G665" s="6">
        <v>495</v>
      </c>
      <c r="H665" s="6">
        <f t="shared" si="98"/>
        <v>33</v>
      </c>
      <c r="I665" s="6">
        <v>3</v>
      </c>
      <c r="J665" s="6">
        <f t="shared" si="99"/>
        <v>498</v>
      </c>
      <c r="K665" t="s">
        <v>7</v>
      </c>
      <c r="L665" t="s">
        <v>181</v>
      </c>
    </row>
    <row r="666" spans="1:12" x14ac:dyDescent="0.2">
      <c r="A666">
        <v>2473</v>
      </c>
      <c r="B666" s="7">
        <f t="shared" si="101"/>
        <v>44925</v>
      </c>
      <c r="C666" s="7">
        <v>44925</v>
      </c>
      <c r="D666" s="7">
        <v>44938</v>
      </c>
      <c r="E666" s="9">
        <f t="shared" si="97"/>
        <v>13</v>
      </c>
      <c r="F666" t="s">
        <v>7</v>
      </c>
      <c r="G666" s="6">
        <v>390</v>
      </c>
      <c r="H666" s="6">
        <f t="shared" si="98"/>
        <v>30</v>
      </c>
      <c r="I666" s="6">
        <v>18</v>
      </c>
      <c r="J666" s="6">
        <f t="shared" si="99"/>
        <v>408</v>
      </c>
      <c r="K666" t="s">
        <v>7</v>
      </c>
      <c r="L666" t="s">
        <v>181</v>
      </c>
    </row>
    <row r="667" spans="1:12" x14ac:dyDescent="0.2">
      <c r="A667">
        <v>2474</v>
      </c>
      <c r="B667" s="7">
        <f t="shared" si="101"/>
        <v>44926</v>
      </c>
      <c r="C667" s="7">
        <v>44926</v>
      </c>
      <c r="D667" s="7">
        <v>45016</v>
      </c>
      <c r="E667" s="9">
        <f t="shared" si="97"/>
        <v>90</v>
      </c>
      <c r="F667" t="s">
        <v>7</v>
      </c>
      <c r="G667" s="6">
        <v>1350</v>
      </c>
      <c r="H667" s="6">
        <f t="shared" si="98"/>
        <v>15</v>
      </c>
      <c r="J667" s="6">
        <f t="shared" si="99"/>
        <v>1350</v>
      </c>
      <c r="K667" t="s">
        <v>7</v>
      </c>
      <c r="L667" t="s">
        <v>181</v>
      </c>
    </row>
    <row r="668" spans="1:12" x14ac:dyDescent="0.2">
      <c r="A668" t="s">
        <v>58</v>
      </c>
      <c r="B668" s="7">
        <f t="shared" si="101"/>
        <v>44865</v>
      </c>
      <c r="C668" s="7">
        <v>44865</v>
      </c>
      <c r="D668" s="7">
        <v>44895</v>
      </c>
      <c r="E668" s="9">
        <f t="shared" si="97"/>
        <v>30</v>
      </c>
      <c r="F668" t="s">
        <v>7</v>
      </c>
      <c r="G668" s="6">
        <v>1140</v>
      </c>
      <c r="H668" s="6">
        <f t="shared" si="98"/>
        <v>38</v>
      </c>
      <c r="J668" s="6">
        <f t="shared" si="99"/>
        <v>1140</v>
      </c>
      <c r="K668" t="s">
        <v>7</v>
      </c>
      <c r="L668" t="s">
        <v>181</v>
      </c>
    </row>
    <row r="669" spans="1:12" x14ac:dyDescent="0.2">
      <c r="A669" t="s">
        <v>59</v>
      </c>
      <c r="B669" s="7">
        <f t="shared" si="101"/>
        <v>44865</v>
      </c>
      <c r="C669" s="7">
        <v>44865</v>
      </c>
      <c r="D669" s="7">
        <v>44895</v>
      </c>
      <c r="E669" s="9">
        <f t="shared" si="97"/>
        <v>30</v>
      </c>
      <c r="F669" t="s">
        <v>7</v>
      </c>
      <c r="G669" s="6">
        <v>750</v>
      </c>
      <c r="H669" s="6">
        <f t="shared" si="98"/>
        <v>25</v>
      </c>
      <c r="J669" s="6">
        <f t="shared" si="99"/>
        <v>750</v>
      </c>
      <c r="K669" t="s">
        <v>7</v>
      </c>
      <c r="L669" t="s">
        <v>181</v>
      </c>
    </row>
    <row r="670" spans="1:12" x14ac:dyDescent="0.2">
      <c r="A670" t="s">
        <v>59</v>
      </c>
      <c r="B670" s="7">
        <f t="shared" si="101"/>
        <v>44865</v>
      </c>
      <c r="C670" s="7">
        <v>44865</v>
      </c>
      <c r="D670" s="7">
        <v>44895</v>
      </c>
      <c r="E670" s="9">
        <f t="shared" si="97"/>
        <v>30</v>
      </c>
      <c r="F670" t="s">
        <v>7</v>
      </c>
      <c r="G670" s="6">
        <v>690</v>
      </c>
      <c r="H670" s="6">
        <f t="shared" si="98"/>
        <v>23</v>
      </c>
      <c r="J670" s="6">
        <f t="shared" si="99"/>
        <v>690</v>
      </c>
      <c r="K670" t="s">
        <v>7</v>
      </c>
      <c r="L670" t="s">
        <v>181</v>
      </c>
    </row>
    <row r="671" spans="1:12" x14ac:dyDescent="0.2">
      <c r="A671">
        <v>2113</v>
      </c>
      <c r="B671" s="7">
        <v>44720</v>
      </c>
      <c r="C671" s="7">
        <v>44863</v>
      </c>
      <c r="D671" s="7">
        <v>44877</v>
      </c>
      <c r="E671" s="9">
        <f t="shared" si="97"/>
        <v>14</v>
      </c>
      <c r="F671" t="s">
        <v>8</v>
      </c>
      <c r="G671" s="6">
        <v>675</v>
      </c>
      <c r="H671" s="6">
        <f t="shared" si="98"/>
        <v>48.214285714285715</v>
      </c>
      <c r="I671" s="6">
        <f>70+15+3</f>
        <v>88</v>
      </c>
      <c r="J671" s="6">
        <f t="shared" si="99"/>
        <v>763</v>
      </c>
      <c r="K671" t="s">
        <v>7</v>
      </c>
      <c r="L671" t="s">
        <v>181</v>
      </c>
    </row>
    <row r="672" spans="1:12" x14ac:dyDescent="0.2">
      <c r="A672">
        <v>2175</v>
      </c>
      <c r="B672" s="7">
        <v>44748</v>
      </c>
      <c r="C672" s="7">
        <v>44894</v>
      </c>
      <c r="D672" s="7">
        <v>44908</v>
      </c>
      <c r="E672" s="9">
        <f t="shared" si="97"/>
        <v>14</v>
      </c>
      <c r="F672" t="s">
        <v>8</v>
      </c>
      <c r="G672" s="6">
        <v>495</v>
      </c>
      <c r="H672" s="6">
        <f t="shared" si="98"/>
        <v>35.357142857142854</v>
      </c>
      <c r="I672" s="6">
        <v>73</v>
      </c>
      <c r="J672" s="6">
        <f t="shared" si="99"/>
        <v>568</v>
      </c>
      <c r="K672" t="s">
        <v>7</v>
      </c>
      <c r="L672" t="s">
        <v>181</v>
      </c>
    </row>
    <row r="673" spans="1:12" x14ac:dyDescent="0.2">
      <c r="A673">
        <v>2189</v>
      </c>
      <c r="B673" s="7">
        <v>44763</v>
      </c>
      <c r="C673" s="7">
        <v>44869</v>
      </c>
      <c r="D673" s="7">
        <v>44891</v>
      </c>
      <c r="E673" s="9">
        <f t="shared" si="97"/>
        <v>22</v>
      </c>
      <c r="F673" t="s">
        <v>7</v>
      </c>
      <c r="G673" s="6">
        <v>550</v>
      </c>
      <c r="H673" s="6">
        <f t="shared" si="98"/>
        <v>25</v>
      </c>
      <c r="I673" s="6">
        <v>3</v>
      </c>
      <c r="J673" s="6">
        <f t="shared" si="99"/>
        <v>553</v>
      </c>
      <c r="K673" t="s">
        <v>7</v>
      </c>
      <c r="L673" t="s">
        <v>181</v>
      </c>
    </row>
    <row r="674" spans="1:12" x14ac:dyDescent="0.2">
      <c r="A674">
        <v>2306</v>
      </c>
      <c r="B674" s="7">
        <v>44830</v>
      </c>
      <c r="C674" s="7">
        <v>44863</v>
      </c>
      <c r="D674" s="7">
        <v>44879</v>
      </c>
      <c r="E674" s="9">
        <f t="shared" si="97"/>
        <v>16</v>
      </c>
      <c r="F674" t="s">
        <v>8</v>
      </c>
      <c r="G674" s="6">
        <v>476</v>
      </c>
      <c r="H674" s="6">
        <f t="shared" si="98"/>
        <v>29.75</v>
      </c>
      <c r="I674" s="6">
        <v>98</v>
      </c>
      <c r="J674" s="6">
        <f t="shared" si="99"/>
        <v>574</v>
      </c>
      <c r="K674" t="s">
        <v>7</v>
      </c>
      <c r="L674" t="s">
        <v>181</v>
      </c>
    </row>
    <row r="675" spans="1:12" x14ac:dyDescent="0.2">
      <c r="A675">
        <v>2317</v>
      </c>
      <c r="B675" s="7">
        <v>44831</v>
      </c>
      <c r="C675" s="7">
        <v>44870</v>
      </c>
      <c r="D675" s="7">
        <v>44931</v>
      </c>
      <c r="E675" s="9">
        <f t="shared" si="97"/>
        <v>61</v>
      </c>
      <c r="F675" t="s">
        <v>8</v>
      </c>
      <c r="G675" s="6">
        <v>1525</v>
      </c>
      <c r="H675" s="6">
        <f t="shared" si="98"/>
        <v>25</v>
      </c>
      <c r="I675" s="6">
        <v>93</v>
      </c>
      <c r="J675" s="6">
        <f t="shared" si="99"/>
        <v>1618</v>
      </c>
      <c r="K675" t="s">
        <v>7</v>
      </c>
      <c r="L675" t="s">
        <v>181</v>
      </c>
    </row>
    <row r="676" spans="1:12" x14ac:dyDescent="0.2">
      <c r="A676">
        <v>2325</v>
      </c>
      <c r="B676" s="7">
        <v>44839</v>
      </c>
      <c r="C676" s="7">
        <v>44875</v>
      </c>
      <c r="D676" s="7">
        <v>44894</v>
      </c>
      <c r="E676" s="9">
        <f t="shared" si="97"/>
        <v>19</v>
      </c>
      <c r="F676" t="s">
        <v>8</v>
      </c>
      <c r="G676" s="6">
        <v>532</v>
      </c>
      <c r="H676" s="6">
        <f t="shared" si="98"/>
        <v>28</v>
      </c>
      <c r="I676" s="6">
        <v>83</v>
      </c>
      <c r="J676" s="6">
        <f t="shared" si="99"/>
        <v>615</v>
      </c>
      <c r="K676" t="s">
        <v>7</v>
      </c>
      <c r="L676" t="s">
        <v>181</v>
      </c>
    </row>
    <row r="677" spans="1:12" x14ac:dyDescent="0.2">
      <c r="A677">
        <v>2329</v>
      </c>
      <c r="B677" s="7">
        <v>44725</v>
      </c>
      <c r="C677" s="7">
        <v>44893</v>
      </c>
      <c r="D677" s="7">
        <v>44942</v>
      </c>
      <c r="E677" s="9">
        <f t="shared" si="97"/>
        <v>49</v>
      </c>
      <c r="F677" t="s">
        <v>7</v>
      </c>
      <c r="G677" s="6">
        <v>1250</v>
      </c>
      <c r="H677" s="6">
        <f t="shared" si="98"/>
        <v>25.510204081632654</v>
      </c>
      <c r="I677" s="6">
        <v>3</v>
      </c>
      <c r="J677" s="6">
        <f t="shared" si="99"/>
        <v>1253</v>
      </c>
      <c r="K677" t="s">
        <v>7</v>
      </c>
      <c r="L677" t="s">
        <v>181</v>
      </c>
    </row>
    <row r="678" spans="1:12" x14ac:dyDescent="0.2">
      <c r="A678">
        <v>2336</v>
      </c>
      <c r="B678" s="7">
        <v>44847</v>
      </c>
      <c r="C678" s="7">
        <v>44868</v>
      </c>
      <c r="D678" s="7">
        <v>44880</v>
      </c>
      <c r="E678" s="9">
        <f t="shared" si="97"/>
        <v>12</v>
      </c>
      <c r="F678" t="s">
        <v>7</v>
      </c>
      <c r="G678" s="6">
        <v>468</v>
      </c>
      <c r="H678" s="6">
        <f t="shared" si="98"/>
        <v>39</v>
      </c>
      <c r="I678" s="6">
        <v>18</v>
      </c>
      <c r="J678" s="6">
        <f t="shared" si="99"/>
        <v>486</v>
      </c>
      <c r="K678" t="s">
        <v>7</v>
      </c>
      <c r="L678" t="s">
        <v>181</v>
      </c>
    </row>
    <row r="679" spans="1:12" x14ac:dyDescent="0.2">
      <c r="A679">
        <v>2342</v>
      </c>
      <c r="B679" s="7">
        <v>44849</v>
      </c>
      <c r="C679" s="7">
        <v>44877</v>
      </c>
      <c r="D679" s="7">
        <v>44891</v>
      </c>
      <c r="E679" s="9">
        <f t="shared" si="97"/>
        <v>14</v>
      </c>
      <c r="F679" t="s">
        <v>8</v>
      </c>
      <c r="G679" s="6">
        <v>770</v>
      </c>
      <c r="H679" s="6">
        <f t="shared" si="98"/>
        <v>55</v>
      </c>
      <c r="I679" s="6">
        <v>98</v>
      </c>
      <c r="J679" s="6">
        <f t="shared" si="99"/>
        <v>868</v>
      </c>
      <c r="K679" t="s">
        <v>7</v>
      </c>
      <c r="L679" t="s">
        <v>181</v>
      </c>
    </row>
    <row r="680" spans="1:12" x14ac:dyDescent="0.2">
      <c r="A680">
        <v>2344</v>
      </c>
      <c r="B680" s="7">
        <v>44844</v>
      </c>
      <c r="C680" s="7">
        <v>44866</v>
      </c>
      <c r="D680" s="7">
        <v>44905</v>
      </c>
      <c r="E680" s="9">
        <f t="shared" si="97"/>
        <v>39</v>
      </c>
      <c r="F680" t="s">
        <v>8</v>
      </c>
      <c r="G680" s="6">
        <v>975</v>
      </c>
      <c r="H680" s="6">
        <f t="shared" si="98"/>
        <v>25</v>
      </c>
      <c r="I680" s="6">
        <v>113</v>
      </c>
      <c r="J680" s="6">
        <f t="shared" si="99"/>
        <v>1088</v>
      </c>
      <c r="K680" t="s">
        <v>7</v>
      </c>
      <c r="L680" t="s">
        <v>181</v>
      </c>
    </row>
    <row r="681" spans="1:12" x14ac:dyDescent="0.2">
      <c r="A681">
        <v>2346</v>
      </c>
      <c r="B681" s="7">
        <v>44852</v>
      </c>
      <c r="C681" s="7">
        <v>44874</v>
      </c>
      <c r="D681" s="7">
        <v>44891</v>
      </c>
      <c r="E681" s="9">
        <f t="shared" si="97"/>
        <v>17</v>
      </c>
      <c r="F681" t="s">
        <v>8</v>
      </c>
      <c r="G681" s="6">
        <v>558</v>
      </c>
      <c r="H681" s="6">
        <f t="shared" si="98"/>
        <v>32.823529411764703</v>
      </c>
      <c r="I681" s="6">
        <v>98</v>
      </c>
      <c r="J681" s="6">
        <f t="shared" si="99"/>
        <v>656</v>
      </c>
      <c r="K681" t="s">
        <v>7</v>
      </c>
      <c r="L681" t="s">
        <v>181</v>
      </c>
    </row>
    <row r="682" spans="1:12" x14ac:dyDescent="0.2">
      <c r="A682">
        <v>2349</v>
      </c>
      <c r="B682" s="7">
        <v>44852</v>
      </c>
      <c r="C682" s="7">
        <v>44865</v>
      </c>
      <c r="D682" s="7">
        <v>44875</v>
      </c>
      <c r="E682" s="9">
        <f t="shared" si="97"/>
        <v>10</v>
      </c>
      <c r="F682" t="s">
        <v>7</v>
      </c>
      <c r="G682" s="6">
        <v>450</v>
      </c>
      <c r="H682" s="6">
        <f t="shared" si="98"/>
        <v>45</v>
      </c>
      <c r="I682" s="6">
        <v>18</v>
      </c>
      <c r="J682" s="6">
        <f t="shared" si="99"/>
        <v>468</v>
      </c>
      <c r="K682" t="s">
        <v>7</v>
      </c>
      <c r="L682" t="s">
        <v>181</v>
      </c>
    </row>
    <row r="683" spans="1:12" x14ac:dyDescent="0.2">
      <c r="A683">
        <v>2350</v>
      </c>
      <c r="B683" s="7">
        <v>44852</v>
      </c>
      <c r="C683" s="7">
        <v>44867</v>
      </c>
      <c r="D683" s="7">
        <v>44928</v>
      </c>
      <c r="E683" s="9">
        <f t="shared" si="97"/>
        <v>61</v>
      </c>
      <c r="F683" t="s">
        <v>8</v>
      </c>
      <c r="G683" s="6">
        <v>2046</v>
      </c>
      <c r="H683" s="6">
        <f t="shared" si="98"/>
        <v>33.540983606557376</v>
      </c>
      <c r="I683" s="6">
        <v>83</v>
      </c>
      <c r="J683" s="6">
        <f t="shared" si="99"/>
        <v>2129</v>
      </c>
      <c r="K683" t="s">
        <v>7</v>
      </c>
      <c r="L683" t="s">
        <v>181</v>
      </c>
    </row>
    <row r="684" spans="1:12" x14ac:dyDescent="0.2">
      <c r="A684">
        <v>2353</v>
      </c>
      <c r="B684" s="7">
        <v>44763</v>
      </c>
      <c r="C684" s="7">
        <v>44868</v>
      </c>
      <c r="D684" s="7">
        <v>44882</v>
      </c>
      <c r="E684" s="9">
        <f t="shared" si="97"/>
        <v>14</v>
      </c>
      <c r="F684" t="s">
        <v>8</v>
      </c>
      <c r="G684" s="6">
        <v>555</v>
      </c>
      <c r="H684" s="6">
        <f t="shared" si="98"/>
        <v>39.642857142857146</v>
      </c>
      <c r="I684" s="6">
        <v>93</v>
      </c>
      <c r="J684" s="6">
        <f t="shared" si="99"/>
        <v>648</v>
      </c>
      <c r="K684" t="s">
        <v>7</v>
      </c>
      <c r="L684" t="s">
        <v>181</v>
      </c>
    </row>
    <row r="685" spans="1:12" x14ac:dyDescent="0.2">
      <c r="A685">
        <v>2354</v>
      </c>
      <c r="B685" s="7">
        <f>C685</f>
        <v>44865</v>
      </c>
      <c r="C685" s="7">
        <v>44865</v>
      </c>
      <c r="D685" s="7">
        <v>44895</v>
      </c>
      <c r="E685" s="9">
        <f t="shared" si="97"/>
        <v>30</v>
      </c>
      <c r="F685" t="s">
        <v>7</v>
      </c>
      <c r="G685" s="6">
        <v>570</v>
      </c>
      <c r="H685" s="6">
        <f t="shared" si="98"/>
        <v>19</v>
      </c>
      <c r="J685" s="6">
        <f t="shared" si="99"/>
        <v>570</v>
      </c>
      <c r="K685" t="s">
        <v>7</v>
      </c>
      <c r="L685" t="s">
        <v>181</v>
      </c>
    </row>
    <row r="686" spans="1:12" x14ac:dyDescent="0.2">
      <c r="A686">
        <v>2356</v>
      </c>
      <c r="B686" s="7">
        <v>44856</v>
      </c>
      <c r="C686" s="7">
        <v>44871</v>
      </c>
      <c r="D686" s="7">
        <v>44884</v>
      </c>
      <c r="E686" s="9">
        <f t="shared" si="97"/>
        <v>13</v>
      </c>
      <c r="F686" t="s">
        <v>8</v>
      </c>
      <c r="G686" s="6">
        <v>490</v>
      </c>
      <c r="H686" s="6">
        <f t="shared" si="98"/>
        <v>37.692307692307693</v>
      </c>
      <c r="I686" s="6">
        <v>98</v>
      </c>
      <c r="J686" s="6">
        <f t="shared" si="99"/>
        <v>588</v>
      </c>
      <c r="K686" t="s">
        <v>7</v>
      </c>
      <c r="L686" t="s">
        <v>181</v>
      </c>
    </row>
    <row r="687" spans="1:12" x14ac:dyDescent="0.2">
      <c r="A687">
        <v>2359</v>
      </c>
      <c r="B687" s="7">
        <v>44856</v>
      </c>
      <c r="C687" s="7">
        <v>44870</v>
      </c>
      <c r="D687" s="7">
        <v>44891</v>
      </c>
      <c r="E687" s="9">
        <f t="shared" si="97"/>
        <v>21</v>
      </c>
      <c r="F687" t="s">
        <v>8</v>
      </c>
      <c r="G687" s="6">
        <v>588</v>
      </c>
      <c r="H687" s="6">
        <f t="shared" si="98"/>
        <v>28</v>
      </c>
      <c r="I687" s="6">
        <v>83</v>
      </c>
      <c r="J687" s="6">
        <f t="shared" si="99"/>
        <v>671</v>
      </c>
      <c r="K687" t="s">
        <v>7</v>
      </c>
      <c r="L687" t="s">
        <v>181</v>
      </c>
    </row>
    <row r="688" spans="1:12" x14ac:dyDescent="0.2">
      <c r="A688">
        <v>2364</v>
      </c>
      <c r="B688" s="7">
        <v>44853</v>
      </c>
      <c r="C688" s="7">
        <v>44882</v>
      </c>
      <c r="D688" s="7">
        <v>44901</v>
      </c>
      <c r="E688" s="9">
        <f t="shared" si="97"/>
        <v>19</v>
      </c>
      <c r="F688" t="s">
        <v>8</v>
      </c>
      <c r="G688" s="6">
        <v>740</v>
      </c>
      <c r="H688" s="6">
        <f t="shared" si="98"/>
        <v>38.94736842105263</v>
      </c>
      <c r="I688" s="6">
        <v>68</v>
      </c>
      <c r="J688" s="6">
        <f t="shared" si="99"/>
        <v>808</v>
      </c>
      <c r="K688" t="s">
        <v>7</v>
      </c>
      <c r="L688" t="s">
        <v>181</v>
      </c>
    </row>
    <row r="689" spans="1:12" x14ac:dyDescent="0.2">
      <c r="A689">
        <v>2366</v>
      </c>
      <c r="B689" s="7">
        <v>44853</v>
      </c>
      <c r="C689" s="7">
        <v>44867</v>
      </c>
      <c r="D689" s="7">
        <v>44894</v>
      </c>
      <c r="E689" s="9">
        <f t="shared" si="97"/>
        <v>27</v>
      </c>
      <c r="F689" t="s">
        <v>7</v>
      </c>
      <c r="G689" s="6">
        <v>784</v>
      </c>
      <c r="H689" s="6">
        <f t="shared" si="98"/>
        <v>29.037037037037038</v>
      </c>
      <c r="I689" s="6">
        <v>13</v>
      </c>
      <c r="J689" s="6">
        <f t="shared" si="99"/>
        <v>797</v>
      </c>
      <c r="K689" t="s">
        <v>7</v>
      </c>
      <c r="L689" t="s">
        <v>181</v>
      </c>
    </row>
    <row r="690" spans="1:12" x14ac:dyDescent="0.2">
      <c r="A690">
        <v>2367</v>
      </c>
      <c r="B690" s="7">
        <v>44853</v>
      </c>
      <c r="C690" s="7">
        <v>44867</v>
      </c>
      <c r="D690" s="7">
        <v>44894</v>
      </c>
      <c r="E690" s="9">
        <f t="shared" si="97"/>
        <v>27</v>
      </c>
      <c r="F690" t="s">
        <v>7</v>
      </c>
      <c r="G690" s="6">
        <v>980</v>
      </c>
      <c r="H690" s="6">
        <f t="shared" si="98"/>
        <v>36.296296296296298</v>
      </c>
      <c r="I690" s="6">
        <v>13</v>
      </c>
      <c r="J690" s="6">
        <f t="shared" si="99"/>
        <v>993</v>
      </c>
      <c r="K690" t="s">
        <v>7</v>
      </c>
      <c r="L690" t="s">
        <v>181</v>
      </c>
    </row>
    <row r="691" spans="1:12" x14ac:dyDescent="0.2">
      <c r="A691">
        <v>2368</v>
      </c>
      <c r="B691" s="7">
        <v>44853</v>
      </c>
      <c r="C691" s="7">
        <v>44867</v>
      </c>
      <c r="D691" s="7">
        <v>44894</v>
      </c>
      <c r="E691" s="9">
        <f t="shared" si="97"/>
        <v>27</v>
      </c>
      <c r="F691" t="s">
        <v>7</v>
      </c>
      <c r="G691" s="6">
        <v>980</v>
      </c>
      <c r="H691" s="6">
        <f t="shared" si="98"/>
        <v>36.296296296296298</v>
      </c>
      <c r="I691" s="6">
        <v>13</v>
      </c>
      <c r="J691" s="6">
        <f t="shared" si="99"/>
        <v>993</v>
      </c>
      <c r="K691" t="s">
        <v>7</v>
      </c>
      <c r="L691" t="s">
        <v>181</v>
      </c>
    </row>
    <row r="692" spans="1:12" x14ac:dyDescent="0.2">
      <c r="A692">
        <v>2370</v>
      </c>
      <c r="B692" s="7">
        <v>44863</v>
      </c>
      <c r="C692" s="7">
        <v>44880</v>
      </c>
      <c r="D692" s="7">
        <v>44912</v>
      </c>
      <c r="E692" s="9">
        <f t="shared" si="97"/>
        <v>32</v>
      </c>
      <c r="F692" t="s">
        <v>8</v>
      </c>
      <c r="G692" s="6">
        <v>800</v>
      </c>
      <c r="H692" s="6">
        <f t="shared" si="98"/>
        <v>25</v>
      </c>
      <c r="I692" s="6">
        <v>98</v>
      </c>
      <c r="J692" s="6">
        <f t="shared" si="99"/>
        <v>898</v>
      </c>
      <c r="K692" t="s">
        <v>7</v>
      </c>
      <c r="L692" t="s">
        <v>181</v>
      </c>
    </row>
    <row r="693" spans="1:12" x14ac:dyDescent="0.2">
      <c r="A693">
        <v>2372</v>
      </c>
      <c r="B693" s="7">
        <f t="shared" ref="B693:B695" si="102">C693</f>
        <v>44863</v>
      </c>
      <c r="C693" s="7">
        <v>44863</v>
      </c>
      <c r="D693" s="7">
        <v>44883</v>
      </c>
      <c r="E693" s="9">
        <f t="shared" si="97"/>
        <v>20</v>
      </c>
      <c r="F693" t="s">
        <v>7</v>
      </c>
      <c r="G693" s="6">
        <v>600</v>
      </c>
      <c r="H693" s="6">
        <f t="shared" si="98"/>
        <v>30</v>
      </c>
      <c r="I693" s="6">
        <v>18</v>
      </c>
      <c r="J693" s="6">
        <f t="shared" si="99"/>
        <v>618</v>
      </c>
      <c r="K693" t="s">
        <v>7</v>
      </c>
      <c r="L693" t="s">
        <v>181</v>
      </c>
    </row>
    <row r="694" spans="1:12" x14ac:dyDescent="0.2">
      <c r="A694">
        <v>2373</v>
      </c>
      <c r="B694" s="7">
        <f t="shared" si="102"/>
        <v>44865</v>
      </c>
      <c r="C694" s="7">
        <v>44865</v>
      </c>
      <c r="D694" s="7">
        <v>44926</v>
      </c>
      <c r="E694" s="9">
        <f t="shared" si="97"/>
        <v>61</v>
      </c>
      <c r="F694" t="s">
        <v>7</v>
      </c>
      <c r="G694" s="6">
        <v>1403</v>
      </c>
      <c r="H694" s="6">
        <f t="shared" si="98"/>
        <v>23</v>
      </c>
      <c r="I694" s="6">
        <v>3</v>
      </c>
      <c r="J694" s="6">
        <f t="shared" si="99"/>
        <v>1406</v>
      </c>
      <c r="K694" t="s">
        <v>7</v>
      </c>
      <c r="L694" t="s">
        <v>181</v>
      </c>
    </row>
    <row r="695" spans="1:12" x14ac:dyDescent="0.2">
      <c r="A695">
        <v>2374</v>
      </c>
      <c r="B695" s="7">
        <f t="shared" si="102"/>
        <v>44867</v>
      </c>
      <c r="C695" s="7">
        <v>44867</v>
      </c>
      <c r="D695" s="7">
        <v>44888</v>
      </c>
      <c r="E695" s="9">
        <f t="shared" si="97"/>
        <v>21</v>
      </c>
      <c r="F695" t="s">
        <v>7</v>
      </c>
      <c r="G695" s="6">
        <v>1050</v>
      </c>
      <c r="H695" s="6">
        <f t="shared" si="98"/>
        <v>50</v>
      </c>
      <c r="J695" s="6">
        <f t="shared" si="99"/>
        <v>1050</v>
      </c>
      <c r="K695" t="s">
        <v>8</v>
      </c>
      <c r="L695" t="s">
        <v>181</v>
      </c>
    </row>
    <row r="696" spans="1:12" x14ac:dyDescent="0.2">
      <c r="A696">
        <v>2375</v>
      </c>
      <c r="B696" s="7">
        <v>44870</v>
      </c>
      <c r="C696" s="7">
        <v>44868</v>
      </c>
      <c r="D696" s="7">
        <v>44932</v>
      </c>
      <c r="E696" s="9">
        <f t="shared" si="97"/>
        <v>64</v>
      </c>
      <c r="F696" t="s">
        <v>7</v>
      </c>
      <c r="G696" s="6">
        <v>1920</v>
      </c>
      <c r="H696" s="6">
        <f t="shared" si="98"/>
        <v>30</v>
      </c>
      <c r="I696" s="6">
        <v>3</v>
      </c>
      <c r="J696" s="6">
        <f t="shared" si="99"/>
        <v>1923</v>
      </c>
      <c r="K696" t="s">
        <v>7</v>
      </c>
      <c r="L696" t="s">
        <v>181</v>
      </c>
    </row>
    <row r="697" spans="1:12" x14ac:dyDescent="0.2">
      <c r="A697">
        <v>2377</v>
      </c>
      <c r="B697" s="7">
        <v>44862</v>
      </c>
      <c r="C697" s="7">
        <v>44873</v>
      </c>
      <c r="D697" s="7">
        <v>44903</v>
      </c>
      <c r="E697" s="9">
        <f t="shared" si="97"/>
        <v>30</v>
      </c>
      <c r="F697" t="s">
        <v>8</v>
      </c>
      <c r="G697" s="6">
        <v>589</v>
      </c>
      <c r="H697" s="6">
        <f t="shared" si="98"/>
        <v>19.633333333333333</v>
      </c>
      <c r="I697" s="6">
        <v>68</v>
      </c>
      <c r="J697" s="6">
        <f t="shared" si="99"/>
        <v>657</v>
      </c>
      <c r="K697" t="s">
        <v>7</v>
      </c>
      <c r="L697" t="s">
        <v>181</v>
      </c>
    </row>
    <row r="698" spans="1:12" x14ac:dyDescent="0.2">
      <c r="A698">
        <v>2378</v>
      </c>
      <c r="B698" s="7">
        <v>44865</v>
      </c>
      <c r="C698" s="7">
        <v>44876</v>
      </c>
      <c r="D698" s="7">
        <v>44902</v>
      </c>
      <c r="E698" s="9">
        <f t="shared" si="97"/>
        <v>26</v>
      </c>
      <c r="F698" t="s">
        <v>7</v>
      </c>
      <c r="G698" s="6">
        <v>675</v>
      </c>
      <c r="H698" s="6">
        <f t="shared" si="98"/>
        <v>25.96153846153846</v>
      </c>
      <c r="I698" s="6">
        <v>33</v>
      </c>
      <c r="J698" s="6">
        <f t="shared" si="99"/>
        <v>708</v>
      </c>
      <c r="K698" t="s">
        <v>7</v>
      </c>
      <c r="L698" t="s">
        <v>181</v>
      </c>
    </row>
    <row r="699" spans="1:12" x14ac:dyDescent="0.2">
      <c r="A699">
        <v>2380</v>
      </c>
      <c r="B699" s="7">
        <v>44867</v>
      </c>
      <c r="C699" s="7">
        <v>44879</v>
      </c>
      <c r="D699" s="7">
        <v>44904</v>
      </c>
      <c r="E699" s="9">
        <f t="shared" si="97"/>
        <v>25</v>
      </c>
      <c r="F699" t="s">
        <v>7</v>
      </c>
      <c r="G699" s="6">
        <f>25*(28-1.8)</f>
        <v>655</v>
      </c>
      <c r="H699" s="6">
        <f t="shared" si="98"/>
        <v>26.2</v>
      </c>
      <c r="I699" s="6">
        <v>3</v>
      </c>
      <c r="J699" s="6">
        <f t="shared" si="99"/>
        <v>658</v>
      </c>
      <c r="K699" t="s">
        <v>7</v>
      </c>
      <c r="L699" t="s">
        <v>181</v>
      </c>
    </row>
    <row r="700" spans="1:12" x14ac:dyDescent="0.2">
      <c r="A700">
        <v>2380</v>
      </c>
      <c r="B700" s="7">
        <v>44867</v>
      </c>
      <c r="C700" s="7">
        <v>44904</v>
      </c>
      <c r="D700" s="7">
        <v>44926</v>
      </c>
      <c r="E700" s="9">
        <f t="shared" si="97"/>
        <v>22</v>
      </c>
      <c r="F700" t="s">
        <v>7</v>
      </c>
      <c r="G700" s="6">
        <f>25*15</f>
        <v>375</v>
      </c>
      <c r="H700" s="6">
        <f t="shared" si="98"/>
        <v>17.045454545454547</v>
      </c>
      <c r="J700" s="6">
        <f t="shared" si="99"/>
        <v>375</v>
      </c>
      <c r="K700" t="s">
        <v>7</v>
      </c>
      <c r="L700" t="s">
        <v>181</v>
      </c>
    </row>
    <row r="701" spans="1:12" x14ac:dyDescent="0.2">
      <c r="A701">
        <v>2382</v>
      </c>
      <c r="B701" s="7">
        <v>44807</v>
      </c>
      <c r="C701" s="7">
        <v>44876</v>
      </c>
      <c r="D701" s="7">
        <v>44903</v>
      </c>
      <c r="E701" s="9">
        <f t="shared" si="97"/>
        <v>27</v>
      </c>
      <c r="F701" t="s">
        <v>7</v>
      </c>
      <c r="G701" s="6">
        <v>756</v>
      </c>
      <c r="H701" s="6">
        <f t="shared" si="98"/>
        <v>28</v>
      </c>
      <c r="I701" s="6">
        <v>13</v>
      </c>
      <c r="J701" s="6">
        <f t="shared" si="99"/>
        <v>769</v>
      </c>
      <c r="K701" t="s">
        <v>7</v>
      </c>
      <c r="L701" t="s">
        <v>181</v>
      </c>
    </row>
    <row r="702" spans="1:12" x14ac:dyDescent="0.2">
      <c r="A702">
        <v>2383</v>
      </c>
      <c r="B702" s="7">
        <v>44845</v>
      </c>
      <c r="C702" s="7">
        <v>44873</v>
      </c>
      <c r="D702" s="7">
        <v>44889</v>
      </c>
      <c r="E702" s="9">
        <f t="shared" si="97"/>
        <v>16</v>
      </c>
      <c r="F702" t="s">
        <v>8</v>
      </c>
      <c r="G702" s="6">
        <v>510</v>
      </c>
      <c r="H702" s="6">
        <f t="shared" si="98"/>
        <v>31.875</v>
      </c>
      <c r="I702" s="6">
        <v>68</v>
      </c>
      <c r="J702" s="6">
        <f t="shared" si="99"/>
        <v>578</v>
      </c>
      <c r="K702" t="s">
        <v>7</v>
      </c>
      <c r="L702" t="s">
        <v>181</v>
      </c>
    </row>
    <row r="703" spans="1:12" x14ac:dyDescent="0.2">
      <c r="A703">
        <v>2384</v>
      </c>
      <c r="B703" s="7">
        <v>44870</v>
      </c>
      <c r="C703" s="7">
        <v>44872</v>
      </c>
      <c r="D703" s="7">
        <v>44932</v>
      </c>
      <c r="E703" s="9">
        <f t="shared" si="97"/>
        <v>60</v>
      </c>
      <c r="F703" t="s">
        <v>7</v>
      </c>
      <c r="G703" s="6">
        <v>1800</v>
      </c>
      <c r="H703" s="6">
        <f t="shared" si="98"/>
        <v>30</v>
      </c>
      <c r="I703" s="6">
        <v>3</v>
      </c>
      <c r="J703" s="6">
        <f t="shared" si="99"/>
        <v>1803</v>
      </c>
      <c r="K703" t="s">
        <v>7</v>
      </c>
      <c r="L703" t="s">
        <v>181</v>
      </c>
    </row>
    <row r="704" spans="1:12" x14ac:dyDescent="0.2">
      <c r="A704">
        <v>2385</v>
      </c>
      <c r="B704" s="7">
        <f>C704</f>
        <v>44872</v>
      </c>
      <c r="C704" s="7">
        <v>44872</v>
      </c>
      <c r="D704" s="7">
        <v>44881</v>
      </c>
      <c r="E704" s="9">
        <f t="shared" si="97"/>
        <v>9</v>
      </c>
      <c r="F704" t="s">
        <v>7</v>
      </c>
      <c r="G704" s="6">
        <v>585</v>
      </c>
      <c r="H704" s="6">
        <f t="shared" si="98"/>
        <v>65</v>
      </c>
      <c r="I704" s="6">
        <v>15</v>
      </c>
      <c r="J704" s="6">
        <f t="shared" si="99"/>
        <v>600</v>
      </c>
      <c r="K704" t="s">
        <v>7</v>
      </c>
      <c r="L704" t="s">
        <v>181</v>
      </c>
    </row>
    <row r="705" spans="1:12" x14ac:dyDescent="0.2">
      <c r="A705">
        <v>2386</v>
      </c>
      <c r="B705" s="7">
        <v>44872</v>
      </c>
      <c r="C705" s="7">
        <v>44873</v>
      </c>
      <c r="D705" s="7">
        <v>44888</v>
      </c>
      <c r="E705" s="9">
        <f t="shared" si="97"/>
        <v>15</v>
      </c>
      <c r="F705" t="s">
        <v>8</v>
      </c>
      <c r="G705" s="6">
        <v>585</v>
      </c>
      <c r="H705" s="6">
        <f t="shared" si="98"/>
        <v>39</v>
      </c>
      <c r="I705" s="6">
        <v>53</v>
      </c>
      <c r="J705" s="6">
        <f t="shared" si="99"/>
        <v>638</v>
      </c>
      <c r="K705" t="s">
        <v>7</v>
      </c>
      <c r="L705" t="s">
        <v>181</v>
      </c>
    </row>
    <row r="706" spans="1:12" x14ac:dyDescent="0.2">
      <c r="A706">
        <v>2388</v>
      </c>
      <c r="B706" s="7">
        <f>C706</f>
        <v>44865</v>
      </c>
      <c r="C706" s="7">
        <v>44865</v>
      </c>
      <c r="D706" s="7">
        <v>44895</v>
      </c>
      <c r="E706" s="9">
        <f t="shared" si="97"/>
        <v>30</v>
      </c>
      <c r="F706" t="s">
        <v>7</v>
      </c>
      <c r="G706" s="6">
        <v>450</v>
      </c>
      <c r="H706" s="6">
        <f t="shared" si="98"/>
        <v>15</v>
      </c>
      <c r="J706" s="6">
        <f t="shared" si="99"/>
        <v>450</v>
      </c>
      <c r="K706" t="s">
        <v>7</v>
      </c>
      <c r="L706" t="s">
        <v>181</v>
      </c>
    </row>
    <row r="707" spans="1:12" x14ac:dyDescent="0.2">
      <c r="A707">
        <v>2389</v>
      </c>
      <c r="B707" s="7">
        <v>44873</v>
      </c>
      <c r="C707" s="7">
        <v>44886</v>
      </c>
      <c r="D707" s="7">
        <v>44907</v>
      </c>
      <c r="E707" s="9">
        <f t="shared" ref="E707:E770" si="103">D707-C707</f>
        <v>21</v>
      </c>
      <c r="F707" t="s">
        <v>7</v>
      </c>
      <c r="G707" s="6">
        <v>945</v>
      </c>
      <c r="H707" s="6">
        <f t="shared" ref="H707:H770" si="104">G707/E707</f>
        <v>45</v>
      </c>
      <c r="I707" s="6">
        <v>3</v>
      </c>
      <c r="J707" s="6">
        <f t="shared" ref="J707:J770" si="105">G707+I707</f>
        <v>948</v>
      </c>
      <c r="K707" t="s">
        <v>7</v>
      </c>
      <c r="L707" t="s">
        <v>181</v>
      </c>
    </row>
    <row r="708" spans="1:12" x14ac:dyDescent="0.2">
      <c r="A708">
        <v>2390</v>
      </c>
      <c r="B708" s="7">
        <v>44874</v>
      </c>
      <c r="C708" s="7">
        <v>44875</v>
      </c>
      <c r="D708" s="7">
        <v>44897</v>
      </c>
      <c r="E708" s="9">
        <f t="shared" si="103"/>
        <v>22</v>
      </c>
      <c r="F708" t="s">
        <v>8</v>
      </c>
      <c r="G708" s="6">
        <v>690</v>
      </c>
      <c r="H708" s="6">
        <f t="shared" si="104"/>
        <v>31.363636363636363</v>
      </c>
      <c r="I708" s="6">
        <v>83</v>
      </c>
      <c r="J708" s="6">
        <f t="shared" si="105"/>
        <v>773</v>
      </c>
      <c r="K708" t="s">
        <v>7</v>
      </c>
      <c r="L708" t="s">
        <v>181</v>
      </c>
    </row>
    <row r="709" spans="1:12" x14ac:dyDescent="0.2">
      <c r="A709">
        <v>2391</v>
      </c>
      <c r="B709" s="7">
        <f t="shared" ref="B709:B710" si="106">C709</f>
        <v>44875</v>
      </c>
      <c r="C709" s="7">
        <v>44875</v>
      </c>
      <c r="D709" s="7">
        <v>44879</v>
      </c>
      <c r="E709" s="9">
        <f t="shared" si="103"/>
        <v>4</v>
      </c>
      <c r="F709" t="s">
        <v>7</v>
      </c>
      <c r="G709" s="6">
        <v>300</v>
      </c>
      <c r="H709" s="6">
        <f t="shared" si="104"/>
        <v>75</v>
      </c>
      <c r="I709" s="6">
        <v>3</v>
      </c>
      <c r="J709" s="6">
        <f t="shared" si="105"/>
        <v>303</v>
      </c>
      <c r="K709" t="s">
        <v>7</v>
      </c>
      <c r="L709" t="s">
        <v>181</v>
      </c>
    </row>
    <row r="710" spans="1:12" x14ac:dyDescent="0.2">
      <c r="A710">
        <v>2392</v>
      </c>
      <c r="B710" s="7">
        <f t="shared" si="106"/>
        <v>44875</v>
      </c>
      <c r="C710" s="7">
        <v>44875</v>
      </c>
      <c r="D710" s="7">
        <v>44886</v>
      </c>
      <c r="E710" s="9">
        <f t="shared" si="103"/>
        <v>11</v>
      </c>
      <c r="F710" t="s">
        <v>8</v>
      </c>
      <c r="G710" s="6">
        <v>429</v>
      </c>
      <c r="H710" s="6">
        <f t="shared" si="104"/>
        <v>39</v>
      </c>
      <c r="I710" s="6">
        <v>53</v>
      </c>
      <c r="J710" s="6">
        <f t="shared" si="105"/>
        <v>482</v>
      </c>
      <c r="K710" t="s">
        <v>7</v>
      </c>
      <c r="L710" t="s">
        <v>181</v>
      </c>
    </row>
    <row r="711" spans="1:12" x14ac:dyDescent="0.2">
      <c r="A711">
        <v>2393</v>
      </c>
      <c r="B711" s="7">
        <v>44876</v>
      </c>
      <c r="C711" s="7">
        <v>44877</v>
      </c>
      <c r="D711" s="7">
        <v>44884</v>
      </c>
      <c r="E711" s="9">
        <f t="shared" si="103"/>
        <v>7</v>
      </c>
      <c r="F711" t="s">
        <v>7</v>
      </c>
      <c r="G711" s="6">
        <v>273</v>
      </c>
      <c r="H711" s="6">
        <f t="shared" si="104"/>
        <v>39</v>
      </c>
      <c r="I711" s="6">
        <v>18</v>
      </c>
      <c r="J711" s="6">
        <f t="shared" si="105"/>
        <v>291</v>
      </c>
      <c r="K711" t="s">
        <v>7</v>
      </c>
      <c r="L711" t="s">
        <v>181</v>
      </c>
    </row>
    <row r="712" spans="1:12" x14ac:dyDescent="0.2">
      <c r="A712">
        <v>2394</v>
      </c>
      <c r="B712" s="7">
        <f>C712</f>
        <v>44877</v>
      </c>
      <c r="C712" s="7">
        <v>44877</v>
      </c>
      <c r="D712" s="7">
        <v>44884</v>
      </c>
      <c r="E712" s="9">
        <f t="shared" si="103"/>
        <v>7</v>
      </c>
      <c r="F712" t="s">
        <v>8</v>
      </c>
      <c r="G712" s="6">
        <v>385</v>
      </c>
      <c r="H712" s="6">
        <f t="shared" si="104"/>
        <v>55</v>
      </c>
      <c r="I712" s="6">
        <v>53</v>
      </c>
      <c r="J712" s="6">
        <f t="shared" si="105"/>
        <v>438</v>
      </c>
      <c r="K712" t="s">
        <v>7</v>
      </c>
      <c r="L712" t="s">
        <v>181</v>
      </c>
    </row>
    <row r="713" spans="1:12" x14ac:dyDescent="0.2">
      <c r="A713">
        <v>2395</v>
      </c>
      <c r="B713" s="7">
        <v>44875</v>
      </c>
      <c r="C713" s="7">
        <v>44879</v>
      </c>
      <c r="D713" s="7">
        <v>44880</v>
      </c>
      <c r="E713" s="9">
        <f t="shared" si="103"/>
        <v>1</v>
      </c>
      <c r="F713" t="s">
        <v>7</v>
      </c>
      <c r="G713" s="6">
        <v>85</v>
      </c>
      <c r="H713" s="6">
        <f t="shared" si="104"/>
        <v>85</v>
      </c>
      <c r="I713" s="6">
        <v>3</v>
      </c>
      <c r="J713" s="6">
        <f t="shared" si="105"/>
        <v>88</v>
      </c>
      <c r="K713" t="s">
        <v>7</v>
      </c>
      <c r="L713" t="s">
        <v>181</v>
      </c>
    </row>
    <row r="714" spans="1:12" x14ac:dyDescent="0.2">
      <c r="A714">
        <v>2396</v>
      </c>
      <c r="B714" s="7">
        <f t="shared" ref="B714:B716" si="107">C714</f>
        <v>44879</v>
      </c>
      <c r="C714" s="7">
        <v>44879</v>
      </c>
      <c r="D714" s="7">
        <v>44886</v>
      </c>
      <c r="E714" s="9">
        <f t="shared" si="103"/>
        <v>7</v>
      </c>
      <c r="F714" t="s">
        <v>7</v>
      </c>
      <c r="G714" s="6">
        <v>294</v>
      </c>
      <c r="H714" s="6">
        <f t="shared" si="104"/>
        <v>42</v>
      </c>
      <c r="I714" s="6">
        <v>3</v>
      </c>
      <c r="J714" s="6">
        <f t="shared" si="105"/>
        <v>297</v>
      </c>
      <c r="K714" t="s">
        <v>7</v>
      </c>
      <c r="L714" t="s">
        <v>181</v>
      </c>
    </row>
    <row r="715" spans="1:12" x14ac:dyDescent="0.2">
      <c r="A715">
        <v>2397</v>
      </c>
      <c r="B715" s="7">
        <f t="shared" si="107"/>
        <v>44879</v>
      </c>
      <c r="C715" s="7">
        <v>44879</v>
      </c>
      <c r="D715" s="7">
        <v>44904</v>
      </c>
      <c r="E715" s="9">
        <f t="shared" si="103"/>
        <v>25</v>
      </c>
      <c r="F715" t="s">
        <v>7</v>
      </c>
      <c r="G715" s="6">
        <v>650</v>
      </c>
      <c r="H715" s="6">
        <f t="shared" si="104"/>
        <v>26</v>
      </c>
      <c r="I715" s="6">
        <v>3</v>
      </c>
      <c r="J715" s="6">
        <f t="shared" si="105"/>
        <v>653</v>
      </c>
      <c r="K715" t="s">
        <v>7</v>
      </c>
      <c r="L715" t="s">
        <v>181</v>
      </c>
    </row>
    <row r="716" spans="1:12" x14ac:dyDescent="0.2">
      <c r="A716">
        <v>2398</v>
      </c>
      <c r="B716" s="7">
        <f t="shared" si="107"/>
        <v>44880</v>
      </c>
      <c r="C716" s="7">
        <v>44880</v>
      </c>
      <c r="D716" s="7">
        <v>44890</v>
      </c>
      <c r="E716" s="9">
        <f t="shared" si="103"/>
        <v>10</v>
      </c>
      <c r="F716" t="s">
        <v>7</v>
      </c>
      <c r="G716" s="6">
        <v>300</v>
      </c>
      <c r="H716" s="6">
        <f t="shared" si="104"/>
        <v>30</v>
      </c>
      <c r="I716" s="6">
        <v>3</v>
      </c>
      <c r="J716" s="6">
        <f t="shared" si="105"/>
        <v>303</v>
      </c>
      <c r="K716" t="s">
        <v>7</v>
      </c>
      <c r="L716" t="s">
        <v>181</v>
      </c>
    </row>
    <row r="717" spans="1:12" x14ac:dyDescent="0.2">
      <c r="A717">
        <v>2399</v>
      </c>
      <c r="B717" s="7">
        <v>44873</v>
      </c>
      <c r="C717" s="7">
        <v>44895</v>
      </c>
      <c r="D717" s="7">
        <v>44911</v>
      </c>
      <c r="E717" s="9">
        <f t="shared" si="103"/>
        <v>16</v>
      </c>
      <c r="F717" t="s">
        <v>7</v>
      </c>
      <c r="G717" s="6">
        <v>416</v>
      </c>
      <c r="H717" s="6">
        <f t="shared" si="104"/>
        <v>26</v>
      </c>
      <c r="I717" s="6">
        <v>18</v>
      </c>
      <c r="J717" s="6">
        <f t="shared" si="105"/>
        <v>434</v>
      </c>
      <c r="K717" t="s">
        <v>7</v>
      </c>
      <c r="L717" t="s">
        <v>181</v>
      </c>
    </row>
    <row r="718" spans="1:12" x14ac:dyDescent="0.2">
      <c r="A718">
        <v>2401</v>
      </c>
      <c r="B718" s="7">
        <f t="shared" ref="B718:B721" si="108">C718</f>
        <v>44881</v>
      </c>
      <c r="C718" s="7">
        <v>44881</v>
      </c>
      <c r="D718" s="7">
        <v>44919</v>
      </c>
      <c r="E718" s="9">
        <f t="shared" si="103"/>
        <v>38</v>
      </c>
      <c r="F718" t="s">
        <v>8</v>
      </c>
      <c r="G718" s="6">
        <v>570</v>
      </c>
      <c r="H718" s="6">
        <f t="shared" si="104"/>
        <v>15</v>
      </c>
      <c r="I718" s="6">
        <v>50</v>
      </c>
      <c r="J718" s="6">
        <f t="shared" si="105"/>
        <v>620</v>
      </c>
      <c r="K718" t="s">
        <v>7</v>
      </c>
      <c r="L718" t="s">
        <v>181</v>
      </c>
    </row>
    <row r="719" spans="1:12" x14ac:dyDescent="0.2">
      <c r="A719">
        <v>2403</v>
      </c>
      <c r="B719" s="7">
        <f t="shared" si="108"/>
        <v>44884</v>
      </c>
      <c r="C719" s="7">
        <v>44884</v>
      </c>
      <c r="D719" s="7">
        <v>44886</v>
      </c>
      <c r="E719" s="9">
        <f t="shared" si="103"/>
        <v>2</v>
      </c>
      <c r="F719" t="s">
        <v>7</v>
      </c>
      <c r="G719" s="6">
        <v>170</v>
      </c>
      <c r="H719" s="6">
        <f t="shared" si="104"/>
        <v>85</v>
      </c>
      <c r="I719" s="6">
        <v>3</v>
      </c>
      <c r="J719" s="6">
        <f t="shared" si="105"/>
        <v>173</v>
      </c>
      <c r="K719" t="s">
        <v>7</v>
      </c>
      <c r="L719" t="s">
        <v>181</v>
      </c>
    </row>
    <row r="720" spans="1:12" x14ac:dyDescent="0.2">
      <c r="A720">
        <v>2404</v>
      </c>
      <c r="B720" s="7">
        <f t="shared" si="108"/>
        <v>44886</v>
      </c>
      <c r="C720" s="7">
        <v>44886</v>
      </c>
      <c r="D720" s="7">
        <v>44909</v>
      </c>
      <c r="E720" s="9">
        <f t="shared" si="103"/>
        <v>23</v>
      </c>
      <c r="F720" t="s">
        <v>7</v>
      </c>
      <c r="G720" s="6">
        <v>598</v>
      </c>
      <c r="H720" s="6">
        <f t="shared" si="104"/>
        <v>26</v>
      </c>
      <c r="I720" s="6">
        <v>3</v>
      </c>
      <c r="J720" s="6">
        <f t="shared" si="105"/>
        <v>601</v>
      </c>
      <c r="K720" t="s">
        <v>7</v>
      </c>
      <c r="L720" t="s">
        <v>181</v>
      </c>
    </row>
    <row r="721" spans="1:12" x14ac:dyDescent="0.2">
      <c r="A721">
        <v>2405</v>
      </c>
      <c r="B721" s="7">
        <f t="shared" si="108"/>
        <v>44888</v>
      </c>
      <c r="C721" s="7">
        <v>44888</v>
      </c>
      <c r="D721" s="7">
        <v>44898</v>
      </c>
      <c r="E721" s="9">
        <f t="shared" si="103"/>
        <v>10</v>
      </c>
      <c r="F721" t="s">
        <v>8</v>
      </c>
      <c r="G721" s="6">
        <v>550</v>
      </c>
      <c r="H721" s="6">
        <f t="shared" si="104"/>
        <v>55</v>
      </c>
      <c r="I721" s="6">
        <v>68</v>
      </c>
      <c r="J721" s="6">
        <f t="shared" si="105"/>
        <v>618</v>
      </c>
      <c r="K721" t="s">
        <v>7</v>
      </c>
      <c r="L721" t="s">
        <v>181</v>
      </c>
    </row>
    <row r="722" spans="1:12" x14ac:dyDescent="0.2">
      <c r="A722">
        <v>2406</v>
      </c>
      <c r="B722" s="7">
        <v>44888</v>
      </c>
      <c r="C722" s="7">
        <v>44891</v>
      </c>
      <c r="D722" s="7">
        <v>44907</v>
      </c>
      <c r="E722" s="9">
        <f t="shared" si="103"/>
        <v>16</v>
      </c>
      <c r="F722" t="s">
        <v>7</v>
      </c>
      <c r="G722" s="6">
        <v>448</v>
      </c>
      <c r="H722" s="6">
        <f t="shared" si="104"/>
        <v>28</v>
      </c>
      <c r="I722" s="6">
        <v>3</v>
      </c>
      <c r="J722" s="6">
        <f t="shared" si="105"/>
        <v>451</v>
      </c>
      <c r="K722" t="s">
        <v>7</v>
      </c>
      <c r="L722" t="s">
        <v>181</v>
      </c>
    </row>
    <row r="723" spans="1:12" x14ac:dyDescent="0.2">
      <c r="A723">
        <v>2408</v>
      </c>
      <c r="B723" s="7">
        <f t="shared" ref="B723:B726" si="109">C723</f>
        <v>44889</v>
      </c>
      <c r="C723" s="7">
        <v>44889</v>
      </c>
      <c r="D723" s="7">
        <v>44896</v>
      </c>
      <c r="E723" s="9">
        <f t="shared" si="103"/>
        <v>7</v>
      </c>
      <c r="F723" t="s">
        <v>7</v>
      </c>
      <c r="G723" s="6">
        <v>385</v>
      </c>
      <c r="H723" s="6">
        <f t="shared" si="104"/>
        <v>55</v>
      </c>
      <c r="I723" s="6">
        <v>3</v>
      </c>
      <c r="J723" s="6">
        <f t="shared" si="105"/>
        <v>388</v>
      </c>
      <c r="K723" t="s">
        <v>8</v>
      </c>
      <c r="L723" t="s">
        <v>181</v>
      </c>
    </row>
    <row r="724" spans="1:12" x14ac:dyDescent="0.2">
      <c r="A724">
        <v>2409</v>
      </c>
      <c r="B724" s="7">
        <f t="shared" si="109"/>
        <v>44890</v>
      </c>
      <c r="C724" s="7">
        <v>44890</v>
      </c>
      <c r="D724" s="7">
        <v>44891</v>
      </c>
      <c r="E724" s="9">
        <f t="shared" si="103"/>
        <v>1</v>
      </c>
      <c r="F724" t="s">
        <v>7</v>
      </c>
      <c r="G724" s="6">
        <v>85</v>
      </c>
      <c r="H724" s="6">
        <f t="shared" si="104"/>
        <v>85</v>
      </c>
      <c r="I724" s="6">
        <v>3</v>
      </c>
      <c r="J724" s="6">
        <f t="shared" si="105"/>
        <v>88</v>
      </c>
      <c r="K724" t="s">
        <v>7</v>
      </c>
      <c r="L724" t="s">
        <v>181</v>
      </c>
    </row>
    <row r="725" spans="1:12" x14ac:dyDescent="0.2">
      <c r="A725">
        <v>2410</v>
      </c>
      <c r="B725" s="7">
        <f t="shared" si="109"/>
        <v>44891</v>
      </c>
      <c r="C725" s="7">
        <v>44891</v>
      </c>
      <c r="D725" s="7">
        <v>44930</v>
      </c>
      <c r="E725" s="9">
        <f t="shared" si="103"/>
        <v>39</v>
      </c>
      <c r="F725" t="s">
        <v>7</v>
      </c>
      <c r="G725" s="6">
        <v>975</v>
      </c>
      <c r="H725" s="6">
        <f t="shared" si="104"/>
        <v>25</v>
      </c>
      <c r="I725" s="6">
        <v>13</v>
      </c>
      <c r="J725" s="6">
        <f t="shared" si="105"/>
        <v>988</v>
      </c>
      <c r="K725" t="s">
        <v>7</v>
      </c>
      <c r="L725" t="s">
        <v>181</v>
      </c>
    </row>
    <row r="726" spans="1:12" x14ac:dyDescent="0.2">
      <c r="A726">
        <v>2411</v>
      </c>
      <c r="B726" s="7">
        <f t="shared" si="109"/>
        <v>44893</v>
      </c>
      <c r="C726" s="7">
        <v>44893</v>
      </c>
      <c r="D726" s="7">
        <v>44895</v>
      </c>
      <c r="E726" s="9">
        <f t="shared" si="103"/>
        <v>2</v>
      </c>
      <c r="F726" t="s">
        <v>7</v>
      </c>
      <c r="G726" s="6">
        <v>170</v>
      </c>
      <c r="H726" s="6">
        <f t="shared" si="104"/>
        <v>85</v>
      </c>
      <c r="I726" s="6">
        <v>3</v>
      </c>
      <c r="J726" s="6">
        <f t="shared" si="105"/>
        <v>173</v>
      </c>
      <c r="K726" t="s">
        <v>7</v>
      </c>
      <c r="L726" t="s">
        <v>181</v>
      </c>
    </row>
    <row r="727" spans="1:12" x14ac:dyDescent="0.2">
      <c r="A727">
        <v>2412</v>
      </c>
      <c r="B727" s="7">
        <v>44893</v>
      </c>
      <c r="C727" s="7">
        <v>44894</v>
      </c>
      <c r="D727" s="7">
        <v>44911</v>
      </c>
      <c r="E727" s="9">
        <f t="shared" si="103"/>
        <v>17</v>
      </c>
      <c r="F727" t="s">
        <v>7</v>
      </c>
      <c r="G727" s="6">
        <v>561</v>
      </c>
      <c r="H727" s="6">
        <f t="shared" si="104"/>
        <v>33</v>
      </c>
      <c r="I727" s="6">
        <v>3</v>
      </c>
      <c r="J727" s="6">
        <f t="shared" si="105"/>
        <v>564</v>
      </c>
      <c r="K727" t="s">
        <v>7</v>
      </c>
      <c r="L727" t="s">
        <v>181</v>
      </c>
    </row>
    <row r="728" spans="1:12" x14ac:dyDescent="0.2">
      <c r="A728">
        <v>2417</v>
      </c>
      <c r="B728" s="7">
        <f t="shared" ref="B728:B735" si="110">C728</f>
        <v>44895</v>
      </c>
      <c r="C728" s="7">
        <v>44895</v>
      </c>
      <c r="D728" s="7">
        <v>44903</v>
      </c>
      <c r="E728" s="9">
        <f t="shared" si="103"/>
        <v>8</v>
      </c>
      <c r="F728" t="s">
        <v>7</v>
      </c>
      <c r="G728" s="6">
        <v>312</v>
      </c>
      <c r="H728" s="6">
        <f t="shared" si="104"/>
        <v>39</v>
      </c>
      <c r="I728" s="6">
        <v>3</v>
      </c>
      <c r="J728" s="6">
        <f t="shared" si="105"/>
        <v>315</v>
      </c>
      <c r="K728" t="s">
        <v>7</v>
      </c>
      <c r="L728" t="s">
        <v>181</v>
      </c>
    </row>
    <row r="729" spans="1:12" x14ac:dyDescent="0.2">
      <c r="A729">
        <v>2418</v>
      </c>
      <c r="B729" s="7">
        <f t="shared" si="110"/>
        <v>44895</v>
      </c>
      <c r="C729" s="7">
        <v>44895</v>
      </c>
      <c r="D729" s="7">
        <v>44902</v>
      </c>
      <c r="E729" s="9">
        <f t="shared" si="103"/>
        <v>7</v>
      </c>
      <c r="F729" t="s">
        <v>7</v>
      </c>
      <c r="G729" s="6">
        <v>350</v>
      </c>
      <c r="H729" s="6">
        <f t="shared" si="104"/>
        <v>50</v>
      </c>
      <c r="I729" s="6">
        <v>15</v>
      </c>
      <c r="J729" s="6">
        <f t="shared" si="105"/>
        <v>365</v>
      </c>
      <c r="K729" t="s">
        <v>8</v>
      </c>
      <c r="L729" t="s">
        <v>181</v>
      </c>
    </row>
    <row r="730" spans="1:12" x14ac:dyDescent="0.2">
      <c r="A730">
        <v>2419</v>
      </c>
      <c r="B730" s="7">
        <f t="shared" si="110"/>
        <v>44895</v>
      </c>
      <c r="C730" s="7">
        <v>44895</v>
      </c>
      <c r="D730" s="7">
        <v>44900</v>
      </c>
      <c r="E730" s="9">
        <f t="shared" si="103"/>
        <v>5</v>
      </c>
      <c r="F730" t="s">
        <v>7</v>
      </c>
      <c r="G730" s="6">
        <v>425</v>
      </c>
      <c r="H730" s="6">
        <f t="shared" si="104"/>
        <v>85</v>
      </c>
      <c r="I730" s="6">
        <v>3</v>
      </c>
      <c r="J730" s="6">
        <f t="shared" si="105"/>
        <v>428</v>
      </c>
      <c r="K730" t="s">
        <v>7</v>
      </c>
      <c r="L730" t="s">
        <v>181</v>
      </c>
    </row>
    <row r="731" spans="1:12" x14ac:dyDescent="0.2">
      <c r="A731" t="s">
        <v>60</v>
      </c>
      <c r="B731" s="7">
        <f t="shared" si="110"/>
        <v>44834</v>
      </c>
      <c r="C731" s="7">
        <v>44834</v>
      </c>
      <c r="D731" s="7">
        <v>44865</v>
      </c>
      <c r="E731" s="9">
        <f t="shared" si="103"/>
        <v>31</v>
      </c>
      <c r="F731" t="s">
        <v>7</v>
      </c>
      <c r="G731" s="6">
        <v>1178</v>
      </c>
      <c r="H731" s="6">
        <f t="shared" si="104"/>
        <v>38</v>
      </c>
      <c r="J731" s="6">
        <f t="shared" si="105"/>
        <v>1178</v>
      </c>
      <c r="K731" t="s">
        <v>7</v>
      </c>
      <c r="L731" t="s">
        <v>181</v>
      </c>
    </row>
    <row r="732" spans="1:12" x14ac:dyDescent="0.2">
      <c r="A732" t="s">
        <v>61</v>
      </c>
      <c r="B732" s="7">
        <f t="shared" si="110"/>
        <v>44834</v>
      </c>
      <c r="C732" s="7">
        <v>44834</v>
      </c>
      <c r="D732" s="7">
        <v>44865</v>
      </c>
      <c r="E732" s="9">
        <f t="shared" si="103"/>
        <v>31</v>
      </c>
      <c r="F732" t="s">
        <v>7</v>
      </c>
      <c r="G732" s="6">
        <f>714.25*1.085</f>
        <v>774.96124999999995</v>
      </c>
      <c r="H732" s="6">
        <f t="shared" si="104"/>
        <v>24.998749999999998</v>
      </c>
      <c r="J732" s="6">
        <f t="shared" si="105"/>
        <v>774.96124999999995</v>
      </c>
      <c r="K732" t="s">
        <v>7</v>
      </c>
      <c r="L732" t="s">
        <v>181</v>
      </c>
    </row>
    <row r="733" spans="1:12" x14ac:dyDescent="0.2">
      <c r="A733" t="s">
        <v>61</v>
      </c>
      <c r="B733" s="7">
        <f t="shared" si="110"/>
        <v>44834</v>
      </c>
      <c r="C733" s="7">
        <v>44834</v>
      </c>
      <c r="D733" s="7">
        <v>44865</v>
      </c>
      <c r="E733" s="9">
        <f t="shared" si="103"/>
        <v>31</v>
      </c>
      <c r="F733" t="s">
        <v>7</v>
      </c>
      <c r="G733" s="6">
        <f>657.14*1.085</f>
        <v>712.99689999999998</v>
      </c>
      <c r="H733" s="6">
        <f t="shared" si="104"/>
        <v>22.9999</v>
      </c>
      <c r="J733" s="6">
        <f t="shared" si="105"/>
        <v>712.99689999999998</v>
      </c>
      <c r="K733" t="s">
        <v>7</v>
      </c>
      <c r="L733" t="s">
        <v>181</v>
      </c>
    </row>
    <row r="734" spans="1:12" x14ac:dyDescent="0.2">
      <c r="A734" s="10" t="s">
        <v>62</v>
      </c>
      <c r="B734" s="11">
        <f t="shared" si="110"/>
        <v>44930</v>
      </c>
      <c r="C734" s="11">
        <v>44930</v>
      </c>
      <c r="D734" s="11">
        <v>44958</v>
      </c>
      <c r="E734" s="9">
        <f t="shared" si="103"/>
        <v>28</v>
      </c>
      <c r="F734" s="10" t="s">
        <v>7</v>
      </c>
      <c r="G734" s="12">
        <v>532</v>
      </c>
      <c r="H734" s="6">
        <f t="shared" si="104"/>
        <v>19</v>
      </c>
      <c r="I734" s="12"/>
      <c r="J734" s="12">
        <f t="shared" si="105"/>
        <v>532</v>
      </c>
      <c r="K734" t="s">
        <v>7</v>
      </c>
      <c r="L734" t="s">
        <v>181</v>
      </c>
    </row>
    <row r="735" spans="1:12" x14ac:dyDescent="0.2">
      <c r="A735" t="s">
        <v>63</v>
      </c>
      <c r="B735" s="7">
        <f t="shared" si="110"/>
        <v>44851</v>
      </c>
      <c r="C735" s="7">
        <v>44851</v>
      </c>
      <c r="D735" s="7">
        <v>44856</v>
      </c>
      <c r="E735" s="9">
        <f t="shared" si="103"/>
        <v>5</v>
      </c>
      <c r="F735" t="s">
        <v>7</v>
      </c>
      <c r="G735" s="6">
        <v>175</v>
      </c>
      <c r="H735" s="6">
        <f t="shared" si="104"/>
        <v>35</v>
      </c>
      <c r="I735" s="6">
        <v>3</v>
      </c>
      <c r="J735" s="6">
        <f t="shared" si="105"/>
        <v>178</v>
      </c>
      <c r="K735" t="s">
        <v>7</v>
      </c>
      <c r="L735" t="s">
        <v>181</v>
      </c>
    </row>
    <row r="736" spans="1:12" x14ac:dyDescent="0.2">
      <c r="A736">
        <v>2203</v>
      </c>
      <c r="B736" s="7">
        <v>44761</v>
      </c>
      <c r="C736" s="7">
        <v>44850</v>
      </c>
      <c r="D736" s="7">
        <v>44865</v>
      </c>
      <c r="E736" s="9">
        <f t="shared" si="103"/>
        <v>15</v>
      </c>
      <c r="F736" t="s">
        <v>8</v>
      </c>
      <c r="G736" s="6">
        <v>495</v>
      </c>
      <c r="H736" s="6">
        <f t="shared" si="104"/>
        <v>33</v>
      </c>
      <c r="I736" s="6">
        <v>103</v>
      </c>
      <c r="J736" s="6">
        <f t="shared" si="105"/>
        <v>598</v>
      </c>
      <c r="K736" t="s">
        <v>7</v>
      </c>
      <c r="L736" t="s">
        <v>181</v>
      </c>
    </row>
    <row r="737" spans="1:12" x14ac:dyDescent="0.2">
      <c r="A737">
        <v>2250</v>
      </c>
      <c r="B737" s="7">
        <v>44790</v>
      </c>
      <c r="C737" s="7">
        <v>44847</v>
      </c>
      <c r="D737" s="7">
        <v>44859</v>
      </c>
      <c r="E737" s="9">
        <f t="shared" si="103"/>
        <v>12</v>
      </c>
      <c r="F737" t="s">
        <v>7</v>
      </c>
      <c r="G737" s="6">
        <v>468</v>
      </c>
      <c r="H737" s="6">
        <f t="shared" si="104"/>
        <v>39</v>
      </c>
      <c r="I737" s="6">
        <v>13</v>
      </c>
      <c r="J737" s="6">
        <f t="shared" si="105"/>
        <v>481</v>
      </c>
      <c r="K737" t="s">
        <v>7</v>
      </c>
      <c r="L737" t="s">
        <v>181</v>
      </c>
    </row>
    <row r="738" spans="1:12" x14ac:dyDescent="0.2">
      <c r="A738">
        <v>2252</v>
      </c>
      <c r="B738" s="7">
        <v>44805</v>
      </c>
      <c r="C738" s="7">
        <v>44843</v>
      </c>
      <c r="D738" s="7">
        <v>44860</v>
      </c>
      <c r="E738" s="9">
        <f t="shared" si="103"/>
        <v>17</v>
      </c>
      <c r="F738" t="s">
        <v>8</v>
      </c>
      <c r="G738" s="6">
        <v>630</v>
      </c>
      <c r="H738" s="6">
        <f t="shared" si="104"/>
        <v>37.058823529411768</v>
      </c>
      <c r="I738" s="6">
        <v>88</v>
      </c>
      <c r="J738" s="6">
        <f t="shared" si="105"/>
        <v>718</v>
      </c>
      <c r="K738" t="s">
        <v>7</v>
      </c>
      <c r="L738" t="s">
        <v>181</v>
      </c>
    </row>
    <row r="739" spans="1:12" x14ac:dyDescent="0.2">
      <c r="A739">
        <v>2263</v>
      </c>
      <c r="B739" s="7">
        <v>44809</v>
      </c>
      <c r="C739" s="7">
        <v>44848</v>
      </c>
      <c r="D739" s="7">
        <v>44866</v>
      </c>
      <c r="E739" s="9">
        <f t="shared" si="103"/>
        <v>18</v>
      </c>
      <c r="F739" t="s">
        <v>8</v>
      </c>
      <c r="G739" s="6">
        <v>665</v>
      </c>
      <c r="H739" s="6">
        <f t="shared" si="104"/>
        <v>36.944444444444443</v>
      </c>
      <c r="I739" s="6">
        <v>83</v>
      </c>
      <c r="J739" s="6">
        <f t="shared" si="105"/>
        <v>748</v>
      </c>
      <c r="K739" t="s">
        <v>7</v>
      </c>
      <c r="L739" t="s">
        <v>181</v>
      </c>
    </row>
    <row r="740" spans="1:12" x14ac:dyDescent="0.2">
      <c r="A740">
        <v>2272</v>
      </c>
      <c r="B740" s="7">
        <v>44812</v>
      </c>
      <c r="C740" s="7">
        <v>44847</v>
      </c>
      <c r="D740" s="7">
        <v>44861</v>
      </c>
      <c r="E740" s="9">
        <f t="shared" si="103"/>
        <v>14</v>
      </c>
      <c r="F740" t="s">
        <v>7</v>
      </c>
      <c r="G740" s="6">
        <v>555</v>
      </c>
      <c r="H740" s="6">
        <f t="shared" si="104"/>
        <v>39.642857142857146</v>
      </c>
      <c r="I740" s="6">
        <v>13</v>
      </c>
      <c r="J740" s="6">
        <f t="shared" si="105"/>
        <v>568</v>
      </c>
      <c r="K740" t="s">
        <v>7</v>
      </c>
      <c r="L740" t="s">
        <v>181</v>
      </c>
    </row>
    <row r="741" spans="1:12" x14ac:dyDescent="0.2">
      <c r="A741">
        <v>2273</v>
      </c>
      <c r="B741" s="7">
        <v>44813</v>
      </c>
      <c r="C741" s="7">
        <v>44839</v>
      </c>
      <c r="D741" s="7">
        <v>44867</v>
      </c>
      <c r="E741" s="9">
        <f t="shared" si="103"/>
        <v>28</v>
      </c>
      <c r="F741" t="s">
        <v>8</v>
      </c>
      <c r="G741" s="6">
        <v>924</v>
      </c>
      <c r="H741" s="6">
        <f t="shared" si="104"/>
        <v>33</v>
      </c>
      <c r="I741" s="6">
        <v>83</v>
      </c>
      <c r="J741" s="6">
        <f t="shared" si="105"/>
        <v>1007</v>
      </c>
      <c r="K741" t="s">
        <v>7</v>
      </c>
      <c r="L741" t="s">
        <v>181</v>
      </c>
    </row>
    <row r="742" spans="1:12" x14ac:dyDescent="0.2">
      <c r="A742">
        <v>2296</v>
      </c>
      <c r="B742" s="7">
        <v>44825</v>
      </c>
      <c r="C742" s="7">
        <v>44851</v>
      </c>
      <c r="D742" s="7">
        <v>44877</v>
      </c>
      <c r="E742" s="9">
        <f t="shared" si="103"/>
        <v>26</v>
      </c>
      <c r="F742" t="s">
        <v>8</v>
      </c>
      <c r="G742" s="6">
        <v>910</v>
      </c>
      <c r="H742" s="6">
        <f t="shared" si="104"/>
        <v>35</v>
      </c>
      <c r="I742" s="6">
        <v>113</v>
      </c>
      <c r="J742" s="6">
        <f t="shared" si="105"/>
        <v>1023</v>
      </c>
      <c r="K742" t="s">
        <v>7</v>
      </c>
      <c r="L742" t="s">
        <v>181</v>
      </c>
    </row>
    <row r="743" spans="1:12" x14ac:dyDescent="0.2">
      <c r="A743">
        <v>2294</v>
      </c>
      <c r="B743" s="7">
        <v>44804</v>
      </c>
      <c r="C743" s="7">
        <v>44839</v>
      </c>
      <c r="D743" s="7">
        <v>44851</v>
      </c>
      <c r="E743" s="9">
        <f t="shared" si="103"/>
        <v>12</v>
      </c>
      <c r="F743" t="s">
        <v>8</v>
      </c>
      <c r="G743" s="6">
        <v>546</v>
      </c>
      <c r="H743" s="6">
        <f t="shared" si="104"/>
        <v>45.5</v>
      </c>
      <c r="I743" s="6">
        <v>83</v>
      </c>
      <c r="J743" s="6">
        <f t="shared" si="105"/>
        <v>629</v>
      </c>
      <c r="K743" t="s">
        <v>7</v>
      </c>
      <c r="L743" t="s">
        <v>181</v>
      </c>
    </row>
    <row r="744" spans="1:12" x14ac:dyDescent="0.2">
      <c r="A744">
        <v>2297</v>
      </c>
      <c r="B744" s="7">
        <v>44811</v>
      </c>
      <c r="C744" s="7">
        <v>44844</v>
      </c>
      <c r="D744" s="7">
        <v>44880</v>
      </c>
      <c r="E744" s="9">
        <f t="shared" si="103"/>
        <v>36</v>
      </c>
      <c r="F744" t="s">
        <v>7</v>
      </c>
      <c r="G744" s="6">
        <v>900</v>
      </c>
      <c r="H744" s="6">
        <f t="shared" si="104"/>
        <v>25</v>
      </c>
      <c r="I744" s="6">
        <v>18</v>
      </c>
      <c r="J744" s="6">
        <f t="shared" si="105"/>
        <v>918</v>
      </c>
      <c r="K744" t="s">
        <v>7</v>
      </c>
      <c r="L744" t="s">
        <v>181</v>
      </c>
    </row>
    <row r="745" spans="1:12" x14ac:dyDescent="0.2">
      <c r="A745">
        <v>2307</v>
      </c>
      <c r="B745" s="7">
        <v>44736</v>
      </c>
      <c r="C745" s="7">
        <v>44846</v>
      </c>
      <c r="D745" s="7">
        <v>44914</v>
      </c>
      <c r="E745" s="9">
        <f t="shared" si="103"/>
        <v>68</v>
      </c>
      <c r="F745" t="s">
        <v>8</v>
      </c>
      <c r="G745" s="6">
        <v>1768</v>
      </c>
      <c r="H745" s="6">
        <f t="shared" si="104"/>
        <v>26</v>
      </c>
      <c r="I745" s="6">
        <v>53</v>
      </c>
      <c r="J745" s="6">
        <f t="shared" si="105"/>
        <v>1821</v>
      </c>
      <c r="K745" t="s">
        <v>7</v>
      </c>
      <c r="L745" t="s">
        <v>181</v>
      </c>
    </row>
    <row r="746" spans="1:12" x14ac:dyDescent="0.2">
      <c r="A746">
        <v>2308</v>
      </c>
      <c r="B746" s="7">
        <v>44831</v>
      </c>
      <c r="C746" s="7">
        <v>44834</v>
      </c>
      <c r="D746" s="7">
        <v>44846</v>
      </c>
      <c r="E746" s="9">
        <f t="shared" si="103"/>
        <v>12</v>
      </c>
      <c r="F746" t="s">
        <v>8</v>
      </c>
      <c r="G746" s="6">
        <v>444</v>
      </c>
      <c r="H746" s="6">
        <f t="shared" si="104"/>
        <v>37</v>
      </c>
      <c r="I746" s="6">
        <v>53</v>
      </c>
      <c r="J746" s="6">
        <f t="shared" si="105"/>
        <v>497</v>
      </c>
      <c r="K746" t="s">
        <v>7</v>
      </c>
      <c r="L746" t="s">
        <v>181</v>
      </c>
    </row>
    <row r="747" spans="1:12" x14ac:dyDescent="0.2">
      <c r="A747">
        <v>2309</v>
      </c>
      <c r="B747" s="7">
        <v>44832</v>
      </c>
      <c r="C747" s="7">
        <v>44834</v>
      </c>
      <c r="D747" s="7">
        <v>44926</v>
      </c>
      <c r="E747" s="9">
        <f t="shared" si="103"/>
        <v>92</v>
      </c>
      <c r="F747" t="s">
        <v>8</v>
      </c>
      <c r="G747" s="6">
        <v>1748</v>
      </c>
      <c r="H747" s="6">
        <f t="shared" si="104"/>
        <v>19</v>
      </c>
      <c r="I747" s="6">
        <v>73</v>
      </c>
      <c r="J747" s="6">
        <f t="shared" si="105"/>
        <v>1821</v>
      </c>
      <c r="K747" t="s">
        <v>7</v>
      </c>
      <c r="L747" t="s">
        <v>181</v>
      </c>
    </row>
    <row r="748" spans="1:12" x14ac:dyDescent="0.2">
      <c r="A748">
        <v>2311</v>
      </c>
      <c r="B748" s="7">
        <v>44827</v>
      </c>
      <c r="C748" s="7">
        <v>44844</v>
      </c>
      <c r="D748" s="7">
        <v>44926</v>
      </c>
      <c r="E748" s="9">
        <f t="shared" si="103"/>
        <v>82</v>
      </c>
      <c r="F748" t="s">
        <v>7</v>
      </c>
      <c r="G748" s="6">
        <v>1558</v>
      </c>
      <c r="H748" s="6">
        <f t="shared" si="104"/>
        <v>19</v>
      </c>
      <c r="I748" s="6">
        <v>3</v>
      </c>
      <c r="J748" s="6">
        <f t="shared" si="105"/>
        <v>1561</v>
      </c>
      <c r="K748" t="s">
        <v>7</v>
      </c>
      <c r="L748" t="s">
        <v>181</v>
      </c>
    </row>
    <row r="749" spans="1:12" x14ac:dyDescent="0.2">
      <c r="A749">
        <v>2312</v>
      </c>
      <c r="B749" s="7">
        <v>44834</v>
      </c>
      <c r="C749" s="7">
        <v>44838</v>
      </c>
      <c r="D749" s="7">
        <v>44847</v>
      </c>
      <c r="E749" s="9">
        <f t="shared" si="103"/>
        <v>9</v>
      </c>
      <c r="F749" t="s">
        <v>7</v>
      </c>
      <c r="G749" s="6">
        <v>315</v>
      </c>
      <c r="H749" s="6">
        <f t="shared" si="104"/>
        <v>35</v>
      </c>
      <c r="I749" s="6">
        <v>18</v>
      </c>
      <c r="J749" s="6">
        <f t="shared" si="105"/>
        <v>333</v>
      </c>
      <c r="K749" t="s">
        <v>7</v>
      </c>
      <c r="L749" t="s">
        <v>181</v>
      </c>
    </row>
    <row r="750" spans="1:12" x14ac:dyDescent="0.2">
      <c r="A750">
        <v>2313</v>
      </c>
      <c r="B750" s="7">
        <f t="shared" ref="B750:B751" si="111">C750</f>
        <v>44835</v>
      </c>
      <c r="C750" s="7">
        <v>44835</v>
      </c>
      <c r="D750" s="7">
        <v>44839</v>
      </c>
      <c r="E750" s="9">
        <f t="shared" si="103"/>
        <v>4</v>
      </c>
      <c r="F750" t="s">
        <v>7</v>
      </c>
      <c r="G750" s="6">
        <v>200</v>
      </c>
      <c r="H750" s="6">
        <f t="shared" si="104"/>
        <v>50</v>
      </c>
      <c r="I750" s="6">
        <v>3</v>
      </c>
      <c r="J750" s="6">
        <f t="shared" si="105"/>
        <v>203</v>
      </c>
      <c r="K750" t="s">
        <v>7</v>
      </c>
      <c r="L750" t="s">
        <v>181</v>
      </c>
    </row>
    <row r="751" spans="1:12" x14ac:dyDescent="0.2">
      <c r="A751">
        <v>2314</v>
      </c>
      <c r="B751" s="7">
        <f t="shared" si="111"/>
        <v>44835</v>
      </c>
      <c r="C751" s="7">
        <v>44835</v>
      </c>
      <c r="D751" s="7">
        <v>44844</v>
      </c>
      <c r="E751" s="9">
        <f t="shared" si="103"/>
        <v>9</v>
      </c>
      <c r="F751" t="s">
        <v>7</v>
      </c>
      <c r="G751" s="6">
        <v>315</v>
      </c>
      <c r="H751" s="6">
        <f t="shared" si="104"/>
        <v>35</v>
      </c>
      <c r="I751" s="6">
        <v>3</v>
      </c>
      <c r="J751" s="6">
        <f t="shared" si="105"/>
        <v>318</v>
      </c>
      <c r="K751" t="s">
        <v>7</v>
      </c>
      <c r="L751" t="s">
        <v>181</v>
      </c>
    </row>
    <row r="752" spans="1:12" x14ac:dyDescent="0.2">
      <c r="A752">
        <v>2315</v>
      </c>
      <c r="B752" s="7">
        <v>44833</v>
      </c>
      <c r="C752" s="7">
        <v>44837</v>
      </c>
      <c r="D752" s="7">
        <v>44848</v>
      </c>
      <c r="E752" s="9">
        <f t="shared" si="103"/>
        <v>11</v>
      </c>
      <c r="F752" t="s">
        <v>7</v>
      </c>
      <c r="G752" s="6">
        <v>440</v>
      </c>
      <c r="H752" s="6">
        <f t="shared" si="104"/>
        <v>40</v>
      </c>
      <c r="I752" s="6">
        <v>3</v>
      </c>
      <c r="J752" s="6">
        <f t="shared" si="105"/>
        <v>443</v>
      </c>
      <c r="K752" t="s">
        <v>7</v>
      </c>
      <c r="L752" t="s">
        <v>181</v>
      </c>
    </row>
    <row r="753" spans="1:12" x14ac:dyDescent="0.2">
      <c r="A753">
        <v>2316</v>
      </c>
      <c r="B753" s="7">
        <f t="shared" ref="B753:B754" si="112">C753</f>
        <v>44837</v>
      </c>
      <c r="C753" s="7">
        <v>44837</v>
      </c>
      <c r="D753" s="7">
        <v>44895</v>
      </c>
      <c r="E753" s="9">
        <f t="shared" si="103"/>
        <v>58</v>
      </c>
      <c r="F753" t="s">
        <v>7</v>
      </c>
      <c r="G753" s="6">
        <v>1450</v>
      </c>
      <c r="H753" s="6">
        <f t="shared" si="104"/>
        <v>25</v>
      </c>
      <c r="I753" s="6">
        <v>3</v>
      </c>
      <c r="J753" s="6">
        <f t="shared" si="105"/>
        <v>1453</v>
      </c>
      <c r="K753" t="s">
        <v>7</v>
      </c>
      <c r="L753" t="s">
        <v>181</v>
      </c>
    </row>
    <row r="754" spans="1:12" x14ac:dyDescent="0.2">
      <c r="A754">
        <v>2318</v>
      </c>
      <c r="B754" s="7">
        <f t="shared" si="112"/>
        <v>44834</v>
      </c>
      <c r="C754" s="7">
        <v>44834</v>
      </c>
      <c r="D754" s="7">
        <v>44865</v>
      </c>
      <c r="E754" s="9">
        <f t="shared" si="103"/>
        <v>31</v>
      </c>
      <c r="F754" t="s">
        <v>7</v>
      </c>
      <c r="G754" s="6">
        <v>589</v>
      </c>
      <c r="H754" s="6">
        <f t="shared" si="104"/>
        <v>19</v>
      </c>
      <c r="J754" s="6">
        <f t="shared" si="105"/>
        <v>589</v>
      </c>
      <c r="K754" t="s">
        <v>7</v>
      </c>
      <c r="L754" t="s">
        <v>181</v>
      </c>
    </row>
    <row r="755" spans="1:12" x14ac:dyDescent="0.2">
      <c r="A755">
        <v>2319</v>
      </c>
      <c r="B755" s="7">
        <v>44832</v>
      </c>
      <c r="C755" s="7">
        <v>44838</v>
      </c>
      <c r="D755" s="7">
        <v>44858</v>
      </c>
      <c r="E755" s="9">
        <f t="shared" si="103"/>
        <v>20</v>
      </c>
      <c r="F755" t="s">
        <v>7</v>
      </c>
      <c r="G755" s="6">
        <v>560</v>
      </c>
      <c r="H755" s="6">
        <f t="shared" si="104"/>
        <v>28</v>
      </c>
      <c r="I755" s="6">
        <v>18</v>
      </c>
      <c r="J755" s="6">
        <f t="shared" si="105"/>
        <v>578</v>
      </c>
      <c r="K755" t="s">
        <v>7</v>
      </c>
      <c r="L755" t="s">
        <v>181</v>
      </c>
    </row>
    <row r="756" spans="1:12" x14ac:dyDescent="0.2">
      <c r="A756">
        <v>2320</v>
      </c>
      <c r="B756" s="7">
        <f t="shared" ref="B756:B758" si="113">C756</f>
        <v>44834</v>
      </c>
      <c r="C756" s="7">
        <v>44834</v>
      </c>
      <c r="D756" s="7">
        <v>44844</v>
      </c>
      <c r="E756" s="9">
        <f t="shared" si="103"/>
        <v>10</v>
      </c>
      <c r="F756" t="s">
        <v>7</v>
      </c>
      <c r="G756" s="6">
        <v>170</v>
      </c>
      <c r="H756" s="6">
        <f t="shared" si="104"/>
        <v>17</v>
      </c>
      <c r="I756" s="6">
        <v>3</v>
      </c>
      <c r="J756" s="6">
        <f t="shared" si="105"/>
        <v>173</v>
      </c>
      <c r="K756" t="s">
        <v>7</v>
      </c>
      <c r="L756" t="s">
        <v>181</v>
      </c>
    </row>
    <row r="757" spans="1:12" x14ac:dyDescent="0.2">
      <c r="A757">
        <v>2321</v>
      </c>
      <c r="B757" s="7">
        <f t="shared" si="113"/>
        <v>44839</v>
      </c>
      <c r="C757" s="7">
        <v>44839</v>
      </c>
      <c r="D757" s="7">
        <v>44849</v>
      </c>
      <c r="E757" s="9">
        <f t="shared" si="103"/>
        <v>10</v>
      </c>
      <c r="F757" t="s">
        <v>7</v>
      </c>
      <c r="G757" s="6">
        <v>350</v>
      </c>
      <c r="H757" s="6">
        <f t="shared" si="104"/>
        <v>35</v>
      </c>
      <c r="I757" s="6">
        <v>3</v>
      </c>
      <c r="J757" s="6">
        <f t="shared" si="105"/>
        <v>353</v>
      </c>
      <c r="K757" t="s">
        <v>7</v>
      </c>
      <c r="L757" t="s">
        <v>181</v>
      </c>
    </row>
    <row r="758" spans="1:12" x14ac:dyDescent="0.2">
      <c r="A758">
        <v>2322</v>
      </c>
      <c r="B758" s="7">
        <f t="shared" si="113"/>
        <v>44839</v>
      </c>
      <c r="C758" s="7">
        <v>44839</v>
      </c>
      <c r="D758" s="7">
        <v>44844</v>
      </c>
      <c r="E758" s="9">
        <f t="shared" si="103"/>
        <v>5</v>
      </c>
      <c r="F758" t="s">
        <v>7</v>
      </c>
      <c r="G758" s="6">
        <v>175</v>
      </c>
      <c r="H758" s="6">
        <f t="shared" si="104"/>
        <v>35</v>
      </c>
      <c r="I758" s="6">
        <v>18</v>
      </c>
      <c r="J758" s="6">
        <f t="shared" si="105"/>
        <v>193</v>
      </c>
      <c r="K758" t="s">
        <v>7</v>
      </c>
      <c r="L758" t="s">
        <v>181</v>
      </c>
    </row>
    <row r="759" spans="1:12" x14ac:dyDescent="0.2">
      <c r="A759">
        <v>2323</v>
      </c>
      <c r="B759" s="7">
        <v>44837</v>
      </c>
      <c r="C759" s="7">
        <v>44841</v>
      </c>
      <c r="D759" s="7">
        <v>44875</v>
      </c>
      <c r="E759" s="9">
        <f t="shared" si="103"/>
        <v>34</v>
      </c>
      <c r="F759" t="s">
        <v>8</v>
      </c>
      <c r="G759" s="6">
        <v>672</v>
      </c>
      <c r="H759" s="6">
        <f t="shared" si="104"/>
        <v>19.764705882352942</v>
      </c>
      <c r="I759" s="6">
        <v>83</v>
      </c>
      <c r="J759" s="6">
        <f t="shared" si="105"/>
        <v>755</v>
      </c>
      <c r="K759" t="s">
        <v>7</v>
      </c>
      <c r="L759" t="s">
        <v>181</v>
      </c>
    </row>
    <row r="760" spans="1:12" x14ac:dyDescent="0.2">
      <c r="A760">
        <v>2324</v>
      </c>
      <c r="B760" s="7">
        <v>44837</v>
      </c>
      <c r="C760" s="7">
        <v>44854</v>
      </c>
      <c r="D760" s="7">
        <v>44898</v>
      </c>
      <c r="E760" s="9">
        <f t="shared" si="103"/>
        <v>44</v>
      </c>
      <c r="F760" t="s">
        <v>7</v>
      </c>
      <c r="G760" s="6">
        <v>1320</v>
      </c>
      <c r="H760" s="6">
        <f t="shared" si="104"/>
        <v>30</v>
      </c>
      <c r="I760" s="6">
        <v>13</v>
      </c>
      <c r="J760" s="6">
        <f t="shared" si="105"/>
        <v>1333</v>
      </c>
      <c r="K760" t="s">
        <v>7</v>
      </c>
      <c r="L760" t="s">
        <v>181</v>
      </c>
    </row>
    <row r="761" spans="1:12" x14ac:dyDescent="0.2">
      <c r="A761">
        <v>2326</v>
      </c>
      <c r="B761" s="7">
        <v>44819</v>
      </c>
      <c r="C761" s="7">
        <v>44840</v>
      </c>
      <c r="D761" s="7">
        <v>44859</v>
      </c>
      <c r="E761" s="9">
        <f t="shared" si="103"/>
        <v>19</v>
      </c>
      <c r="F761" t="s">
        <v>7</v>
      </c>
      <c r="G761" s="6">
        <v>532</v>
      </c>
      <c r="H761" s="6">
        <f t="shared" si="104"/>
        <v>28</v>
      </c>
      <c r="I761" s="6">
        <v>18</v>
      </c>
      <c r="J761" s="6">
        <f t="shared" si="105"/>
        <v>550</v>
      </c>
      <c r="K761" t="s">
        <v>7</v>
      </c>
      <c r="L761" t="s">
        <v>181</v>
      </c>
    </row>
    <row r="762" spans="1:12" x14ac:dyDescent="0.2">
      <c r="A762">
        <v>2327</v>
      </c>
      <c r="B762" s="7">
        <f>C762</f>
        <v>44840</v>
      </c>
      <c r="C762" s="7">
        <v>44840</v>
      </c>
      <c r="D762" s="7">
        <v>44858</v>
      </c>
      <c r="E762" s="9">
        <f t="shared" si="103"/>
        <v>18</v>
      </c>
      <c r="F762" t="s">
        <v>7</v>
      </c>
      <c r="G762" s="6">
        <v>530</v>
      </c>
      <c r="H762" s="6">
        <f t="shared" si="104"/>
        <v>29.444444444444443</v>
      </c>
      <c r="I762" s="6">
        <v>3</v>
      </c>
      <c r="J762" s="6">
        <f t="shared" si="105"/>
        <v>533</v>
      </c>
      <c r="K762" t="s">
        <v>7</v>
      </c>
      <c r="L762" t="s">
        <v>181</v>
      </c>
    </row>
    <row r="763" spans="1:12" x14ac:dyDescent="0.2">
      <c r="A763">
        <v>2328</v>
      </c>
      <c r="B763" s="7">
        <v>44839</v>
      </c>
      <c r="C763" s="7">
        <v>44842</v>
      </c>
      <c r="D763" s="7">
        <v>44873</v>
      </c>
      <c r="E763" s="9">
        <f t="shared" si="103"/>
        <v>31</v>
      </c>
      <c r="F763" t="s">
        <v>8</v>
      </c>
      <c r="G763" s="6">
        <v>736</v>
      </c>
      <c r="H763" s="6">
        <f t="shared" si="104"/>
        <v>23.741935483870968</v>
      </c>
      <c r="I763" s="6">
        <v>83</v>
      </c>
      <c r="J763" s="6">
        <f t="shared" si="105"/>
        <v>819</v>
      </c>
      <c r="K763" t="s">
        <v>7</v>
      </c>
      <c r="L763" t="s">
        <v>181</v>
      </c>
    </row>
    <row r="764" spans="1:12" x14ac:dyDescent="0.2">
      <c r="A764">
        <v>2330</v>
      </c>
      <c r="B764" s="7">
        <f t="shared" ref="B764:B765" si="114">C764</f>
        <v>44842</v>
      </c>
      <c r="C764" s="7">
        <v>44842</v>
      </c>
      <c r="D764" s="7">
        <v>44869</v>
      </c>
      <c r="E764" s="9">
        <f t="shared" si="103"/>
        <v>27</v>
      </c>
      <c r="F764" t="s">
        <v>7</v>
      </c>
      <c r="G764" s="6">
        <v>810</v>
      </c>
      <c r="H764" s="6">
        <f t="shared" si="104"/>
        <v>30</v>
      </c>
      <c r="I764" s="6">
        <v>18</v>
      </c>
      <c r="J764" s="6">
        <f t="shared" si="105"/>
        <v>828</v>
      </c>
      <c r="K764" t="s">
        <v>7</v>
      </c>
      <c r="L764" t="s">
        <v>181</v>
      </c>
    </row>
    <row r="765" spans="1:12" x14ac:dyDescent="0.2">
      <c r="A765">
        <v>2331</v>
      </c>
      <c r="B765" s="7">
        <f t="shared" si="114"/>
        <v>44842</v>
      </c>
      <c r="C765" s="7">
        <v>44842</v>
      </c>
      <c r="D765" s="7">
        <v>44926</v>
      </c>
      <c r="E765" s="9">
        <f t="shared" si="103"/>
        <v>84</v>
      </c>
      <c r="F765" t="s">
        <v>7</v>
      </c>
      <c r="G765" s="6">
        <v>1596</v>
      </c>
      <c r="H765" s="6">
        <f t="shared" si="104"/>
        <v>19</v>
      </c>
      <c r="I765" s="6">
        <v>3</v>
      </c>
      <c r="J765" s="6">
        <f t="shared" si="105"/>
        <v>1599</v>
      </c>
      <c r="K765" t="s">
        <v>7</v>
      </c>
      <c r="L765" t="s">
        <v>181</v>
      </c>
    </row>
    <row r="766" spans="1:12" x14ac:dyDescent="0.2">
      <c r="A766">
        <v>2332</v>
      </c>
      <c r="B766" s="7">
        <v>44844</v>
      </c>
      <c r="C766" s="7">
        <v>44845</v>
      </c>
      <c r="D766" s="7">
        <v>44855</v>
      </c>
      <c r="E766" s="9">
        <f t="shared" si="103"/>
        <v>10</v>
      </c>
      <c r="F766" t="s">
        <v>7</v>
      </c>
      <c r="G766" s="6">
        <v>495</v>
      </c>
      <c r="H766" s="6">
        <f t="shared" si="104"/>
        <v>49.5</v>
      </c>
      <c r="I766" s="6">
        <v>3</v>
      </c>
      <c r="J766" s="6">
        <f t="shared" si="105"/>
        <v>498</v>
      </c>
      <c r="K766" t="s">
        <v>7</v>
      </c>
      <c r="L766" t="s">
        <v>181</v>
      </c>
    </row>
    <row r="767" spans="1:12" x14ac:dyDescent="0.2">
      <c r="A767">
        <v>2333</v>
      </c>
      <c r="B767" s="7">
        <f>C767</f>
        <v>44846</v>
      </c>
      <c r="C767" s="7">
        <v>44846</v>
      </c>
      <c r="D767" s="7">
        <v>44847</v>
      </c>
      <c r="E767" s="9">
        <f t="shared" si="103"/>
        <v>1</v>
      </c>
      <c r="F767" t="s">
        <v>7</v>
      </c>
      <c r="G767" s="6">
        <v>55</v>
      </c>
      <c r="H767" s="6">
        <f t="shared" si="104"/>
        <v>55</v>
      </c>
      <c r="I767" s="6">
        <v>3</v>
      </c>
      <c r="J767" s="6">
        <f t="shared" si="105"/>
        <v>58</v>
      </c>
      <c r="K767" t="s">
        <v>7</v>
      </c>
      <c r="L767" t="s">
        <v>181</v>
      </c>
    </row>
    <row r="768" spans="1:12" x14ac:dyDescent="0.2">
      <c r="A768">
        <v>2334</v>
      </c>
      <c r="B768" s="7">
        <v>44842</v>
      </c>
      <c r="C768" s="7">
        <v>44845</v>
      </c>
      <c r="D768" s="7">
        <v>44926</v>
      </c>
      <c r="E768" s="9">
        <f t="shared" si="103"/>
        <v>81</v>
      </c>
      <c r="F768" t="s">
        <v>7</v>
      </c>
      <c r="G768" s="6">
        <v>1539</v>
      </c>
      <c r="H768" s="6">
        <f t="shared" si="104"/>
        <v>19</v>
      </c>
      <c r="I768" s="6">
        <v>3</v>
      </c>
      <c r="J768" s="6">
        <f t="shared" si="105"/>
        <v>1542</v>
      </c>
      <c r="K768" t="s">
        <v>7</v>
      </c>
      <c r="L768" t="s">
        <v>181</v>
      </c>
    </row>
    <row r="769" spans="1:12" x14ac:dyDescent="0.2">
      <c r="A769">
        <v>2335</v>
      </c>
      <c r="B769" s="7">
        <f>C769</f>
        <v>44847</v>
      </c>
      <c r="C769" s="7">
        <v>44847</v>
      </c>
      <c r="D769" s="7">
        <v>44851</v>
      </c>
      <c r="E769" s="9">
        <f t="shared" si="103"/>
        <v>4</v>
      </c>
      <c r="F769" t="s">
        <v>7</v>
      </c>
      <c r="G769" s="6">
        <v>340</v>
      </c>
      <c r="H769" s="6">
        <f t="shared" si="104"/>
        <v>85</v>
      </c>
      <c r="I769" s="6">
        <v>3</v>
      </c>
      <c r="J769" s="6">
        <f t="shared" si="105"/>
        <v>343</v>
      </c>
      <c r="K769" t="s">
        <v>7</v>
      </c>
      <c r="L769" t="s">
        <v>181</v>
      </c>
    </row>
    <row r="770" spans="1:12" x14ac:dyDescent="0.2">
      <c r="A770">
        <v>2337</v>
      </c>
      <c r="B770" s="7">
        <v>44844</v>
      </c>
      <c r="C770" s="7">
        <v>44847</v>
      </c>
      <c r="D770" s="7">
        <v>44926</v>
      </c>
      <c r="E770" s="9">
        <f t="shared" si="103"/>
        <v>79</v>
      </c>
      <c r="F770" t="s">
        <v>7</v>
      </c>
      <c r="G770" s="6">
        <v>1580</v>
      </c>
      <c r="H770" s="6">
        <f t="shared" si="104"/>
        <v>20</v>
      </c>
      <c r="J770" s="6">
        <f t="shared" si="105"/>
        <v>1580</v>
      </c>
      <c r="K770" t="s">
        <v>7</v>
      </c>
      <c r="L770" t="s">
        <v>181</v>
      </c>
    </row>
    <row r="771" spans="1:12" x14ac:dyDescent="0.2">
      <c r="A771">
        <v>2338</v>
      </c>
      <c r="B771" s="7">
        <f>C771</f>
        <v>44848</v>
      </c>
      <c r="C771" s="7">
        <v>44848</v>
      </c>
      <c r="D771" s="7">
        <v>44878</v>
      </c>
      <c r="E771" s="9">
        <f t="shared" ref="E771:E834" si="115">D771-C771</f>
        <v>30</v>
      </c>
      <c r="F771" t="s">
        <v>7</v>
      </c>
      <c r="G771" s="6">
        <v>1500</v>
      </c>
      <c r="H771" s="6">
        <f t="shared" ref="H771:H834" si="116">G771/E771</f>
        <v>50</v>
      </c>
      <c r="J771" s="6">
        <f t="shared" ref="J771:J834" si="117">G771+I771</f>
        <v>1500</v>
      </c>
      <c r="K771" t="s">
        <v>8</v>
      </c>
      <c r="L771" t="s">
        <v>181</v>
      </c>
    </row>
    <row r="772" spans="1:12" x14ac:dyDescent="0.2">
      <c r="A772">
        <v>2339</v>
      </c>
      <c r="B772" s="7">
        <v>44848</v>
      </c>
      <c r="C772" s="7">
        <v>44854</v>
      </c>
      <c r="D772" s="7">
        <v>44856</v>
      </c>
      <c r="E772" s="9">
        <f t="shared" si="115"/>
        <v>2</v>
      </c>
      <c r="F772" t="s">
        <v>7</v>
      </c>
      <c r="G772" s="6">
        <v>165</v>
      </c>
      <c r="H772" s="6">
        <f t="shared" si="116"/>
        <v>82.5</v>
      </c>
      <c r="I772" s="6">
        <v>3</v>
      </c>
      <c r="J772" s="6">
        <f t="shared" si="117"/>
        <v>168</v>
      </c>
      <c r="K772" t="s">
        <v>7</v>
      </c>
      <c r="L772" t="s">
        <v>181</v>
      </c>
    </row>
    <row r="773" spans="1:12" x14ac:dyDescent="0.2">
      <c r="A773">
        <v>2340</v>
      </c>
      <c r="B773" s="7">
        <f t="shared" ref="B773:B775" si="118">C773</f>
        <v>44848</v>
      </c>
      <c r="C773" s="7">
        <v>44848</v>
      </c>
      <c r="D773" s="7">
        <v>44869</v>
      </c>
      <c r="E773" s="9">
        <f t="shared" si="115"/>
        <v>21</v>
      </c>
      <c r="F773" t="s">
        <v>7</v>
      </c>
      <c r="G773" s="6">
        <v>1050</v>
      </c>
      <c r="H773" s="6">
        <f t="shared" si="116"/>
        <v>50</v>
      </c>
      <c r="I773" s="6">
        <v>3</v>
      </c>
      <c r="J773" s="6">
        <f t="shared" si="117"/>
        <v>1053</v>
      </c>
      <c r="K773" t="s">
        <v>7</v>
      </c>
      <c r="L773" t="s">
        <v>181</v>
      </c>
    </row>
    <row r="774" spans="1:12" x14ac:dyDescent="0.2">
      <c r="A774">
        <v>2343</v>
      </c>
      <c r="B774" s="7">
        <f t="shared" si="118"/>
        <v>44851</v>
      </c>
      <c r="C774" s="7">
        <v>44851</v>
      </c>
      <c r="D774" s="7">
        <v>44881</v>
      </c>
      <c r="E774" s="9">
        <f t="shared" si="115"/>
        <v>30</v>
      </c>
      <c r="F774" t="s">
        <v>7</v>
      </c>
      <c r="G774" s="6">
        <v>450</v>
      </c>
      <c r="H774" s="6">
        <f t="shared" si="116"/>
        <v>15</v>
      </c>
      <c r="J774" s="6">
        <f t="shared" si="117"/>
        <v>450</v>
      </c>
      <c r="K774" t="s">
        <v>7</v>
      </c>
      <c r="L774" t="s">
        <v>181</v>
      </c>
    </row>
    <row r="775" spans="1:12" x14ac:dyDescent="0.2">
      <c r="A775">
        <v>2345</v>
      </c>
      <c r="B775" s="7">
        <f t="shared" si="118"/>
        <v>44851</v>
      </c>
      <c r="C775" s="7">
        <v>44851</v>
      </c>
      <c r="D775" s="7">
        <v>44856</v>
      </c>
      <c r="E775" s="9">
        <f t="shared" si="115"/>
        <v>5</v>
      </c>
      <c r="F775" t="s">
        <v>7</v>
      </c>
      <c r="G775" s="6">
        <f>178+175</f>
        <v>353</v>
      </c>
      <c r="H775" s="6">
        <f t="shared" si="116"/>
        <v>70.599999999999994</v>
      </c>
      <c r="J775" s="6">
        <f t="shared" si="117"/>
        <v>353</v>
      </c>
      <c r="K775" t="s">
        <v>8</v>
      </c>
      <c r="L775" t="s">
        <v>181</v>
      </c>
    </row>
    <row r="776" spans="1:12" x14ac:dyDescent="0.2">
      <c r="A776">
        <v>2347</v>
      </c>
      <c r="B776" s="7">
        <v>44852</v>
      </c>
      <c r="C776" s="7">
        <v>44852</v>
      </c>
      <c r="D776" s="7">
        <v>44867</v>
      </c>
      <c r="E776" s="9">
        <f t="shared" si="115"/>
        <v>15</v>
      </c>
      <c r="F776" t="s">
        <v>7</v>
      </c>
      <c r="G776" s="6">
        <v>375</v>
      </c>
      <c r="H776" s="6">
        <f t="shared" si="116"/>
        <v>25</v>
      </c>
      <c r="I776" s="6">
        <v>3</v>
      </c>
      <c r="J776" s="6">
        <f t="shared" si="117"/>
        <v>378</v>
      </c>
      <c r="K776" t="s">
        <v>7</v>
      </c>
      <c r="L776" t="s">
        <v>181</v>
      </c>
    </row>
    <row r="777" spans="1:12" x14ac:dyDescent="0.2">
      <c r="A777">
        <v>2348</v>
      </c>
      <c r="B777" s="7">
        <v>44852</v>
      </c>
      <c r="C777" s="7">
        <v>44863</v>
      </c>
      <c r="D777" s="7">
        <v>44874</v>
      </c>
      <c r="E777" s="9">
        <f t="shared" si="115"/>
        <v>11</v>
      </c>
      <c r="F777" t="s">
        <v>8</v>
      </c>
      <c r="G777" s="6">
        <v>468</v>
      </c>
      <c r="H777" s="6">
        <f t="shared" si="116"/>
        <v>42.545454545454547</v>
      </c>
      <c r="I777" s="6">
        <v>73</v>
      </c>
      <c r="J777" s="6">
        <f t="shared" si="117"/>
        <v>541</v>
      </c>
      <c r="K777" t="s">
        <v>7</v>
      </c>
      <c r="L777" t="s">
        <v>181</v>
      </c>
    </row>
    <row r="778" spans="1:12" x14ac:dyDescent="0.2">
      <c r="A778">
        <v>2351</v>
      </c>
      <c r="B778" s="7">
        <f t="shared" ref="B778:B783" si="119">C778</f>
        <v>44855</v>
      </c>
      <c r="C778" s="7">
        <v>44855</v>
      </c>
      <c r="D778" s="7">
        <v>44856</v>
      </c>
      <c r="E778" s="9">
        <f t="shared" si="115"/>
        <v>1</v>
      </c>
      <c r="F778" t="s">
        <v>7</v>
      </c>
      <c r="G778" s="6">
        <v>45</v>
      </c>
      <c r="H778" s="6">
        <f t="shared" si="116"/>
        <v>45</v>
      </c>
      <c r="I778" s="6">
        <v>3</v>
      </c>
      <c r="J778" s="6">
        <f t="shared" si="117"/>
        <v>48</v>
      </c>
      <c r="K778" t="s">
        <v>7</v>
      </c>
      <c r="L778" t="s">
        <v>181</v>
      </c>
    </row>
    <row r="779" spans="1:12" x14ac:dyDescent="0.2">
      <c r="A779">
        <v>2352</v>
      </c>
      <c r="B779" s="7">
        <f t="shared" si="119"/>
        <v>44854</v>
      </c>
      <c r="C779" s="7">
        <v>44854</v>
      </c>
      <c r="D779" s="7">
        <v>44858</v>
      </c>
      <c r="E779" s="9">
        <f t="shared" si="115"/>
        <v>4</v>
      </c>
      <c r="F779" t="s">
        <v>7</v>
      </c>
      <c r="G779" s="6">
        <v>340</v>
      </c>
      <c r="H779" s="6">
        <f t="shared" si="116"/>
        <v>85</v>
      </c>
      <c r="I779" s="6">
        <v>3</v>
      </c>
      <c r="J779" s="6">
        <f t="shared" si="117"/>
        <v>343</v>
      </c>
      <c r="K779" t="s">
        <v>7</v>
      </c>
      <c r="L779" t="s">
        <v>181</v>
      </c>
    </row>
    <row r="780" spans="1:12" x14ac:dyDescent="0.2">
      <c r="A780">
        <v>2355</v>
      </c>
      <c r="B780" s="7">
        <f t="shared" si="119"/>
        <v>44856</v>
      </c>
      <c r="C780" s="7">
        <v>44856</v>
      </c>
      <c r="D780" s="7">
        <v>44895</v>
      </c>
      <c r="E780" s="9">
        <f t="shared" si="115"/>
        <v>39</v>
      </c>
      <c r="F780" t="s">
        <v>7</v>
      </c>
      <c r="G780" s="6">
        <v>936</v>
      </c>
      <c r="H780" s="6">
        <f t="shared" si="116"/>
        <v>24</v>
      </c>
      <c r="I780" s="6">
        <v>3</v>
      </c>
      <c r="J780" s="6">
        <f t="shared" si="117"/>
        <v>939</v>
      </c>
      <c r="K780" t="s">
        <v>7</v>
      </c>
      <c r="L780" t="s">
        <v>181</v>
      </c>
    </row>
    <row r="781" spans="1:12" x14ac:dyDescent="0.2">
      <c r="A781">
        <v>2357</v>
      </c>
      <c r="B781" s="7">
        <f t="shared" si="119"/>
        <v>44858</v>
      </c>
      <c r="C781" s="7">
        <v>44858</v>
      </c>
      <c r="D781" s="7">
        <v>44867</v>
      </c>
      <c r="E781" s="9">
        <f t="shared" si="115"/>
        <v>9</v>
      </c>
      <c r="F781" t="s">
        <v>7</v>
      </c>
      <c r="G781" s="6">
        <v>270</v>
      </c>
      <c r="H781" s="6">
        <f t="shared" si="116"/>
        <v>30</v>
      </c>
      <c r="I781" s="6">
        <v>3</v>
      </c>
      <c r="J781" s="6">
        <f t="shared" si="117"/>
        <v>273</v>
      </c>
      <c r="K781" t="s">
        <v>7</v>
      </c>
      <c r="L781" t="s">
        <v>181</v>
      </c>
    </row>
    <row r="782" spans="1:12" x14ac:dyDescent="0.2">
      <c r="A782">
        <v>2358</v>
      </c>
      <c r="B782" s="7">
        <f t="shared" si="119"/>
        <v>44860</v>
      </c>
      <c r="C782" s="7">
        <v>44860</v>
      </c>
      <c r="D782" s="7">
        <v>44861</v>
      </c>
      <c r="E782" s="9">
        <f t="shared" si="115"/>
        <v>1</v>
      </c>
      <c r="F782" t="s">
        <v>7</v>
      </c>
      <c r="G782" s="6">
        <v>55</v>
      </c>
      <c r="H782" s="6">
        <f t="shared" si="116"/>
        <v>55</v>
      </c>
      <c r="I782" s="6">
        <v>3</v>
      </c>
      <c r="J782" s="6">
        <f t="shared" si="117"/>
        <v>58</v>
      </c>
      <c r="K782" t="s">
        <v>7</v>
      </c>
      <c r="L782" t="s">
        <v>181</v>
      </c>
    </row>
    <row r="783" spans="1:12" x14ac:dyDescent="0.2">
      <c r="A783">
        <v>2360</v>
      </c>
      <c r="B783" s="7">
        <f t="shared" si="119"/>
        <v>44859</v>
      </c>
      <c r="C783" s="7">
        <v>44859</v>
      </c>
      <c r="D783" s="7">
        <v>44875</v>
      </c>
      <c r="E783" s="9">
        <f t="shared" si="115"/>
        <v>16</v>
      </c>
      <c r="F783" t="s">
        <v>8</v>
      </c>
      <c r="G783" s="6">
        <v>800</v>
      </c>
      <c r="H783" s="6">
        <f t="shared" si="116"/>
        <v>50</v>
      </c>
      <c r="I783" s="6">
        <v>53</v>
      </c>
      <c r="J783" s="6">
        <f t="shared" si="117"/>
        <v>853</v>
      </c>
      <c r="K783" t="s">
        <v>7</v>
      </c>
      <c r="L783" t="s">
        <v>181</v>
      </c>
    </row>
    <row r="784" spans="1:12" x14ac:dyDescent="0.2">
      <c r="A784">
        <v>2361</v>
      </c>
      <c r="B784" s="7">
        <v>44858</v>
      </c>
      <c r="C784" s="7">
        <v>44862</v>
      </c>
      <c r="D784" s="7">
        <v>44879</v>
      </c>
      <c r="E784" s="9">
        <f t="shared" si="115"/>
        <v>17</v>
      </c>
      <c r="F784" t="s">
        <v>8</v>
      </c>
      <c r="G784" s="6">
        <v>510</v>
      </c>
      <c r="H784" s="6">
        <f t="shared" si="116"/>
        <v>30</v>
      </c>
      <c r="I784" s="6">
        <v>68</v>
      </c>
      <c r="J784" s="6">
        <f t="shared" si="117"/>
        <v>578</v>
      </c>
      <c r="K784" t="s">
        <v>7</v>
      </c>
      <c r="L784" t="s">
        <v>181</v>
      </c>
    </row>
    <row r="785" spans="1:12" x14ac:dyDescent="0.2">
      <c r="A785">
        <v>2362</v>
      </c>
      <c r="B785" s="7">
        <f>C785</f>
        <v>44860</v>
      </c>
      <c r="C785" s="7">
        <v>44860</v>
      </c>
      <c r="D785" s="7">
        <v>44870</v>
      </c>
      <c r="E785" s="9">
        <f t="shared" si="115"/>
        <v>10</v>
      </c>
      <c r="F785" t="s">
        <v>7</v>
      </c>
      <c r="G785" s="6">
        <v>350</v>
      </c>
      <c r="H785" s="6">
        <f t="shared" si="116"/>
        <v>35</v>
      </c>
      <c r="I785" s="6">
        <v>18</v>
      </c>
      <c r="J785" s="6">
        <f t="shared" si="117"/>
        <v>368</v>
      </c>
      <c r="K785" t="s">
        <v>7</v>
      </c>
      <c r="L785" t="s">
        <v>181</v>
      </c>
    </row>
    <row r="786" spans="1:12" x14ac:dyDescent="0.2">
      <c r="A786">
        <v>2363</v>
      </c>
      <c r="B786" s="7">
        <v>44858</v>
      </c>
      <c r="C786" s="7">
        <v>44861</v>
      </c>
      <c r="D786" s="7">
        <v>44874</v>
      </c>
      <c r="E786" s="9">
        <f t="shared" si="115"/>
        <v>13</v>
      </c>
      <c r="F786" t="s">
        <v>7</v>
      </c>
      <c r="G786" s="6">
        <v>364</v>
      </c>
      <c r="H786" s="6">
        <f t="shared" si="116"/>
        <v>28</v>
      </c>
      <c r="I786" s="6">
        <v>3</v>
      </c>
      <c r="J786" s="6">
        <f t="shared" si="117"/>
        <v>367</v>
      </c>
      <c r="K786" t="s">
        <v>7</v>
      </c>
      <c r="L786" t="s">
        <v>181</v>
      </c>
    </row>
    <row r="787" spans="1:12" x14ac:dyDescent="0.2">
      <c r="A787">
        <v>2365</v>
      </c>
      <c r="B787" s="7">
        <v>44860</v>
      </c>
      <c r="C787" s="7">
        <v>44861</v>
      </c>
      <c r="D787" s="7">
        <v>44868</v>
      </c>
      <c r="E787" s="9">
        <f t="shared" si="115"/>
        <v>7</v>
      </c>
      <c r="F787" t="s">
        <v>7</v>
      </c>
      <c r="G787" s="6">
        <v>240</v>
      </c>
      <c r="H787" s="6">
        <f t="shared" si="116"/>
        <v>34.285714285714285</v>
      </c>
      <c r="I787" s="6">
        <v>3</v>
      </c>
      <c r="J787" s="6">
        <f t="shared" si="117"/>
        <v>243</v>
      </c>
      <c r="K787" t="s">
        <v>7</v>
      </c>
      <c r="L787" t="s">
        <v>181</v>
      </c>
    </row>
    <row r="788" spans="1:12" x14ac:dyDescent="0.2">
      <c r="A788">
        <v>2369</v>
      </c>
      <c r="B788" s="7">
        <f t="shared" ref="B788:B790" si="120">C788</f>
        <v>44862</v>
      </c>
      <c r="C788" s="7">
        <v>44862</v>
      </c>
      <c r="D788" s="7">
        <v>44869</v>
      </c>
      <c r="E788" s="9">
        <f t="shared" si="115"/>
        <v>7</v>
      </c>
      <c r="F788" t="s">
        <v>7</v>
      </c>
      <c r="G788" s="6">
        <f>350+70</f>
        <v>420</v>
      </c>
      <c r="H788" s="6">
        <f t="shared" si="116"/>
        <v>60</v>
      </c>
      <c r="I788" s="6">
        <v>3</v>
      </c>
      <c r="J788" s="6">
        <f t="shared" si="117"/>
        <v>423</v>
      </c>
      <c r="K788" t="s">
        <v>8</v>
      </c>
      <c r="L788" t="s">
        <v>181</v>
      </c>
    </row>
    <row r="789" spans="1:12" x14ac:dyDescent="0.2">
      <c r="A789">
        <v>2371</v>
      </c>
      <c r="B789" s="7">
        <f t="shared" si="120"/>
        <v>44863</v>
      </c>
      <c r="C789" s="7">
        <v>44863</v>
      </c>
      <c r="D789" s="7">
        <v>44865</v>
      </c>
      <c r="E789" s="9">
        <f t="shared" si="115"/>
        <v>2</v>
      </c>
      <c r="F789" t="s">
        <v>7</v>
      </c>
      <c r="G789" s="6">
        <v>90</v>
      </c>
      <c r="H789" s="6">
        <f t="shared" si="116"/>
        <v>45</v>
      </c>
      <c r="I789" s="6">
        <v>3</v>
      </c>
      <c r="J789" s="6">
        <f t="shared" si="117"/>
        <v>93</v>
      </c>
      <c r="K789" t="s">
        <v>7</v>
      </c>
      <c r="L789" t="s">
        <v>181</v>
      </c>
    </row>
    <row r="790" spans="1:12" x14ac:dyDescent="0.2">
      <c r="A790">
        <v>2387</v>
      </c>
      <c r="B790" s="7">
        <f t="shared" si="120"/>
        <v>44834</v>
      </c>
      <c r="C790" s="7">
        <v>44834</v>
      </c>
      <c r="D790" s="7">
        <v>44865</v>
      </c>
      <c r="E790" s="9">
        <f t="shared" si="115"/>
        <v>31</v>
      </c>
      <c r="F790" t="s">
        <v>7</v>
      </c>
      <c r="G790" s="6">
        <v>465</v>
      </c>
      <c r="H790" s="6">
        <f t="shared" si="116"/>
        <v>15</v>
      </c>
      <c r="J790" s="6">
        <f t="shared" si="117"/>
        <v>465</v>
      </c>
      <c r="K790" t="s">
        <v>7</v>
      </c>
      <c r="L790" t="s">
        <v>181</v>
      </c>
    </row>
    <row r="791" spans="1:12" x14ac:dyDescent="0.2">
      <c r="A791" t="s">
        <v>64</v>
      </c>
      <c r="B791" s="7">
        <v>44746</v>
      </c>
      <c r="C791" s="7">
        <v>44858</v>
      </c>
      <c r="D791" s="7">
        <v>44869</v>
      </c>
      <c r="E791" s="9">
        <f t="shared" si="115"/>
        <v>11</v>
      </c>
      <c r="F791" t="s">
        <v>7</v>
      </c>
      <c r="G791" s="6">
        <f>55*12</f>
        <v>660</v>
      </c>
      <c r="H791" s="6">
        <f t="shared" si="116"/>
        <v>60</v>
      </c>
      <c r="J791" s="6">
        <f t="shared" si="117"/>
        <v>660</v>
      </c>
      <c r="K791" t="s">
        <v>7</v>
      </c>
      <c r="L791" t="s">
        <v>22</v>
      </c>
    </row>
    <row r="792" spans="1:12" x14ac:dyDescent="0.2">
      <c r="A792" t="s">
        <v>65</v>
      </c>
      <c r="B792" s="7">
        <f t="shared" ref="B792:B799" si="121">C792</f>
        <v>44804</v>
      </c>
      <c r="C792" s="7">
        <v>44804</v>
      </c>
      <c r="D792" s="7">
        <v>44834</v>
      </c>
      <c r="E792" s="9">
        <f t="shared" si="115"/>
        <v>30</v>
      </c>
      <c r="F792" t="s">
        <v>7</v>
      </c>
      <c r="G792" s="6">
        <v>1140</v>
      </c>
      <c r="H792" s="6">
        <f t="shared" si="116"/>
        <v>38</v>
      </c>
      <c r="J792" s="6">
        <f t="shared" si="117"/>
        <v>1140</v>
      </c>
      <c r="K792" t="s">
        <v>7</v>
      </c>
      <c r="L792" t="s">
        <v>181</v>
      </c>
    </row>
    <row r="793" spans="1:12" ht="14.25" customHeight="1" x14ac:dyDescent="0.2">
      <c r="A793" t="s">
        <v>66</v>
      </c>
      <c r="B793" s="7">
        <f t="shared" si="121"/>
        <v>44806</v>
      </c>
      <c r="C793" s="7">
        <v>44806</v>
      </c>
      <c r="D793" s="7">
        <v>44826</v>
      </c>
      <c r="E793" s="9">
        <f t="shared" si="115"/>
        <v>20</v>
      </c>
      <c r="F793" t="s">
        <v>7</v>
      </c>
      <c r="G793" s="8">
        <v>380</v>
      </c>
      <c r="H793" s="6">
        <f t="shared" si="116"/>
        <v>19</v>
      </c>
      <c r="I793" s="8"/>
      <c r="J793" s="8">
        <f t="shared" si="117"/>
        <v>380</v>
      </c>
      <c r="K793" t="s">
        <v>7</v>
      </c>
      <c r="L793" t="s">
        <v>181</v>
      </c>
    </row>
    <row r="794" spans="1:12" x14ac:dyDescent="0.2">
      <c r="A794" t="s">
        <v>67</v>
      </c>
      <c r="B794" s="7">
        <f t="shared" si="121"/>
        <v>44815</v>
      </c>
      <c r="C794" s="7">
        <v>44815</v>
      </c>
      <c r="D794" s="7">
        <v>44818</v>
      </c>
      <c r="E794" s="9">
        <f t="shared" si="115"/>
        <v>3</v>
      </c>
      <c r="F794" t="s">
        <v>7</v>
      </c>
      <c r="G794" s="8">
        <v>63</v>
      </c>
      <c r="H794" s="6">
        <f t="shared" si="116"/>
        <v>21</v>
      </c>
      <c r="I794" s="8"/>
      <c r="J794" s="8">
        <f t="shared" si="117"/>
        <v>63</v>
      </c>
      <c r="K794" t="s">
        <v>7</v>
      </c>
      <c r="L794" t="s">
        <v>181</v>
      </c>
    </row>
    <row r="795" spans="1:12" x14ac:dyDescent="0.2">
      <c r="A795" t="s">
        <v>68</v>
      </c>
      <c r="B795" s="7">
        <f t="shared" si="121"/>
        <v>44812</v>
      </c>
      <c r="C795" s="7">
        <v>44812</v>
      </c>
      <c r="D795" s="7">
        <v>44814</v>
      </c>
      <c r="E795" s="9">
        <f t="shared" si="115"/>
        <v>2</v>
      </c>
      <c r="F795" t="s">
        <v>7</v>
      </c>
      <c r="G795" s="8">
        <v>40</v>
      </c>
      <c r="H795" s="6">
        <f t="shared" si="116"/>
        <v>20</v>
      </c>
      <c r="I795" s="8"/>
      <c r="J795" s="8">
        <f t="shared" si="117"/>
        <v>40</v>
      </c>
      <c r="K795" t="s">
        <v>7</v>
      </c>
      <c r="L795" t="s">
        <v>181</v>
      </c>
    </row>
    <row r="796" spans="1:12" x14ac:dyDescent="0.2">
      <c r="A796" t="s">
        <v>69</v>
      </c>
      <c r="B796" s="7">
        <f t="shared" si="121"/>
        <v>44820</v>
      </c>
      <c r="C796" s="7">
        <v>44820</v>
      </c>
      <c r="D796" s="7">
        <v>44821</v>
      </c>
      <c r="E796" s="9">
        <f t="shared" si="115"/>
        <v>1</v>
      </c>
      <c r="F796" t="s">
        <v>7</v>
      </c>
      <c r="G796" s="8">
        <v>17</v>
      </c>
      <c r="H796" s="6">
        <f t="shared" si="116"/>
        <v>17</v>
      </c>
      <c r="I796" s="8"/>
      <c r="J796" s="8">
        <f t="shared" si="117"/>
        <v>17</v>
      </c>
      <c r="K796" t="s">
        <v>7</v>
      </c>
      <c r="L796" t="s">
        <v>181</v>
      </c>
    </row>
    <row r="797" spans="1:12" x14ac:dyDescent="0.2">
      <c r="A797" t="s">
        <v>70</v>
      </c>
      <c r="B797" s="7">
        <f t="shared" si="121"/>
        <v>44813</v>
      </c>
      <c r="C797" s="7">
        <v>44813</v>
      </c>
      <c r="D797" s="7">
        <v>44820</v>
      </c>
      <c r="E797" s="9">
        <f t="shared" si="115"/>
        <v>7</v>
      </c>
      <c r="F797" t="s">
        <v>7</v>
      </c>
      <c r="G797" s="8">
        <v>119</v>
      </c>
      <c r="H797" s="6">
        <f t="shared" si="116"/>
        <v>17</v>
      </c>
      <c r="I797" s="8"/>
      <c r="J797" s="8">
        <f t="shared" si="117"/>
        <v>119</v>
      </c>
      <c r="K797" t="s">
        <v>7</v>
      </c>
      <c r="L797" t="s">
        <v>181</v>
      </c>
    </row>
    <row r="798" spans="1:12" x14ac:dyDescent="0.2">
      <c r="A798" t="s">
        <v>71</v>
      </c>
      <c r="B798" s="7">
        <f t="shared" si="121"/>
        <v>44804</v>
      </c>
      <c r="C798" s="7">
        <v>44804</v>
      </c>
      <c r="D798" s="7">
        <v>44834</v>
      </c>
      <c r="E798" s="9">
        <f t="shared" si="115"/>
        <v>30</v>
      </c>
      <c r="F798" t="s">
        <v>7</v>
      </c>
      <c r="G798" s="8">
        <f>691.25*1.085</f>
        <v>750.00625000000002</v>
      </c>
      <c r="H798" s="6">
        <f t="shared" si="116"/>
        <v>25.000208333333333</v>
      </c>
      <c r="I798" s="8"/>
      <c r="J798" s="8">
        <f t="shared" si="117"/>
        <v>750.00625000000002</v>
      </c>
      <c r="K798" t="s">
        <v>7</v>
      </c>
      <c r="L798" t="s">
        <v>181</v>
      </c>
    </row>
    <row r="799" spans="1:12" x14ac:dyDescent="0.2">
      <c r="A799" t="s">
        <v>71</v>
      </c>
      <c r="B799" s="7">
        <f t="shared" si="121"/>
        <v>44804</v>
      </c>
      <c r="C799" s="7">
        <v>44804</v>
      </c>
      <c r="D799" s="7">
        <v>44834</v>
      </c>
      <c r="E799" s="9">
        <f t="shared" si="115"/>
        <v>30</v>
      </c>
      <c r="F799" t="s">
        <v>7</v>
      </c>
      <c r="G799" s="8">
        <f>635.95*1.085</f>
        <v>690.00575000000003</v>
      </c>
      <c r="H799" s="6">
        <f t="shared" si="116"/>
        <v>23.000191666666669</v>
      </c>
      <c r="I799" s="8"/>
      <c r="J799" s="8">
        <f t="shared" si="117"/>
        <v>690.00575000000003</v>
      </c>
      <c r="K799" t="s">
        <v>7</v>
      </c>
      <c r="L799" t="s">
        <v>181</v>
      </c>
    </row>
    <row r="800" spans="1:12" x14ac:dyDescent="0.2">
      <c r="A800">
        <v>2174</v>
      </c>
      <c r="B800" s="7">
        <v>44819</v>
      </c>
      <c r="C800" s="7">
        <v>44821</v>
      </c>
      <c r="D800" s="7">
        <v>44834</v>
      </c>
      <c r="E800" s="9">
        <f t="shared" si="115"/>
        <v>13</v>
      </c>
      <c r="F800" t="s">
        <v>7</v>
      </c>
      <c r="G800" s="8">
        <v>325</v>
      </c>
      <c r="H800" s="6">
        <f t="shared" si="116"/>
        <v>25</v>
      </c>
      <c r="I800" s="8">
        <v>18</v>
      </c>
      <c r="J800" s="8">
        <f t="shared" si="117"/>
        <v>343</v>
      </c>
      <c r="K800" t="s">
        <v>7</v>
      </c>
      <c r="L800" t="s">
        <v>181</v>
      </c>
    </row>
    <row r="801" spans="1:12" x14ac:dyDescent="0.2">
      <c r="A801">
        <v>2191</v>
      </c>
      <c r="B801" s="7">
        <v>44761</v>
      </c>
      <c r="C801" s="7">
        <v>44808</v>
      </c>
      <c r="D801" s="7">
        <v>44824</v>
      </c>
      <c r="E801" s="9">
        <f t="shared" si="115"/>
        <v>16</v>
      </c>
      <c r="F801" t="s">
        <v>8</v>
      </c>
      <c r="G801" s="8">
        <v>340</v>
      </c>
      <c r="H801" s="6">
        <f t="shared" si="116"/>
        <v>21.25</v>
      </c>
      <c r="I801" s="8">
        <v>98</v>
      </c>
      <c r="J801" s="8">
        <f t="shared" si="117"/>
        <v>438</v>
      </c>
      <c r="K801" t="s">
        <v>7</v>
      </c>
      <c r="L801" t="s">
        <v>181</v>
      </c>
    </row>
    <row r="802" spans="1:12" x14ac:dyDescent="0.2">
      <c r="A802">
        <v>2255</v>
      </c>
      <c r="B802" s="7">
        <f>C802</f>
        <v>44806</v>
      </c>
      <c r="C802" s="7">
        <v>44806</v>
      </c>
      <c r="D802" s="7">
        <v>44809</v>
      </c>
      <c r="E802" s="9">
        <f t="shared" si="115"/>
        <v>3</v>
      </c>
      <c r="F802" t="s">
        <v>7</v>
      </c>
      <c r="G802" s="8">
        <v>90</v>
      </c>
      <c r="H802" s="6">
        <f t="shared" si="116"/>
        <v>30</v>
      </c>
      <c r="I802" s="8">
        <v>3</v>
      </c>
      <c r="J802" s="8">
        <f t="shared" si="117"/>
        <v>93</v>
      </c>
      <c r="K802" t="s">
        <v>7</v>
      </c>
      <c r="L802" t="s">
        <v>181</v>
      </c>
    </row>
    <row r="803" spans="1:12" x14ac:dyDescent="0.2">
      <c r="A803">
        <v>2256</v>
      </c>
      <c r="B803" s="7">
        <v>44807</v>
      </c>
      <c r="C803" s="7">
        <v>44809</v>
      </c>
      <c r="D803" s="7">
        <v>44823</v>
      </c>
      <c r="E803" s="9">
        <f t="shared" si="115"/>
        <v>14</v>
      </c>
      <c r="F803" t="s">
        <v>7</v>
      </c>
      <c r="G803" s="8">
        <v>280</v>
      </c>
      <c r="H803" s="6">
        <f t="shared" si="116"/>
        <v>20</v>
      </c>
      <c r="I803" s="8">
        <v>18</v>
      </c>
      <c r="J803" s="8">
        <f t="shared" si="117"/>
        <v>298</v>
      </c>
      <c r="K803" t="s">
        <v>7</v>
      </c>
      <c r="L803" t="s">
        <v>181</v>
      </c>
    </row>
    <row r="804" spans="1:12" x14ac:dyDescent="0.2">
      <c r="A804">
        <v>2257</v>
      </c>
      <c r="B804" s="7">
        <f t="shared" ref="B804:B812" si="122">C804</f>
        <v>44807</v>
      </c>
      <c r="C804" s="7">
        <v>44807</v>
      </c>
      <c r="D804" s="7">
        <v>44825</v>
      </c>
      <c r="E804" s="9">
        <f t="shared" si="115"/>
        <v>18</v>
      </c>
      <c r="F804" t="s">
        <v>7</v>
      </c>
      <c r="G804" s="8">
        <v>475</v>
      </c>
      <c r="H804" s="6">
        <f t="shared" si="116"/>
        <v>26.388888888888889</v>
      </c>
      <c r="I804" s="8">
        <v>3</v>
      </c>
      <c r="J804" s="8">
        <f t="shared" si="117"/>
        <v>478</v>
      </c>
      <c r="K804" t="s">
        <v>7</v>
      </c>
      <c r="L804" t="s">
        <v>181</v>
      </c>
    </row>
    <row r="805" spans="1:12" x14ac:dyDescent="0.2">
      <c r="A805">
        <v>2258</v>
      </c>
      <c r="B805" s="7">
        <f t="shared" si="122"/>
        <v>44809</v>
      </c>
      <c r="C805" s="7">
        <v>44809</v>
      </c>
      <c r="D805" s="7">
        <v>44820</v>
      </c>
      <c r="E805" s="9">
        <f t="shared" si="115"/>
        <v>11</v>
      </c>
      <c r="F805" t="s">
        <v>7</v>
      </c>
      <c r="G805" s="8">
        <v>231</v>
      </c>
      <c r="H805" s="6">
        <f t="shared" si="116"/>
        <v>21</v>
      </c>
      <c r="I805" s="8">
        <v>3</v>
      </c>
      <c r="J805" s="8">
        <f t="shared" si="117"/>
        <v>234</v>
      </c>
      <c r="K805" t="s">
        <v>7</v>
      </c>
      <c r="L805" t="s">
        <v>181</v>
      </c>
    </row>
    <row r="806" spans="1:12" x14ac:dyDescent="0.2">
      <c r="A806">
        <v>2259</v>
      </c>
      <c r="B806" s="7">
        <f t="shared" si="122"/>
        <v>44810</v>
      </c>
      <c r="C806" s="7">
        <v>44810</v>
      </c>
      <c r="D806" s="7">
        <v>44813</v>
      </c>
      <c r="E806" s="9">
        <f t="shared" si="115"/>
        <v>3</v>
      </c>
      <c r="F806" t="s">
        <v>7</v>
      </c>
      <c r="G806" s="8">
        <v>90</v>
      </c>
      <c r="H806" s="6">
        <f t="shared" si="116"/>
        <v>30</v>
      </c>
      <c r="I806" s="8">
        <v>13</v>
      </c>
      <c r="J806" s="8">
        <f t="shared" si="117"/>
        <v>103</v>
      </c>
      <c r="K806" t="s">
        <v>7</v>
      </c>
      <c r="L806" t="s">
        <v>181</v>
      </c>
    </row>
    <row r="807" spans="1:12" x14ac:dyDescent="0.2">
      <c r="A807">
        <v>2261</v>
      </c>
      <c r="B807" s="7">
        <f t="shared" si="122"/>
        <v>44804</v>
      </c>
      <c r="C807" s="7">
        <v>44804</v>
      </c>
      <c r="D807" s="7">
        <v>44834</v>
      </c>
      <c r="E807" s="9">
        <f t="shared" si="115"/>
        <v>30</v>
      </c>
      <c r="F807" t="s">
        <v>7</v>
      </c>
      <c r="G807" s="8">
        <v>450</v>
      </c>
      <c r="H807" s="6">
        <f t="shared" si="116"/>
        <v>15</v>
      </c>
      <c r="I807" s="8"/>
      <c r="J807" s="8">
        <f t="shared" si="117"/>
        <v>450</v>
      </c>
      <c r="K807" t="s">
        <v>7</v>
      </c>
      <c r="L807" t="s">
        <v>181</v>
      </c>
    </row>
    <row r="808" spans="1:12" x14ac:dyDescent="0.2">
      <c r="A808">
        <v>2262</v>
      </c>
      <c r="B808" s="7">
        <f t="shared" si="122"/>
        <v>44811</v>
      </c>
      <c r="C808" s="7">
        <v>44811</v>
      </c>
      <c r="D808" s="7">
        <v>44812</v>
      </c>
      <c r="E808" s="9">
        <f t="shared" si="115"/>
        <v>1</v>
      </c>
      <c r="F808" t="s">
        <v>7</v>
      </c>
      <c r="G808" s="8">
        <v>39</v>
      </c>
      <c r="H808" s="6">
        <f t="shared" si="116"/>
        <v>39</v>
      </c>
      <c r="I808" s="8"/>
      <c r="J808" s="8">
        <f t="shared" si="117"/>
        <v>39</v>
      </c>
      <c r="K808" t="s">
        <v>8</v>
      </c>
      <c r="L808" t="s">
        <v>181</v>
      </c>
    </row>
    <row r="809" spans="1:12" x14ac:dyDescent="0.2">
      <c r="A809">
        <v>2264</v>
      </c>
      <c r="B809" s="7">
        <f t="shared" si="122"/>
        <v>44812</v>
      </c>
      <c r="C809" s="7">
        <v>44812</v>
      </c>
      <c r="D809" s="7">
        <v>44820</v>
      </c>
      <c r="E809" s="9">
        <f t="shared" si="115"/>
        <v>8</v>
      </c>
      <c r="F809" t="s">
        <v>7</v>
      </c>
      <c r="G809" s="8">
        <v>200</v>
      </c>
      <c r="H809" s="6">
        <f t="shared" si="116"/>
        <v>25</v>
      </c>
      <c r="I809" s="8">
        <v>3</v>
      </c>
      <c r="J809" s="8">
        <f t="shared" si="117"/>
        <v>203</v>
      </c>
      <c r="K809" t="s">
        <v>7</v>
      </c>
      <c r="L809" t="s">
        <v>181</v>
      </c>
    </row>
    <row r="810" spans="1:12" x14ac:dyDescent="0.2">
      <c r="A810">
        <v>2265</v>
      </c>
      <c r="B810" s="7">
        <f t="shared" si="122"/>
        <v>44812</v>
      </c>
      <c r="C810" s="7">
        <v>44812</v>
      </c>
      <c r="D810" s="7">
        <v>44816</v>
      </c>
      <c r="E810" s="9">
        <f t="shared" si="115"/>
        <v>4</v>
      </c>
      <c r="F810" t="s">
        <v>7</v>
      </c>
      <c r="G810" s="8">
        <v>120</v>
      </c>
      <c r="H810" s="6">
        <f t="shared" si="116"/>
        <v>30</v>
      </c>
      <c r="I810" s="8">
        <v>3</v>
      </c>
      <c r="J810" s="8">
        <f t="shared" si="117"/>
        <v>123</v>
      </c>
      <c r="K810" t="s">
        <v>7</v>
      </c>
      <c r="L810" t="s">
        <v>181</v>
      </c>
    </row>
    <row r="811" spans="1:12" x14ac:dyDescent="0.2">
      <c r="A811">
        <v>2266</v>
      </c>
      <c r="B811" s="7">
        <f t="shared" si="122"/>
        <v>44812</v>
      </c>
      <c r="C811" s="7">
        <v>44812</v>
      </c>
      <c r="D811" s="7">
        <v>44814</v>
      </c>
      <c r="E811" s="9">
        <f t="shared" si="115"/>
        <v>2</v>
      </c>
      <c r="F811" t="s">
        <v>7</v>
      </c>
      <c r="G811" s="8">
        <v>170</v>
      </c>
      <c r="H811" s="6">
        <f t="shared" si="116"/>
        <v>85</v>
      </c>
      <c r="I811" s="8">
        <v>3</v>
      </c>
      <c r="J811" s="8">
        <f t="shared" si="117"/>
        <v>173</v>
      </c>
      <c r="K811" t="s">
        <v>7</v>
      </c>
      <c r="L811" t="s">
        <v>181</v>
      </c>
    </row>
    <row r="812" spans="1:12" x14ac:dyDescent="0.2">
      <c r="A812">
        <v>2267</v>
      </c>
      <c r="B812" s="7">
        <f t="shared" si="122"/>
        <v>44812</v>
      </c>
      <c r="C812" s="7">
        <v>44812</v>
      </c>
      <c r="D812" s="7">
        <v>44842</v>
      </c>
      <c r="E812" s="9">
        <f t="shared" si="115"/>
        <v>30</v>
      </c>
      <c r="F812" t="s">
        <v>7</v>
      </c>
      <c r="G812" s="8">
        <v>450</v>
      </c>
      <c r="H812" s="6">
        <f t="shared" si="116"/>
        <v>15</v>
      </c>
      <c r="I812" s="8">
        <v>3</v>
      </c>
      <c r="J812" s="8">
        <f t="shared" si="117"/>
        <v>453</v>
      </c>
      <c r="K812" t="s">
        <v>7</v>
      </c>
      <c r="L812" t="s">
        <v>181</v>
      </c>
    </row>
    <row r="813" spans="1:12" x14ac:dyDescent="0.2">
      <c r="A813">
        <v>2268</v>
      </c>
      <c r="B813" s="7">
        <v>44810</v>
      </c>
      <c r="C813" s="7">
        <v>44813</v>
      </c>
      <c r="D813" s="7">
        <v>44831</v>
      </c>
      <c r="E813" s="9">
        <f t="shared" si="115"/>
        <v>18</v>
      </c>
      <c r="F813" t="s">
        <v>8</v>
      </c>
      <c r="G813" s="8">
        <v>361</v>
      </c>
      <c r="H813" s="6">
        <f t="shared" si="116"/>
        <v>20.055555555555557</v>
      </c>
      <c r="I813" s="8">
        <v>83</v>
      </c>
      <c r="J813" s="8">
        <f t="shared" si="117"/>
        <v>444</v>
      </c>
      <c r="K813" t="s">
        <v>7</v>
      </c>
      <c r="L813" t="s">
        <v>181</v>
      </c>
    </row>
    <row r="814" spans="1:12" x14ac:dyDescent="0.2">
      <c r="A814">
        <v>2269</v>
      </c>
      <c r="B814" s="7">
        <f>C814</f>
        <v>44814</v>
      </c>
      <c r="C814" s="7">
        <v>44814</v>
      </c>
      <c r="D814" s="7">
        <v>44816</v>
      </c>
      <c r="E814" s="9">
        <f t="shared" si="115"/>
        <v>2</v>
      </c>
      <c r="F814" t="s">
        <v>7</v>
      </c>
      <c r="G814" s="8">
        <v>100</v>
      </c>
      <c r="H814" s="6">
        <f t="shared" si="116"/>
        <v>50</v>
      </c>
      <c r="I814" s="8">
        <v>3</v>
      </c>
      <c r="J814" s="8">
        <f t="shared" si="117"/>
        <v>103</v>
      </c>
      <c r="K814" t="s">
        <v>7</v>
      </c>
      <c r="L814" t="s">
        <v>181</v>
      </c>
    </row>
    <row r="815" spans="1:12" x14ac:dyDescent="0.2">
      <c r="A815">
        <v>2270</v>
      </c>
      <c r="B815" s="7">
        <v>44812</v>
      </c>
      <c r="C815" s="7">
        <v>44816</v>
      </c>
      <c r="D815" s="7">
        <v>44830</v>
      </c>
      <c r="E815" s="9">
        <f t="shared" si="115"/>
        <v>14</v>
      </c>
      <c r="F815" t="s">
        <v>7</v>
      </c>
      <c r="G815" s="8">
        <v>322</v>
      </c>
      <c r="H815" s="6">
        <f t="shared" si="116"/>
        <v>23</v>
      </c>
      <c r="I815" s="8">
        <v>13</v>
      </c>
      <c r="J815" s="8">
        <f t="shared" si="117"/>
        <v>335</v>
      </c>
      <c r="K815" t="s">
        <v>7</v>
      </c>
      <c r="L815" t="s">
        <v>181</v>
      </c>
    </row>
    <row r="816" spans="1:12" x14ac:dyDescent="0.2">
      <c r="A816">
        <v>2271</v>
      </c>
      <c r="B816" s="7">
        <f t="shared" ref="B816:B817" si="123">C816</f>
        <v>44804</v>
      </c>
      <c r="C816" s="7">
        <v>44804</v>
      </c>
      <c r="D816" s="7">
        <v>44834</v>
      </c>
      <c r="E816" s="9">
        <f t="shared" si="115"/>
        <v>30</v>
      </c>
      <c r="F816" t="s">
        <v>7</v>
      </c>
      <c r="G816" s="8">
        <v>570</v>
      </c>
      <c r="H816" s="6">
        <f t="shared" si="116"/>
        <v>19</v>
      </c>
      <c r="I816" s="8"/>
      <c r="J816" s="8">
        <f t="shared" si="117"/>
        <v>570</v>
      </c>
      <c r="K816" t="s">
        <v>7</v>
      </c>
      <c r="L816" t="s">
        <v>181</v>
      </c>
    </row>
    <row r="817" spans="1:12" x14ac:dyDescent="0.2">
      <c r="A817">
        <v>2274</v>
      </c>
      <c r="B817" s="7">
        <f t="shared" si="123"/>
        <v>44817</v>
      </c>
      <c r="C817" s="7">
        <v>44817</v>
      </c>
      <c r="D817" s="7">
        <v>44831</v>
      </c>
      <c r="E817" s="9">
        <f t="shared" si="115"/>
        <v>14</v>
      </c>
      <c r="F817" t="s">
        <v>7</v>
      </c>
      <c r="G817" s="8">
        <v>350</v>
      </c>
      <c r="H817" s="6">
        <f t="shared" si="116"/>
        <v>25</v>
      </c>
      <c r="I817" s="8">
        <v>3</v>
      </c>
      <c r="J817" s="8">
        <f t="shared" si="117"/>
        <v>353</v>
      </c>
      <c r="K817" t="s">
        <v>7</v>
      </c>
      <c r="L817" t="s">
        <v>181</v>
      </c>
    </row>
    <row r="818" spans="1:12" x14ac:dyDescent="0.2">
      <c r="A818">
        <v>2275</v>
      </c>
      <c r="B818" s="7">
        <v>44814</v>
      </c>
      <c r="C818" s="7">
        <v>44824</v>
      </c>
      <c r="D818" s="7">
        <v>44877</v>
      </c>
      <c r="E818" s="9">
        <f t="shared" si="115"/>
        <v>53</v>
      </c>
      <c r="F818" t="s">
        <v>8</v>
      </c>
      <c r="G818" s="8">
        <v>1219</v>
      </c>
      <c r="H818" s="6">
        <f t="shared" si="116"/>
        <v>23</v>
      </c>
      <c r="I818" s="8">
        <v>83</v>
      </c>
      <c r="J818" s="8">
        <f t="shared" si="117"/>
        <v>1302</v>
      </c>
      <c r="K818" t="s">
        <v>7</v>
      </c>
      <c r="L818" t="s">
        <v>181</v>
      </c>
    </row>
    <row r="819" spans="1:12" x14ac:dyDescent="0.2">
      <c r="A819">
        <v>2276</v>
      </c>
      <c r="B819" s="7">
        <f>C819</f>
        <v>44818</v>
      </c>
      <c r="C819" s="7">
        <v>44818</v>
      </c>
      <c r="D819" s="7">
        <v>44819</v>
      </c>
      <c r="E819" s="9">
        <f t="shared" si="115"/>
        <v>1</v>
      </c>
      <c r="F819" t="s">
        <v>7</v>
      </c>
      <c r="G819" s="8">
        <v>55</v>
      </c>
      <c r="H819" s="6">
        <f t="shared" si="116"/>
        <v>55</v>
      </c>
      <c r="I819" s="8">
        <v>3</v>
      </c>
      <c r="J819" s="8">
        <f t="shared" si="117"/>
        <v>58</v>
      </c>
      <c r="K819" t="s">
        <v>7</v>
      </c>
      <c r="L819" t="s">
        <v>181</v>
      </c>
    </row>
    <row r="820" spans="1:12" x14ac:dyDescent="0.2">
      <c r="A820">
        <v>2277</v>
      </c>
      <c r="B820" s="7">
        <v>44818</v>
      </c>
      <c r="C820" s="7">
        <v>44818</v>
      </c>
      <c r="D820" s="7">
        <v>44828</v>
      </c>
      <c r="E820" s="9">
        <f t="shared" si="115"/>
        <v>10</v>
      </c>
      <c r="F820" t="s">
        <v>7</v>
      </c>
      <c r="G820" s="8">
        <v>280</v>
      </c>
      <c r="H820" s="6">
        <f t="shared" si="116"/>
        <v>28</v>
      </c>
      <c r="I820" s="8">
        <v>18</v>
      </c>
      <c r="J820" s="8">
        <f t="shared" si="117"/>
        <v>298</v>
      </c>
      <c r="K820" t="s">
        <v>7</v>
      </c>
      <c r="L820" t="s">
        <v>181</v>
      </c>
    </row>
    <row r="821" spans="1:12" x14ac:dyDescent="0.2">
      <c r="A821">
        <v>2278</v>
      </c>
      <c r="B821" s="7">
        <f>C821</f>
        <v>44818</v>
      </c>
      <c r="C821" s="7">
        <v>44818</v>
      </c>
      <c r="D821" s="7">
        <v>44825</v>
      </c>
      <c r="E821" s="9">
        <f t="shared" si="115"/>
        <v>7</v>
      </c>
      <c r="F821" t="s">
        <v>7</v>
      </c>
      <c r="G821" s="8">
        <v>175</v>
      </c>
      <c r="H821" s="6">
        <f t="shared" si="116"/>
        <v>25</v>
      </c>
      <c r="I821" s="8">
        <v>3</v>
      </c>
      <c r="J821" s="8">
        <f t="shared" si="117"/>
        <v>178</v>
      </c>
      <c r="K821" t="s">
        <v>7</v>
      </c>
      <c r="L821" t="s">
        <v>181</v>
      </c>
    </row>
    <row r="822" spans="1:12" x14ac:dyDescent="0.2">
      <c r="A822">
        <v>2279</v>
      </c>
      <c r="B822" s="7">
        <v>44817</v>
      </c>
      <c r="C822" s="7">
        <v>44832</v>
      </c>
      <c r="D822" s="7">
        <v>44930</v>
      </c>
      <c r="E822" s="9">
        <f t="shared" si="115"/>
        <v>98</v>
      </c>
      <c r="F822" t="s">
        <v>8</v>
      </c>
      <c r="G822" s="8">
        <v>1862</v>
      </c>
      <c r="H822" s="6">
        <f t="shared" si="116"/>
        <v>19</v>
      </c>
      <c r="I822" s="8">
        <v>83</v>
      </c>
      <c r="J822" s="8">
        <f t="shared" si="117"/>
        <v>1945</v>
      </c>
      <c r="K822" t="s">
        <v>7</v>
      </c>
      <c r="L822" t="s">
        <v>181</v>
      </c>
    </row>
    <row r="823" spans="1:12" x14ac:dyDescent="0.2">
      <c r="A823">
        <v>2280</v>
      </c>
      <c r="B823" s="7">
        <v>44814</v>
      </c>
      <c r="C823" s="7">
        <v>44831</v>
      </c>
      <c r="D823" s="7">
        <v>44839</v>
      </c>
      <c r="E823" s="9">
        <f t="shared" si="115"/>
        <v>8</v>
      </c>
      <c r="F823" t="s">
        <v>8</v>
      </c>
      <c r="G823" s="8">
        <v>240</v>
      </c>
      <c r="H823" s="6">
        <f t="shared" si="116"/>
        <v>30</v>
      </c>
      <c r="I823" s="8">
        <v>98</v>
      </c>
      <c r="J823" s="8">
        <f t="shared" si="117"/>
        <v>338</v>
      </c>
      <c r="K823" t="s">
        <v>7</v>
      </c>
      <c r="L823" t="s">
        <v>181</v>
      </c>
    </row>
    <row r="824" spans="1:12" x14ac:dyDescent="0.2">
      <c r="A824">
        <v>2281</v>
      </c>
      <c r="B824" s="7">
        <f t="shared" ref="B824:B835" si="124">C824</f>
        <v>44819</v>
      </c>
      <c r="C824" s="7">
        <v>44819</v>
      </c>
      <c r="D824" s="7">
        <v>44828</v>
      </c>
      <c r="E824" s="9">
        <f t="shared" si="115"/>
        <v>9</v>
      </c>
      <c r="F824" t="s">
        <v>7</v>
      </c>
      <c r="G824" s="8">
        <v>270</v>
      </c>
      <c r="H824" s="6">
        <f t="shared" si="116"/>
        <v>30</v>
      </c>
      <c r="I824" s="8">
        <v>3</v>
      </c>
      <c r="J824" s="8">
        <f t="shared" si="117"/>
        <v>273</v>
      </c>
      <c r="K824" t="s">
        <v>7</v>
      </c>
      <c r="L824" t="s">
        <v>181</v>
      </c>
    </row>
    <row r="825" spans="1:12" x14ac:dyDescent="0.2">
      <c r="A825">
        <v>2282</v>
      </c>
      <c r="B825" s="7">
        <f t="shared" si="124"/>
        <v>44819</v>
      </c>
      <c r="C825" s="7">
        <v>44819</v>
      </c>
      <c r="D825" s="7">
        <v>44835</v>
      </c>
      <c r="E825" s="9">
        <f t="shared" si="115"/>
        <v>16</v>
      </c>
      <c r="F825" t="s">
        <v>7</v>
      </c>
      <c r="G825" s="8">
        <v>400</v>
      </c>
      <c r="H825" s="6">
        <f t="shared" si="116"/>
        <v>25</v>
      </c>
      <c r="I825" s="8">
        <v>18</v>
      </c>
      <c r="J825" s="8">
        <f t="shared" si="117"/>
        <v>418</v>
      </c>
      <c r="K825" t="s">
        <v>7</v>
      </c>
      <c r="L825" t="s">
        <v>181</v>
      </c>
    </row>
    <row r="826" spans="1:12" x14ac:dyDescent="0.2">
      <c r="A826">
        <v>2283</v>
      </c>
      <c r="B826" s="7">
        <f t="shared" si="124"/>
        <v>44823</v>
      </c>
      <c r="C826" s="7">
        <v>44823</v>
      </c>
      <c r="D826" s="7">
        <v>44827</v>
      </c>
      <c r="E826" s="9">
        <f t="shared" si="115"/>
        <v>4</v>
      </c>
      <c r="F826" t="s">
        <v>7</v>
      </c>
      <c r="G826" s="8">
        <v>125</v>
      </c>
      <c r="H826" s="6">
        <f t="shared" si="116"/>
        <v>31.25</v>
      </c>
      <c r="I826" s="8">
        <v>3</v>
      </c>
      <c r="J826" s="8">
        <f t="shared" si="117"/>
        <v>128</v>
      </c>
      <c r="K826" t="s">
        <v>7</v>
      </c>
      <c r="L826" t="s">
        <v>181</v>
      </c>
    </row>
    <row r="827" spans="1:12" x14ac:dyDescent="0.2">
      <c r="A827">
        <v>2284</v>
      </c>
      <c r="B827" s="7">
        <f t="shared" si="124"/>
        <v>44821</v>
      </c>
      <c r="C827" s="7">
        <v>44821</v>
      </c>
      <c r="D827" s="7">
        <v>44827</v>
      </c>
      <c r="E827" s="9">
        <f t="shared" si="115"/>
        <v>6</v>
      </c>
      <c r="F827" t="s">
        <v>7</v>
      </c>
      <c r="G827" s="8">
        <v>150</v>
      </c>
      <c r="H827" s="6">
        <f t="shared" si="116"/>
        <v>25</v>
      </c>
      <c r="I827" s="8">
        <v>3</v>
      </c>
      <c r="J827" s="8">
        <f t="shared" si="117"/>
        <v>153</v>
      </c>
      <c r="K827" t="s">
        <v>7</v>
      </c>
      <c r="L827" t="s">
        <v>181</v>
      </c>
    </row>
    <row r="828" spans="1:12" x14ac:dyDescent="0.2">
      <c r="A828">
        <v>2285</v>
      </c>
      <c r="B828" s="7">
        <f t="shared" si="124"/>
        <v>44821</v>
      </c>
      <c r="C828" s="7">
        <v>44821</v>
      </c>
      <c r="D828" s="7">
        <v>44838</v>
      </c>
      <c r="E828" s="9">
        <f t="shared" si="115"/>
        <v>17</v>
      </c>
      <c r="F828" t="s">
        <v>7</v>
      </c>
      <c r="G828" s="8">
        <v>540</v>
      </c>
      <c r="H828" s="6">
        <f t="shared" si="116"/>
        <v>31.764705882352942</v>
      </c>
      <c r="I828" s="8">
        <v>3</v>
      </c>
      <c r="J828" s="8">
        <f t="shared" si="117"/>
        <v>543</v>
      </c>
      <c r="K828" t="s">
        <v>7</v>
      </c>
      <c r="L828" t="s">
        <v>181</v>
      </c>
    </row>
    <row r="829" spans="1:12" x14ac:dyDescent="0.2">
      <c r="A829">
        <v>2286</v>
      </c>
      <c r="B829" s="7">
        <f t="shared" si="124"/>
        <v>44821</v>
      </c>
      <c r="C829" s="7">
        <v>44821</v>
      </c>
      <c r="D829" s="7">
        <v>44826</v>
      </c>
      <c r="E829" s="9">
        <f t="shared" si="115"/>
        <v>5</v>
      </c>
      <c r="F829" t="s">
        <v>7</v>
      </c>
      <c r="G829" s="8">
        <v>140</v>
      </c>
      <c r="H829" s="6">
        <f t="shared" si="116"/>
        <v>28</v>
      </c>
      <c r="I829" s="8">
        <v>3</v>
      </c>
      <c r="J829" s="8">
        <f t="shared" si="117"/>
        <v>143</v>
      </c>
      <c r="K829" t="s">
        <v>7</v>
      </c>
      <c r="L829" t="s">
        <v>181</v>
      </c>
    </row>
    <row r="830" spans="1:12" x14ac:dyDescent="0.2">
      <c r="A830">
        <v>2287</v>
      </c>
      <c r="B830" s="7">
        <f t="shared" si="124"/>
        <v>44821</v>
      </c>
      <c r="C830" s="7">
        <v>44821</v>
      </c>
      <c r="D830" s="7">
        <v>44847</v>
      </c>
      <c r="E830" s="9">
        <f t="shared" si="115"/>
        <v>26</v>
      </c>
      <c r="F830" t="s">
        <v>7</v>
      </c>
      <c r="G830" s="8">
        <v>598</v>
      </c>
      <c r="H830" s="6">
        <f t="shared" si="116"/>
        <v>23</v>
      </c>
      <c r="I830" s="8">
        <v>18</v>
      </c>
      <c r="J830" s="8">
        <f t="shared" si="117"/>
        <v>616</v>
      </c>
      <c r="K830" t="s">
        <v>7</v>
      </c>
      <c r="L830" t="s">
        <v>181</v>
      </c>
    </row>
    <row r="831" spans="1:12" x14ac:dyDescent="0.2">
      <c r="A831">
        <v>2288</v>
      </c>
      <c r="B831" s="7">
        <f t="shared" si="124"/>
        <v>44821</v>
      </c>
      <c r="C831" s="7">
        <v>44821</v>
      </c>
      <c r="D831" s="7">
        <v>44851</v>
      </c>
      <c r="E831" s="9">
        <f t="shared" si="115"/>
        <v>30</v>
      </c>
      <c r="F831" t="s">
        <v>7</v>
      </c>
      <c r="G831" s="8">
        <v>450</v>
      </c>
      <c r="H831" s="6">
        <f t="shared" si="116"/>
        <v>15</v>
      </c>
      <c r="I831" s="8">
        <v>3</v>
      </c>
      <c r="J831" s="8">
        <f t="shared" si="117"/>
        <v>453</v>
      </c>
      <c r="K831" t="s">
        <v>7</v>
      </c>
      <c r="L831" t="s">
        <v>181</v>
      </c>
    </row>
    <row r="832" spans="1:12" x14ac:dyDescent="0.2">
      <c r="A832">
        <v>2289</v>
      </c>
      <c r="B832" s="7">
        <f t="shared" si="124"/>
        <v>44824</v>
      </c>
      <c r="C832" s="7">
        <v>44824</v>
      </c>
      <c r="D832" s="7">
        <v>44825</v>
      </c>
      <c r="E832" s="9">
        <f t="shared" si="115"/>
        <v>1</v>
      </c>
      <c r="F832" t="s">
        <v>7</v>
      </c>
      <c r="G832" s="8">
        <v>85</v>
      </c>
      <c r="H832" s="6">
        <f t="shared" si="116"/>
        <v>85</v>
      </c>
      <c r="I832" s="8">
        <v>3</v>
      </c>
      <c r="J832" s="8">
        <f t="shared" si="117"/>
        <v>88</v>
      </c>
      <c r="K832" t="s">
        <v>7</v>
      </c>
      <c r="L832" t="s">
        <v>181</v>
      </c>
    </row>
    <row r="833" spans="1:12" x14ac:dyDescent="0.2">
      <c r="A833">
        <v>2290</v>
      </c>
      <c r="B833" s="7">
        <f t="shared" si="124"/>
        <v>44825</v>
      </c>
      <c r="C833" s="7">
        <v>44825</v>
      </c>
      <c r="D833" s="7">
        <v>44832</v>
      </c>
      <c r="E833" s="9">
        <f t="shared" si="115"/>
        <v>7</v>
      </c>
      <c r="F833" t="s">
        <v>7</v>
      </c>
      <c r="G833" s="8">
        <v>350</v>
      </c>
      <c r="H833" s="6">
        <f t="shared" si="116"/>
        <v>50</v>
      </c>
      <c r="I833" s="8"/>
      <c r="J833" s="8">
        <f t="shared" si="117"/>
        <v>350</v>
      </c>
      <c r="K833" t="s">
        <v>8</v>
      </c>
      <c r="L833" t="s">
        <v>181</v>
      </c>
    </row>
    <row r="834" spans="1:12" x14ac:dyDescent="0.2">
      <c r="A834">
        <v>2291</v>
      </c>
      <c r="B834" s="7">
        <f t="shared" si="124"/>
        <v>44825</v>
      </c>
      <c r="C834" s="7">
        <v>44825</v>
      </c>
      <c r="D834" s="7">
        <v>44830</v>
      </c>
      <c r="E834" s="9">
        <f t="shared" si="115"/>
        <v>5</v>
      </c>
      <c r="F834" t="s">
        <v>7</v>
      </c>
      <c r="G834" s="8">
        <v>125</v>
      </c>
      <c r="H834" s="6">
        <f t="shared" si="116"/>
        <v>25</v>
      </c>
      <c r="I834" s="8">
        <v>3</v>
      </c>
      <c r="J834" s="8">
        <f t="shared" si="117"/>
        <v>128</v>
      </c>
      <c r="K834" t="s">
        <v>7</v>
      </c>
      <c r="L834" t="s">
        <v>181</v>
      </c>
    </row>
    <row r="835" spans="1:12" x14ac:dyDescent="0.2">
      <c r="A835">
        <v>2292</v>
      </c>
      <c r="B835" s="7">
        <f t="shared" si="124"/>
        <v>44825</v>
      </c>
      <c r="C835" s="7">
        <v>44825</v>
      </c>
      <c r="D835" s="7">
        <v>44836</v>
      </c>
      <c r="E835" s="9">
        <f t="shared" ref="E835:E898" si="125">D835-C835</f>
        <v>11</v>
      </c>
      <c r="F835" t="s">
        <v>8</v>
      </c>
      <c r="G835" s="8">
        <v>336</v>
      </c>
      <c r="H835" s="6">
        <f t="shared" ref="H835:H898" si="126">G835/E835</f>
        <v>30.545454545454547</v>
      </c>
      <c r="I835" s="8">
        <v>58</v>
      </c>
      <c r="J835" s="8">
        <f t="shared" ref="J835:J898" si="127">G835+I835</f>
        <v>394</v>
      </c>
      <c r="K835" t="s">
        <v>7</v>
      </c>
      <c r="L835" t="s">
        <v>181</v>
      </c>
    </row>
    <row r="836" spans="1:12" x14ac:dyDescent="0.2">
      <c r="A836">
        <v>2293</v>
      </c>
      <c r="B836" s="7">
        <v>44793</v>
      </c>
      <c r="C836" s="7">
        <v>44827</v>
      </c>
      <c r="D836" s="7">
        <v>44839</v>
      </c>
      <c r="E836" s="9">
        <f t="shared" si="125"/>
        <v>12</v>
      </c>
      <c r="F836" t="s">
        <v>8</v>
      </c>
      <c r="G836" s="8">
        <v>300</v>
      </c>
      <c r="H836" s="6">
        <f t="shared" si="126"/>
        <v>25</v>
      </c>
      <c r="I836" s="8">
        <v>113</v>
      </c>
      <c r="J836" s="8">
        <f t="shared" si="127"/>
        <v>413</v>
      </c>
      <c r="K836" t="s">
        <v>7</v>
      </c>
      <c r="L836" t="s">
        <v>181</v>
      </c>
    </row>
    <row r="837" spans="1:12" x14ac:dyDescent="0.2">
      <c r="A837">
        <v>2295</v>
      </c>
      <c r="B837" s="7">
        <v>44817</v>
      </c>
      <c r="C837" s="7">
        <v>44833</v>
      </c>
      <c r="D837" s="7">
        <v>44901</v>
      </c>
      <c r="E837" s="9">
        <f t="shared" si="125"/>
        <v>68</v>
      </c>
      <c r="F837" t="s">
        <v>8</v>
      </c>
      <c r="G837" s="8">
        <v>1360</v>
      </c>
      <c r="H837" s="6">
        <f t="shared" si="126"/>
        <v>20</v>
      </c>
      <c r="I837" s="8">
        <v>93</v>
      </c>
      <c r="J837" s="8">
        <f t="shared" si="127"/>
        <v>1453</v>
      </c>
      <c r="K837" t="s">
        <v>7</v>
      </c>
      <c r="L837" t="s">
        <v>181</v>
      </c>
    </row>
    <row r="838" spans="1:12" x14ac:dyDescent="0.2">
      <c r="A838">
        <v>2298</v>
      </c>
      <c r="B838" s="7">
        <f t="shared" ref="B838:B850" si="128">C838</f>
        <v>44827</v>
      </c>
      <c r="C838" s="7">
        <v>44827</v>
      </c>
      <c r="D838" s="7">
        <v>44828</v>
      </c>
      <c r="E838" s="9">
        <f t="shared" si="125"/>
        <v>1</v>
      </c>
      <c r="F838" t="s">
        <v>7</v>
      </c>
      <c r="G838" s="8">
        <v>85</v>
      </c>
      <c r="H838" s="6">
        <f t="shared" si="126"/>
        <v>85</v>
      </c>
      <c r="I838" s="8">
        <v>3</v>
      </c>
      <c r="J838" s="8">
        <f t="shared" si="127"/>
        <v>88</v>
      </c>
      <c r="K838" t="s">
        <v>7</v>
      </c>
      <c r="L838" t="s">
        <v>181</v>
      </c>
    </row>
    <row r="839" spans="1:12" x14ac:dyDescent="0.2">
      <c r="A839">
        <v>2299</v>
      </c>
      <c r="B839" s="7">
        <f t="shared" si="128"/>
        <v>44828</v>
      </c>
      <c r="C839" s="7">
        <v>44828</v>
      </c>
      <c r="D839" s="7">
        <v>44828</v>
      </c>
      <c r="E839" s="9">
        <f t="shared" si="125"/>
        <v>0</v>
      </c>
      <c r="F839" t="s">
        <v>7</v>
      </c>
      <c r="G839" s="8">
        <v>55</v>
      </c>
      <c r="H839" s="6" t="e">
        <f t="shared" si="126"/>
        <v>#DIV/0!</v>
      </c>
      <c r="I839" s="8">
        <v>3</v>
      </c>
      <c r="J839" s="8">
        <f t="shared" si="127"/>
        <v>58</v>
      </c>
      <c r="K839" t="s">
        <v>7</v>
      </c>
      <c r="L839" t="s">
        <v>181</v>
      </c>
    </row>
    <row r="840" spans="1:12" x14ac:dyDescent="0.2">
      <c r="A840">
        <v>2300</v>
      </c>
      <c r="B840" s="7">
        <f t="shared" si="128"/>
        <v>44828</v>
      </c>
      <c r="C840" s="7">
        <v>44828</v>
      </c>
      <c r="D840" s="7">
        <v>44832</v>
      </c>
      <c r="E840" s="9">
        <f t="shared" si="125"/>
        <v>4</v>
      </c>
      <c r="F840" t="s">
        <v>7</v>
      </c>
      <c r="G840" s="8">
        <v>150</v>
      </c>
      <c r="H840" s="6">
        <f t="shared" si="126"/>
        <v>37.5</v>
      </c>
      <c r="I840" s="8">
        <v>18</v>
      </c>
      <c r="J840" s="8">
        <f t="shared" si="127"/>
        <v>168</v>
      </c>
      <c r="K840" t="s">
        <v>7</v>
      </c>
      <c r="L840" t="s">
        <v>181</v>
      </c>
    </row>
    <row r="841" spans="1:12" x14ac:dyDescent="0.2">
      <c r="A841">
        <v>2301</v>
      </c>
      <c r="B841" s="7">
        <f t="shared" si="128"/>
        <v>44830</v>
      </c>
      <c r="C841" s="7">
        <v>44830</v>
      </c>
      <c r="D841" s="7">
        <v>44851</v>
      </c>
      <c r="E841" s="9">
        <f t="shared" si="125"/>
        <v>21</v>
      </c>
      <c r="F841" t="s">
        <v>7</v>
      </c>
      <c r="G841" s="8">
        <v>399</v>
      </c>
      <c r="H841" s="6">
        <f t="shared" si="126"/>
        <v>19</v>
      </c>
      <c r="I841" s="8">
        <v>3</v>
      </c>
      <c r="J841" s="8">
        <f t="shared" si="127"/>
        <v>402</v>
      </c>
      <c r="K841" t="s">
        <v>7</v>
      </c>
      <c r="L841" t="s">
        <v>181</v>
      </c>
    </row>
    <row r="842" spans="1:12" x14ac:dyDescent="0.2">
      <c r="A842">
        <v>2302</v>
      </c>
      <c r="B842" s="7">
        <f t="shared" si="128"/>
        <v>44830</v>
      </c>
      <c r="C842" s="7">
        <v>44830</v>
      </c>
      <c r="D842" s="7">
        <v>44833</v>
      </c>
      <c r="E842" s="9">
        <f t="shared" si="125"/>
        <v>3</v>
      </c>
      <c r="F842" t="s">
        <v>7</v>
      </c>
      <c r="G842" s="8">
        <v>105</v>
      </c>
      <c r="H842" s="6">
        <f t="shared" si="126"/>
        <v>35</v>
      </c>
      <c r="I842" s="8">
        <v>3</v>
      </c>
      <c r="J842" s="8">
        <f t="shared" si="127"/>
        <v>108</v>
      </c>
      <c r="K842" t="s">
        <v>7</v>
      </c>
      <c r="L842" t="s">
        <v>181</v>
      </c>
    </row>
    <row r="843" spans="1:12" x14ac:dyDescent="0.2">
      <c r="A843">
        <v>2303</v>
      </c>
      <c r="B843" s="7">
        <f t="shared" si="128"/>
        <v>44830</v>
      </c>
      <c r="C843" s="7">
        <v>44830</v>
      </c>
      <c r="D843" s="7">
        <v>44832</v>
      </c>
      <c r="E843" s="9">
        <f t="shared" si="125"/>
        <v>2</v>
      </c>
      <c r="F843" t="s">
        <v>7</v>
      </c>
      <c r="G843" s="8">
        <v>70</v>
      </c>
      <c r="H843" s="6">
        <f t="shared" si="126"/>
        <v>35</v>
      </c>
      <c r="I843" s="8">
        <v>3</v>
      </c>
      <c r="J843" s="8">
        <f t="shared" si="127"/>
        <v>73</v>
      </c>
      <c r="K843" t="s">
        <v>7</v>
      </c>
      <c r="L843" t="s">
        <v>181</v>
      </c>
    </row>
    <row r="844" spans="1:12" x14ac:dyDescent="0.2">
      <c r="A844">
        <v>2304</v>
      </c>
      <c r="B844" s="7">
        <f t="shared" si="128"/>
        <v>44831</v>
      </c>
      <c r="C844" s="7">
        <v>44831</v>
      </c>
      <c r="D844" s="7">
        <v>44838</v>
      </c>
      <c r="E844" s="9">
        <f t="shared" si="125"/>
        <v>7</v>
      </c>
      <c r="F844" t="s">
        <v>7</v>
      </c>
      <c r="G844" s="8">
        <v>196</v>
      </c>
      <c r="H844" s="6">
        <f t="shared" si="126"/>
        <v>28</v>
      </c>
      <c r="I844" s="8">
        <v>3</v>
      </c>
      <c r="J844" s="8">
        <f t="shared" si="127"/>
        <v>199</v>
      </c>
      <c r="K844" t="s">
        <v>7</v>
      </c>
      <c r="L844" t="s">
        <v>181</v>
      </c>
    </row>
    <row r="845" spans="1:12" x14ac:dyDescent="0.2">
      <c r="A845">
        <v>2305</v>
      </c>
      <c r="B845" s="7">
        <f t="shared" si="128"/>
        <v>44832</v>
      </c>
      <c r="C845" s="7">
        <v>44832</v>
      </c>
      <c r="D845" s="7">
        <v>44837</v>
      </c>
      <c r="E845" s="9">
        <f t="shared" si="125"/>
        <v>5</v>
      </c>
      <c r="F845" t="s">
        <v>7</v>
      </c>
      <c r="G845" s="8">
        <v>175</v>
      </c>
      <c r="H845" s="6">
        <f t="shared" si="126"/>
        <v>35</v>
      </c>
      <c r="I845" s="8">
        <v>3</v>
      </c>
      <c r="J845" s="8">
        <f t="shared" si="127"/>
        <v>178</v>
      </c>
      <c r="K845" t="s">
        <v>7</v>
      </c>
      <c r="L845" t="s">
        <v>181</v>
      </c>
    </row>
    <row r="846" spans="1:12" x14ac:dyDescent="0.2">
      <c r="A846">
        <v>2310</v>
      </c>
      <c r="B846" s="7">
        <f t="shared" si="128"/>
        <v>44834</v>
      </c>
      <c r="C846" s="7">
        <v>44834</v>
      </c>
      <c r="D846" s="7">
        <v>44835</v>
      </c>
      <c r="E846" s="9">
        <f t="shared" si="125"/>
        <v>1</v>
      </c>
      <c r="F846" t="s">
        <v>7</v>
      </c>
      <c r="G846" s="8">
        <v>85</v>
      </c>
      <c r="H846" s="6">
        <f t="shared" si="126"/>
        <v>85</v>
      </c>
      <c r="I846" s="8">
        <v>3</v>
      </c>
      <c r="J846" s="8">
        <f t="shared" si="127"/>
        <v>88</v>
      </c>
      <c r="K846" t="s">
        <v>7</v>
      </c>
      <c r="L846" t="s">
        <v>181</v>
      </c>
    </row>
    <row r="847" spans="1:12" x14ac:dyDescent="0.2">
      <c r="A847" t="s">
        <v>72</v>
      </c>
      <c r="B847" s="7">
        <f t="shared" si="128"/>
        <v>44773</v>
      </c>
      <c r="C847" s="7">
        <v>44773</v>
      </c>
      <c r="D847" s="7">
        <v>44804</v>
      </c>
      <c r="E847" s="9">
        <f t="shared" si="125"/>
        <v>31</v>
      </c>
      <c r="F847" t="s">
        <v>7</v>
      </c>
      <c r="G847" s="8">
        <v>620</v>
      </c>
      <c r="H847" s="6">
        <f t="shared" si="126"/>
        <v>20</v>
      </c>
      <c r="I847" s="8"/>
      <c r="J847" s="8">
        <f t="shared" si="127"/>
        <v>620</v>
      </c>
      <c r="K847" t="s">
        <v>7</v>
      </c>
      <c r="L847" t="s">
        <v>181</v>
      </c>
    </row>
    <row r="848" spans="1:12" x14ac:dyDescent="0.2">
      <c r="A848" t="s">
        <v>73</v>
      </c>
      <c r="B848" s="7">
        <f t="shared" si="128"/>
        <v>44773</v>
      </c>
      <c r="C848" s="7">
        <v>44773</v>
      </c>
      <c r="D848" s="7">
        <v>44804</v>
      </c>
      <c r="E848" s="9">
        <f t="shared" si="125"/>
        <v>31</v>
      </c>
      <c r="F848" t="s">
        <v>7</v>
      </c>
      <c r="G848" s="8">
        <f>714.29*1.085</f>
        <v>775.00464999999997</v>
      </c>
      <c r="H848" s="6">
        <f t="shared" si="126"/>
        <v>25.000149999999998</v>
      </c>
      <c r="I848" s="8"/>
      <c r="J848" s="8">
        <f t="shared" si="127"/>
        <v>775.00464999999997</v>
      </c>
      <c r="K848" t="s">
        <v>7</v>
      </c>
      <c r="L848" t="s">
        <v>181</v>
      </c>
    </row>
    <row r="849" spans="1:12" x14ac:dyDescent="0.2">
      <c r="A849" t="s">
        <v>73</v>
      </c>
      <c r="B849" s="7">
        <f t="shared" si="128"/>
        <v>44773</v>
      </c>
      <c r="C849" s="7">
        <v>44773</v>
      </c>
      <c r="D849" s="7">
        <v>44804</v>
      </c>
      <c r="E849" s="9">
        <f t="shared" si="125"/>
        <v>31</v>
      </c>
      <c r="F849" t="s">
        <v>7</v>
      </c>
      <c r="G849" s="8">
        <f>657.14*1.085</f>
        <v>712.99689999999998</v>
      </c>
      <c r="H849" s="6">
        <f t="shared" si="126"/>
        <v>22.9999</v>
      </c>
      <c r="I849" s="8"/>
      <c r="J849" s="8">
        <f t="shared" si="127"/>
        <v>712.99689999999998</v>
      </c>
      <c r="K849" t="s">
        <v>7</v>
      </c>
      <c r="L849" t="s">
        <v>181</v>
      </c>
    </row>
    <row r="850" spans="1:12" x14ac:dyDescent="0.2">
      <c r="A850" t="s">
        <v>74</v>
      </c>
      <c r="B850" s="7">
        <f t="shared" si="128"/>
        <v>44806</v>
      </c>
      <c r="C850" s="7">
        <v>44806</v>
      </c>
      <c r="D850" s="7">
        <v>44814</v>
      </c>
      <c r="E850" s="9">
        <f t="shared" si="125"/>
        <v>8</v>
      </c>
      <c r="F850" t="s">
        <v>7</v>
      </c>
      <c r="G850" s="8">
        <v>176</v>
      </c>
      <c r="H850" s="6">
        <f t="shared" si="126"/>
        <v>22</v>
      </c>
      <c r="I850" s="8"/>
      <c r="J850" s="8">
        <f t="shared" si="127"/>
        <v>176</v>
      </c>
      <c r="K850" t="s">
        <v>7</v>
      </c>
      <c r="L850" t="s">
        <v>181</v>
      </c>
    </row>
    <row r="851" spans="1:12" x14ac:dyDescent="0.2">
      <c r="A851">
        <v>2073</v>
      </c>
      <c r="B851" s="7">
        <v>44692</v>
      </c>
      <c r="C851" s="7">
        <v>44774</v>
      </c>
      <c r="D851" s="7">
        <v>44804</v>
      </c>
      <c r="E851" s="9">
        <f t="shared" si="125"/>
        <v>30</v>
      </c>
      <c r="F851" t="s">
        <v>8</v>
      </c>
      <c r="G851" s="8">
        <v>775</v>
      </c>
      <c r="H851" s="6">
        <f t="shared" si="126"/>
        <v>25.833333333333332</v>
      </c>
      <c r="I851" s="8">
        <v>83</v>
      </c>
      <c r="J851" s="8">
        <f t="shared" si="127"/>
        <v>858</v>
      </c>
      <c r="K851" t="s">
        <v>7</v>
      </c>
      <c r="L851" t="s">
        <v>181</v>
      </c>
    </row>
    <row r="852" spans="1:12" x14ac:dyDescent="0.2">
      <c r="A852">
        <v>2140</v>
      </c>
      <c r="B852" s="7">
        <v>44736</v>
      </c>
      <c r="C852" s="7">
        <v>44804</v>
      </c>
      <c r="D852" s="7">
        <v>44819</v>
      </c>
      <c r="E852" s="9">
        <f t="shared" si="125"/>
        <v>15</v>
      </c>
      <c r="F852" t="s">
        <v>8</v>
      </c>
      <c r="G852" s="8">
        <v>400</v>
      </c>
      <c r="H852" s="6">
        <f t="shared" si="126"/>
        <v>26.666666666666668</v>
      </c>
      <c r="I852" s="8">
        <v>78</v>
      </c>
      <c r="J852" s="8">
        <f t="shared" si="127"/>
        <v>478</v>
      </c>
      <c r="K852" t="s">
        <v>7</v>
      </c>
      <c r="L852" t="s">
        <v>181</v>
      </c>
    </row>
    <row r="853" spans="1:12" x14ac:dyDescent="0.2">
      <c r="A853">
        <v>2142</v>
      </c>
      <c r="B853" s="7">
        <v>44721</v>
      </c>
      <c r="C853" s="7">
        <v>44775</v>
      </c>
      <c r="D853" s="7">
        <v>44798</v>
      </c>
      <c r="E853" s="9">
        <f t="shared" si="125"/>
        <v>23</v>
      </c>
      <c r="F853" t="s">
        <v>8</v>
      </c>
      <c r="G853" s="8">
        <v>720</v>
      </c>
      <c r="H853" s="6">
        <f t="shared" si="126"/>
        <v>31.304347826086957</v>
      </c>
      <c r="I853" s="8">
        <v>83</v>
      </c>
      <c r="J853" s="8">
        <f t="shared" si="127"/>
        <v>803</v>
      </c>
      <c r="K853" t="s">
        <v>7</v>
      </c>
      <c r="L853" t="s">
        <v>181</v>
      </c>
    </row>
    <row r="854" spans="1:12" x14ac:dyDescent="0.2">
      <c r="A854">
        <v>2160</v>
      </c>
      <c r="B854" s="7">
        <v>44750</v>
      </c>
      <c r="C854" s="7">
        <v>44776</v>
      </c>
      <c r="D854" s="7">
        <v>44806</v>
      </c>
      <c r="E854" s="9">
        <f t="shared" si="125"/>
        <v>30</v>
      </c>
      <c r="F854" t="s">
        <v>8</v>
      </c>
      <c r="G854" s="8">
        <v>840</v>
      </c>
      <c r="H854" s="6">
        <f t="shared" si="126"/>
        <v>28</v>
      </c>
      <c r="I854" s="8">
        <v>88</v>
      </c>
      <c r="J854" s="8">
        <f t="shared" si="127"/>
        <v>928</v>
      </c>
      <c r="K854" t="s">
        <v>7</v>
      </c>
      <c r="L854" t="s">
        <v>181</v>
      </c>
    </row>
    <row r="855" spans="1:12" x14ac:dyDescent="0.2">
      <c r="A855">
        <v>2176</v>
      </c>
      <c r="B855" s="7">
        <v>44751</v>
      </c>
      <c r="C855" s="7">
        <v>44779</v>
      </c>
      <c r="D855" s="7">
        <v>44799</v>
      </c>
      <c r="E855" s="9">
        <f t="shared" si="125"/>
        <v>20</v>
      </c>
      <c r="F855" t="s">
        <v>8</v>
      </c>
      <c r="G855" s="8">
        <v>700</v>
      </c>
      <c r="H855" s="6">
        <f t="shared" si="126"/>
        <v>35</v>
      </c>
      <c r="I855" s="8">
        <v>103</v>
      </c>
      <c r="J855" s="8">
        <f t="shared" si="127"/>
        <v>803</v>
      </c>
      <c r="K855" t="s">
        <v>7</v>
      </c>
      <c r="L855" t="s">
        <v>181</v>
      </c>
    </row>
    <row r="856" spans="1:12" x14ac:dyDescent="0.2">
      <c r="A856">
        <v>2206</v>
      </c>
      <c r="B856" s="7">
        <f>C856</f>
        <v>44774</v>
      </c>
      <c r="C856" s="7">
        <v>44774</v>
      </c>
      <c r="D856" s="7">
        <v>44784</v>
      </c>
      <c r="E856" s="9">
        <f t="shared" si="125"/>
        <v>10</v>
      </c>
      <c r="F856" t="s">
        <v>7</v>
      </c>
      <c r="G856" s="8">
        <f>325+357</f>
        <v>682</v>
      </c>
      <c r="H856" s="6">
        <f t="shared" si="126"/>
        <v>68.2</v>
      </c>
      <c r="I856" s="8">
        <v>3</v>
      </c>
      <c r="J856" s="8">
        <f t="shared" si="127"/>
        <v>685</v>
      </c>
      <c r="K856" t="s">
        <v>7</v>
      </c>
      <c r="L856" t="s">
        <v>181</v>
      </c>
    </row>
    <row r="857" spans="1:12" x14ac:dyDescent="0.2">
      <c r="A857">
        <v>2207</v>
      </c>
      <c r="B857" s="7">
        <v>44774</v>
      </c>
      <c r="C857" s="7">
        <v>44775</v>
      </c>
      <c r="D857" s="7">
        <v>44783</v>
      </c>
      <c r="E857" s="9">
        <f t="shared" si="125"/>
        <v>8</v>
      </c>
      <c r="F857" t="s">
        <v>7</v>
      </c>
      <c r="G857" s="8">
        <v>280</v>
      </c>
      <c r="H857" s="6">
        <f t="shared" si="126"/>
        <v>35</v>
      </c>
      <c r="I857" s="8">
        <v>3</v>
      </c>
      <c r="J857" s="8">
        <f t="shared" si="127"/>
        <v>283</v>
      </c>
      <c r="K857" t="s">
        <v>7</v>
      </c>
      <c r="L857" t="s">
        <v>181</v>
      </c>
    </row>
    <row r="858" spans="1:12" x14ac:dyDescent="0.2">
      <c r="A858">
        <v>2208</v>
      </c>
      <c r="B858" s="7">
        <f>C858</f>
        <v>44773</v>
      </c>
      <c r="C858" s="7">
        <v>44773</v>
      </c>
      <c r="D858" s="7">
        <v>44804</v>
      </c>
      <c r="E858" s="9">
        <f t="shared" si="125"/>
        <v>31</v>
      </c>
      <c r="F858" t="s">
        <v>7</v>
      </c>
      <c r="G858" s="8">
        <v>589</v>
      </c>
      <c r="H858" s="6">
        <f t="shared" si="126"/>
        <v>19</v>
      </c>
      <c r="I858" s="8"/>
      <c r="J858" s="8">
        <f t="shared" si="127"/>
        <v>589</v>
      </c>
      <c r="K858" t="s">
        <v>7</v>
      </c>
      <c r="L858" t="s">
        <v>181</v>
      </c>
    </row>
    <row r="859" spans="1:12" x14ac:dyDescent="0.2">
      <c r="A859">
        <v>2209</v>
      </c>
      <c r="B859" s="7">
        <v>44770</v>
      </c>
      <c r="C859" s="7">
        <v>44781</v>
      </c>
      <c r="D859" s="7">
        <v>44789</v>
      </c>
      <c r="E859" s="9">
        <f t="shared" si="125"/>
        <v>8</v>
      </c>
      <c r="F859" t="s">
        <v>7</v>
      </c>
      <c r="G859" s="8">
        <v>360</v>
      </c>
      <c r="H859" s="6">
        <f t="shared" si="126"/>
        <v>45</v>
      </c>
      <c r="I859" s="8">
        <v>3</v>
      </c>
      <c r="J859" s="8">
        <f t="shared" si="127"/>
        <v>363</v>
      </c>
      <c r="K859" t="s">
        <v>7</v>
      </c>
      <c r="L859" t="s">
        <v>181</v>
      </c>
    </row>
    <row r="860" spans="1:12" x14ac:dyDescent="0.2">
      <c r="A860">
        <v>2211</v>
      </c>
      <c r="B860" s="7">
        <v>44758</v>
      </c>
      <c r="C860" s="7">
        <v>44781</v>
      </c>
      <c r="D860" s="7">
        <v>44812</v>
      </c>
      <c r="E860" s="9">
        <f t="shared" si="125"/>
        <v>31</v>
      </c>
      <c r="F860" t="s">
        <v>8</v>
      </c>
      <c r="G860" s="8">
        <v>620</v>
      </c>
      <c r="H860" s="6">
        <f t="shared" si="126"/>
        <v>20</v>
      </c>
      <c r="I860" s="8">
        <v>83</v>
      </c>
      <c r="J860" s="8">
        <f t="shared" si="127"/>
        <v>703</v>
      </c>
      <c r="K860" t="s">
        <v>7</v>
      </c>
      <c r="L860" t="s">
        <v>181</v>
      </c>
    </row>
    <row r="861" spans="1:12" x14ac:dyDescent="0.2">
      <c r="A861">
        <v>2212</v>
      </c>
      <c r="B861" s="7">
        <f t="shared" ref="B861:B864" si="129">C861</f>
        <v>44778</v>
      </c>
      <c r="C861" s="7">
        <v>44778</v>
      </c>
      <c r="D861" s="7">
        <v>44802</v>
      </c>
      <c r="E861" s="9">
        <f t="shared" si="125"/>
        <v>24</v>
      </c>
      <c r="F861" t="s">
        <v>7</v>
      </c>
      <c r="G861" s="8">
        <f>175+180+90+90+150+56</f>
        <v>741</v>
      </c>
      <c r="H861" s="6">
        <f t="shared" si="126"/>
        <v>30.875</v>
      </c>
      <c r="I861" s="8">
        <v>3</v>
      </c>
      <c r="J861" s="8">
        <f t="shared" si="127"/>
        <v>744</v>
      </c>
      <c r="K861" t="s">
        <v>7</v>
      </c>
      <c r="L861" t="s">
        <v>181</v>
      </c>
    </row>
    <row r="862" spans="1:12" x14ac:dyDescent="0.2">
      <c r="A862">
        <v>2213</v>
      </c>
      <c r="B862" s="7">
        <f t="shared" si="129"/>
        <v>44778</v>
      </c>
      <c r="C862" s="7">
        <v>44778</v>
      </c>
      <c r="D862" s="7">
        <v>44813</v>
      </c>
      <c r="E862" s="9">
        <f t="shared" si="125"/>
        <v>35</v>
      </c>
      <c r="F862" t="s">
        <v>7</v>
      </c>
      <c r="G862" s="8">
        <v>595</v>
      </c>
      <c r="H862" s="6">
        <f t="shared" si="126"/>
        <v>17</v>
      </c>
      <c r="I862" s="8">
        <v>3</v>
      </c>
      <c r="J862" s="8">
        <f t="shared" si="127"/>
        <v>598</v>
      </c>
      <c r="K862" t="s">
        <v>7</v>
      </c>
      <c r="L862" t="s">
        <v>181</v>
      </c>
    </row>
    <row r="863" spans="1:12" x14ac:dyDescent="0.2">
      <c r="A863">
        <v>2214</v>
      </c>
      <c r="B863" s="7">
        <f t="shared" si="129"/>
        <v>44778</v>
      </c>
      <c r="C863" s="7">
        <v>44778</v>
      </c>
      <c r="D863" s="7">
        <v>44795</v>
      </c>
      <c r="E863" s="9">
        <f t="shared" si="125"/>
        <v>17</v>
      </c>
      <c r="F863" t="s">
        <v>7</v>
      </c>
      <c r="G863" s="8">
        <v>595</v>
      </c>
      <c r="H863" s="6">
        <f t="shared" si="126"/>
        <v>35</v>
      </c>
      <c r="I863" s="8">
        <v>3</v>
      </c>
      <c r="J863" s="8">
        <f t="shared" si="127"/>
        <v>598</v>
      </c>
      <c r="K863" t="s">
        <v>7</v>
      </c>
      <c r="L863" t="s">
        <v>181</v>
      </c>
    </row>
    <row r="864" spans="1:12" x14ac:dyDescent="0.2">
      <c r="A864">
        <v>2215</v>
      </c>
      <c r="B864" s="7">
        <f t="shared" si="129"/>
        <v>44778</v>
      </c>
      <c r="C864" s="7">
        <v>44778</v>
      </c>
      <c r="D864" s="7">
        <v>44781</v>
      </c>
      <c r="E864" s="9">
        <f t="shared" si="125"/>
        <v>3</v>
      </c>
      <c r="F864" t="s">
        <v>7</v>
      </c>
      <c r="G864" s="8">
        <v>255</v>
      </c>
      <c r="H864" s="6">
        <f t="shared" si="126"/>
        <v>85</v>
      </c>
      <c r="I864" s="8">
        <v>3</v>
      </c>
      <c r="J864" s="8">
        <f t="shared" si="127"/>
        <v>258</v>
      </c>
      <c r="K864" t="s">
        <v>7</v>
      </c>
      <c r="L864" t="s">
        <v>181</v>
      </c>
    </row>
    <row r="865" spans="1:12" x14ac:dyDescent="0.2">
      <c r="A865">
        <v>2216</v>
      </c>
      <c r="B865" s="7">
        <v>44778</v>
      </c>
      <c r="C865" s="7">
        <v>44797</v>
      </c>
      <c r="D865" s="7">
        <v>44828</v>
      </c>
      <c r="E865" s="9">
        <f t="shared" si="125"/>
        <v>31</v>
      </c>
      <c r="F865" t="s">
        <v>8</v>
      </c>
      <c r="G865" s="8">
        <v>465</v>
      </c>
      <c r="H865" s="6">
        <f t="shared" si="126"/>
        <v>15</v>
      </c>
      <c r="I865" s="8">
        <v>73</v>
      </c>
      <c r="J865" s="8">
        <f t="shared" si="127"/>
        <v>538</v>
      </c>
      <c r="K865" t="s">
        <v>7</v>
      </c>
      <c r="L865" t="s">
        <v>181</v>
      </c>
    </row>
    <row r="866" spans="1:12" x14ac:dyDescent="0.2">
      <c r="A866">
        <v>2217</v>
      </c>
      <c r="B866" s="7">
        <v>44776</v>
      </c>
      <c r="C866" s="7">
        <v>44779</v>
      </c>
      <c r="D866" s="7">
        <v>44798</v>
      </c>
      <c r="E866" s="9">
        <f t="shared" si="125"/>
        <v>19</v>
      </c>
      <c r="F866" t="s">
        <v>7</v>
      </c>
      <c r="G866" s="8">
        <f>357+42</f>
        <v>399</v>
      </c>
      <c r="H866" s="6">
        <f t="shared" si="126"/>
        <v>21</v>
      </c>
      <c r="I866" s="8">
        <v>13</v>
      </c>
      <c r="J866" s="8">
        <f t="shared" si="127"/>
        <v>412</v>
      </c>
      <c r="K866" t="s">
        <v>7</v>
      </c>
      <c r="L866" t="s">
        <v>181</v>
      </c>
    </row>
    <row r="867" spans="1:12" x14ac:dyDescent="0.2">
      <c r="A867">
        <v>2218</v>
      </c>
      <c r="B867" s="7">
        <v>44771</v>
      </c>
      <c r="C867" s="7">
        <v>44779</v>
      </c>
      <c r="D867" s="7">
        <v>44792</v>
      </c>
      <c r="E867" s="9">
        <f t="shared" si="125"/>
        <v>13</v>
      </c>
      <c r="F867" t="s">
        <v>7</v>
      </c>
      <c r="G867" s="8">
        <v>364</v>
      </c>
      <c r="H867" s="6">
        <f t="shared" si="126"/>
        <v>28</v>
      </c>
      <c r="I867" s="8">
        <v>3</v>
      </c>
      <c r="J867" s="8">
        <f t="shared" si="127"/>
        <v>367</v>
      </c>
      <c r="K867" t="s">
        <v>7</v>
      </c>
      <c r="L867" t="s">
        <v>181</v>
      </c>
    </row>
    <row r="868" spans="1:12" x14ac:dyDescent="0.2">
      <c r="A868">
        <v>2219</v>
      </c>
      <c r="B868" s="7">
        <f t="shared" ref="B868:B871" si="130">C868</f>
        <v>44781</v>
      </c>
      <c r="C868" s="7">
        <v>44781</v>
      </c>
      <c r="D868" s="7">
        <v>44800</v>
      </c>
      <c r="E868" s="9">
        <f t="shared" si="125"/>
        <v>19</v>
      </c>
      <c r="F868" t="s">
        <v>7</v>
      </c>
      <c r="G868" s="8">
        <v>570</v>
      </c>
      <c r="H868" s="6">
        <f t="shared" si="126"/>
        <v>30</v>
      </c>
      <c r="I868" s="8">
        <v>18</v>
      </c>
      <c r="J868" s="8">
        <f t="shared" si="127"/>
        <v>588</v>
      </c>
      <c r="K868" t="s">
        <v>7</v>
      </c>
      <c r="L868" t="s">
        <v>181</v>
      </c>
    </row>
    <row r="869" spans="1:12" x14ac:dyDescent="0.2">
      <c r="A869">
        <v>2220</v>
      </c>
      <c r="B869" s="7">
        <f t="shared" si="130"/>
        <v>44786</v>
      </c>
      <c r="C869" s="7">
        <v>44786</v>
      </c>
      <c r="D869" s="7">
        <v>44793</v>
      </c>
      <c r="E869" s="9">
        <f t="shared" si="125"/>
        <v>7</v>
      </c>
      <c r="F869" t="s">
        <v>7</v>
      </c>
      <c r="G869" s="8">
        <v>133</v>
      </c>
      <c r="H869" s="6">
        <f t="shared" si="126"/>
        <v>19</v>
      </c>
      <c r="I869" s="8"/>
      <c r="J869" s="8">
        <f t="shared" si="127"/>
        <v>133</v>
      </c>
      <c r="K869" t="s">
        <v>7</v>
      </c>
      <c r="L869" t="s">
        <v>181</v>
      </c>
    </row>
    <row r="870" spans="1:12" x14ac:dyDescent="0.2">
      <c r="A870">
        <v>2221</v>
      </c>
      <c r="B870" s="7">
        <f t="shared" si="130"/>
        <v>44784</v>
      </c>
      <c r="C870" s="7">
        <v>44784</v>
      </c>
      <c r="D870" s="7">
        <v>44793</v>
      </c>
      <c r="E870" s="9">
        <f t="shared" si="125"/>
        <v>9</v>
      </c>
      <c r="F870" t="s">
        <v>7</v>
      </c>
      <c r="G870" s="8">
        <v>270</v>
      </c>
      <c r="H870" s="6">
        <f t="shared" si="126"/>
        <v>30</v>
      </c>
      <c r="I870" s="8">
        <v>3</v>
      </c>
      <c r="J870" s="8">
        <f t="shared" si="127"/>
        <v>273</v>
      </c>
      <c r="K870" t="s">
        <v>7</v>
      </c>
      <c r="L870" t="s">
        <v>181</v>
      </c>
    </row>
    <row r="871" spans="1:12" x14ac:dyDescent="0.2">
      <c r="A871">
        <v>2222</v>
      </c>
      <c r="B871" s="7">
        <f t="shared" si="130"/>
        <v>44784</v>
      </c>
      <c r="C871" s="7">
        <v>44784</v>
      </c>
      <c r="D871" s="7">
        <v>44794</v>
      </c>
      <c r="E871" s="9">
        <f t="shared" si="125"/>
        <v>10</v>
      </c>
      <c r="F871" t="s">
        <v>8</v>
      </c>
      <c r="G871" s="8">
        <v>370</v>
      </c>
      <c r="H871" s="6">
        <f t="shared" si="126"/>
        <v>37</v>
      </c>
      <c r="I871" s="8">
        <v>68</v>
      </c>
      <c r="J871" s="8">
        <f t="shared" si="127"/>
        <v>438</v>
      </c>
      <c r="K871" t="s">
        <v>7</v>
      </c>
      <c r="L871" t="s">
        <v>181</v>
      </c>
    </row>
    <row r="872" spans="1:12" x14ac:dyDescent="0.2">
      <c r="A872">
        <v>2223</v>
      </c>
      <c r="B872" s="7">
        <v>44784</v>
      </c>
      <c r="C872" s="7">
        <v>44786</v>
      </c>
      <c r="D872" s="7">
        <v>44793</v>
      </c>
      <c r="E872" s="9">
        <f t="shared" si="125"/>
        <v>7</v>
      </c>
      <c r="F872" t="s">
        <v>7</v>
      </c>
      <c r="G872" s="8">
        <v>280</v>
      </c>
      <c r="H872" s="6">
        <f t="shared" si="126"/>
        <v>40</v>
      </c>
      <c r="I872" s="8">
        <v>18</v>
      </c>
      <c r="J872" s="8">
        <f t="shared" si="127"/>
        <v>298</v>
      </c>
      <c r="K872" t="s">
        <v>7</v>
      </c>
      <c r="L872" t="s">
        <v>181</v>
      </c>
    </row>
    <row r="873" spans="1:12" x14ac:dyDescent="0.2">
      <c r="A873">
        <v>2224</v>
      </c>
      <c r="B873" s="7">
        <f t="shared" ref="B873:B874" si="131">C873</f>
        <v>44784</v>
      </c>
      <c r="C873" s="7">
        <v>44784</v>
      </c>
      <c r="D873" s="7">
        <v>44786</v>
      </c>
      <c r="E873" s="9">
        <f t="shared" si="125"/>
        <v>2</v>
      </c>
      <c r="F873" t="s">
        <v>7</v>
      </c>
      <c r="G873" s="8">
        <v>82.5</v>
      </c>
      <c r="H873" s="6">
        <f t="shared" si="126"/>
        <v>41.25</v>
      </c>
      <c r="I873" s="8">
        <v>3</v>
      </c>
      <c r="J873" s="8">
        <f t="shared" si="127"/>
        <v>85.5</v>
      </c>
      <c r="K873" t="s">
        <v>7</v>
      </c>
      <c r="L873" t="s">
        <v>181</v>
      </c>
    </row>
    <row r="874" spans="1:12" x14ac:dyDescent="0.2">
      <c r="A874">
        <v>2225</v>
      </c>
      <c r="B874" s="7">
        <f t="shared" si="131"/>
        <v>44785</v>
      </c>
      <c r="C874" s="7">
        <v>44785</v>
      </c>
      <c r="D874" s="7">
        <v>44795</v>
      </c>
      <c r="E874" s="9">
        <f t="shared" si="125"/>
        <v>10</v>
      </c>
      <c r="F874" t="s">
        <v>7</v>
      </c>
      <c r="G874" s="8">
        <v>300</v>
      </c>
      <c r="H874" s="6">
        <f t="shared" si="126"/>
        <v>30</v>
      </c>
      <c r="I874" s="8">
        <v>3</v>
      </c>
      <c r="J874" s="8">
        <f t="shared" si="127"/>
        <v>303</v>
      </c>
      <c r="K874" t="s">
        <v>7</v>
      </c>
      <c r="L874" t="s">
        <v>181</v>
      </c>
    </row>
    <row r="875" spans="1:12" x14ac:dyDescent="0.2">
      <c r="A875">
        <v>2226</v>
      </c>
      <c r="B875" s="7">
        <v>44785</v>
      </c>
      <c r="C875" s="7">
        <v>44793</v>
      </c>
      <c r="D875" s="7">
        <v>44816</v>
      </c>
      <c r="E875" s="9">
        <f t="shared" si="125"/>
        <v>23</v>
      </c>
      <c r="F875" t="s">
        <v>7</v>
      </c>
      <c r="G875" s="8">
        <v>690</v>
      </c>
      <c r="H875" s="6">
        <f t="shared" si="126"/>
        <v>30</v>
      </c>
      <c r="I875" s="8">
        <v>13</v>
      </c>
      <c r="J875" s="8">
        <f t="shared" si="127"/>
        <v>703</v>
      </c>
      <c r="K875" t="s">
        <v>7</v>
      </c>
      <c r="L875" t="s">
        <v>181</v>
      </c>
    </row>
    <row r="876" spans="1:12" x14ac:dyDescent="0.2">
      <c r="A876">
        <v>2227</v>
      </c>
      <c r="B876" s="7">
        <f t="shared" ref="B876:B879" si="132">C876</f>
        <v>44791</v>
      </c>
      <c r="C876" s="7">
        <v>44791</v>
      </c>
      <c r="D876" s="7">
        <v>44821</v>
      </c>
      <c r="E876" s="9">
        <f t="shared" si="125"/>
        <v>30</v>
      </c>
      <c r="F876" t="s">
        <v>7</v>
      </c>
      <c r="G876" s="8">
        <v>450</v>
      </c>
      <c r="H876" s="6">
        <f t="shared" si="126"/>
        <v>15</v>
      </c>
      <c r="I876" s="8"/>
      <c r="J876" s="8">
        <f t="shared" si="127"/>
        <v>450</v>
      </c>
      <c r="K876" t="s">
        <v>7</v>
      </c>
      <c r="L876" t="s">
        <v>181</v>
      </c>
    </row>
    <row r="877" spans="1:12" x14ac:dyDescent="0.2">
      <c r="A877">
        <v>2228</v>
      </c>
      <c r="B877" s="7">
        <f t="shared" si="132"/>
        <v>44789</v>
      </c>
      <c r="C877" s="7">
        <v>44789</v>
      </c>
      <c r="D877" s="7">
        <v>44800</v>
      </c>
      <c r="E877" s="9">
        <f t="shared" si="125"/>
        <v>11</v>
      </c>
      <c r="F877" t="s">
        <v>8</v>
      </c>
      <c r="G877" s="8">
        <v>275</v>
      </c>
      <c r="H877" s="6">
        <f t="shared" si="126"/>
        <v>25</v>
      </c>
      <c r="I877" s="8">
        <v>53</v>
      </c>
      <c r="J877" s="8">
        <f t="shared" si="127"/>
        <v>328</v>
      </c>
      <c r="K877" t="s">
        <v>7</v>
      </c>
      <c r="L877" t="s">
        <v>181</v>
      </c>
    </row>
    <row r="878" spans="1:12" x14ac:dyDescent="0.2">
      <c r="A878">
        <v>2229</v>
      </c>
      <c r="B878" s="7">
        <f t="shared" si="132"/>
        <v>44789</v>
      </c>
      <c r="C878" s="7">
        <v>44789</v>
      </c>
      <c r="D878" s="7">
        <v>44793</v>
      </c>
      <c r="E878" s="9">
        <f t="shared" si="125"/>
        <v>4</v>
      </c>
      <c r="F878" t="s">
        <v>7</v>
      </c>
      <c r="G878" s="8">
        <v>100</v>
      </c>
      <c r="H878" s="6">
        <f t="shared" si="126"/>
        <v>25</v>
      </c>
      <c r="I878" s="8">
        <v>3</v>
      </c>
      <c r="J878" s="8">
        <f t="shared" si="127"/>
        <v>103</v>
      </c>
      <c r="K878" t="s">
        <v>7</v>
      </c>
      <c r="L878" t="s">
        <v>181</v>
      </c>
    </row>
    <row r="879" spans="1:12" x14ac:dyDescent="0.2">
      <c r="A879">
        <v>2230</v>
      </c>
      <c r="B879" s="7">
        <f t="shared" si="132"/>
        <v>44790</v>
      </c>
      <c r="C879" s="7">
        <v>44790</v>
      </c>
      <c r="D879" s="7">
        <v>44790</v>
      </c>
      <c r="E879" s="9">
        <f t="shared" si="125"/>
        <v>0</v>
      </c>
      <c r="F879" t="s">
        <v>7</v>
      </c>
      <c r="G879" s="8">
        <v>85</v>
      </c>
      <c r="H879" s="6" t="e">
        <f t="shared" si="126"/>
        <v>#DIV/0!</v>
      </c>
      <c r="I879" s="8">
        <v>3</v>
      </c>
      <c r="J879" s="8">
        <f t="shared" si="127"/>
        <v>88</v>
      </c>
      <c r="K879" t="s">
        <v>7</v>
      </c>
      <c r="L879" t="s">
        <v>181</v>
      </c>
    </row>
    <row r="880" spans="1:12" x14ac:dyDescent="0.2">
      <c r="A880">
        <v>2231</v>
      </c>
      <c r="B880" s="7">
        <v>44781</v>
      </c>
      <c r="C880" s="7">
        <v>44795</v>
      </c>
      <c r="D880" s="7">
        <v>44813</v>
      </c>
      <c r="E880" s="9">
        <f t="shared" si="125"/>
        <v>18</v>
      </c>
      <c r="F880" t="s">
        <v>8</v>
      </c>
      <c r="G880" s="8">
        <v>437</v>
      </c>
      <c r="H880" s="6">
        <f t="shared" si="126"/>
        <v>24.277777777777779</v>
      </c>
      <c r="I880" s="8">
        <v>73</v>
      </c>
      <c r="J880" s="8">
        <f t="shared" si="127"/>
        <v>510</v>
      </c>
      <c r="K880" t="s">
        <v>7</v>
      </c>
      <c r="L880" t="s">
        <v>181</v>
      </c>
    </row>
    <row r="881" spans="1:12" x14ac:dyDescent="0.2">
      <c r="A881">
        <v>2233</v>
      </c>
      <c r="B881" s="7">
        <v>44789</v>
      </c>
      <c r="C881" s="7">
        <v>44790</v>
      </c>
      <c r="D881" s="7">
        <v>44797</v>
      </c>
      <c r="E881" s="9">
        <f t="shared" si="125"/>
        <v>7</v>
      </c>
      <c r="F881" t="s">
        <v>7</v>
      </c>
      <c r="G881" s="8">
        <v>280</v>
      </c>
      <c r="H881" s="6">
        <f t="shared" si="126"/>
        <v>40</v>
      </c>
      <c r="I881" s="8">
        <v>3</v>
      </c>
      <c r="J881" s="8">
        <f t="shared" si="127"/>
        <v>283</v>
      </c>
      <c r="K881" t="s">
        <v>7</v>
      </c>
      <c r="L881" t="s">
        <v>181</v>
      </c>
    </row>
    <row r="882" spans="1:12" x14ac:dyDescent="0.2">
      <c r="A882">
        <v>2234</v>
      </c>
      <c r="B882" s="7">
        <v>44789</v>
      </c>
      <c r="C882" s="7">
        <v>44790</v>
      </c>
      <c r="D882" s="7">
        <v>44815</v>
      </c>
      <c r="E882" s="9">
        <f t="shared" si="125"/>
        <v>25</v>
      </c>
      <c r="F882" t="s">
        <v>7</v>
      </c>
      <c r="G882" s="8">
        <v>525</v>
      </c>
      <c r="H882" s="6">
        <f t="shared" si="126"/>
        <v>21</v>
      </c>
      <c r="I882" s="8">
        <v>13</v>
      </c>
      <c r="J882" s="8">
        <f t="shared" si="127"/>
        <v>538</v>
      </c>
      <c r="K882" t="s">
        <v>7</v>
      </c>
      <c r="L882" t="s">
        <v>181</v>
      </c>
    </row>
    <row r="883" spans="1:12" x14ac:dyDescent="0.2">
      <c r="A883">
        <v>2235</v>
      </c>
      <c r="B883" s="7">
        <f t="shared" ref="B883:B884" si="133">C883</f>
        <v>44790</v>
      </c>
      <c r="C883" s="7">
        <v>44790</v>
      </c>
      <c r="D883" s="7">
        <v>44795</v>
      </c>
      <c r="E883" s="9">
        <f t="shared" si="125"/>
        <v>5</v>
      </c>
      <c r="F883" t="s">
        <v>7</v>
      </c>
      <c r="G883" s="6">
        <v>150</v>
      </c>
      <c r="H883" s="6">
        <f t="shared" si="126"/>
        <v>30</v>
      </c>
      <c r="I883" s="6">
        <v>3</v>
      </c>
      <c r="J883" s="8">
        <f t="shared" si="127"/>
        <v>153</v>
      </c>
      <c r="K883" t="s">
        <v>7</v>
      </c>
      <c r="L883" t="s">
        <v>181</v>
      </c>
    </row>
    <row r="884" spans="1:12" x14ac:dyDescent="0.2">
      <c r="A884">
        <v>2236</v>
      </c>
      <c r="B884" s="7">
        <f t="shared" si="133"/>
        <v>44791</v>
      </c>
      <c r="C884" s="7">
        <v>44791</v>
      </c>
      <c r="D884" s="7">
        <v>44805</v>
      </c>
      <c r="E884" s="9">
        <f t="shared" si="125"/>
        <v>14</v>
      </c>
      <c r="F884" t="s">
        <v>7</v>
      </c>
      <c r="G884" s="6">
        <v>322</v>
      </c>
      <c r="H884" s="6">
        <f t="shared" si="126"/>
        <v>23</v>
      </c>
      <c r="I884" s="6">
        <v>3</v>
      </c>
      <c r="J884" s="8">
        <f t="shared" si="127"/>
        <v>325</v>
      </c>
      <c r="K884" t="s">
        <v>7</v>
      </c>
      <c r="L884" t="s">
        <v>181</v>
      </c>
    </row>
    <row r="885" spans="1:12" x14ac:dyDescent="0.2">
      <c r="A885">
        <v>2238</v>
      </c>
      <c r="B885" s="7">
        <v>44790</v>
      </c>
      <c r="C885" s="7">
        <v>44794</v>
      </c>
      <c r="D885" s="7">
        <v>44801</v>
      </c>
      <c r="E885" s="9">
        <f t="shared" si="125"/>
        <v>7</v>
      </c>
      <c r="F885" t="s">
        <v>8</v>
      </c>
      <c r="G885" s="6">
        <v>385</v>
      </c>
      <c r="H885" s="6">
        <f t="shared" si="126"/>
        <v>55</v>
      </c>
      <c r="I885" s="6">
        <v>103</v>
      </c>
      <c r="J885" s="8">
        <f t="shared" si="127"/>
        <v>488</v>
      </c>
      <c r="K885" t="s">
        <v>7</v>
      </c>
      <c r="L885" t="s">
        <v>181</v>
      </c>
    </row>
    <row r="886" spans="1:12" x14ac:dyDescent="0.2">
      <c r="A886">
        <v>2239</v>
      </c>
      <c r="B886" s="7">
        <f t="shared" ref="B886:B888" si="134">C886</f>
        <v>44791</v>
      </c>
      <c r="C886" s="7">
        <v>44791</v>
      </c>
      <c r="D886" s="7">
        <v>44795</v>
      </c>
      <c r="E886" s="9">
        <f t="shared" si="125"/>
        <v>4</v>
      </c>
      <c r="F886" t="s">
        <v>7</v>
      </c>
      <c r="G886" s="6">
        <v>340</v>
      </c>
      <c r="H886" s="6">
        <f t="shared" si="126"/>
        <v>85</v>
      </c>
      <c r="I886" s="6">
        <v>3</v>
      </c>
      <c r="J886" s="8">
        <f t="shared" si="127"/>
        <v>343</v>
      </c>
      <c r="K886" t="s">
        <v>7</v>
      </c>
      <c r="L886" t="s">
        <v>181</v>
      </c>
    </row>
    <row r="887" spans="1:12" x14ac:dyDescent="0.2">
      <c r="A887">
        <v>2240</v>
      </c>
      <c r="B887" s="7">
        <f t="shared" si="134"/>
        <v>44792</v>
      </c>
      <c r="C887" s="7">
        <v>44792</v>
      </c>
      <c r="D887" s="7">
        <v>44798</v>
      </c>
      <c r="E887" s="9">
        <f t="shared" si="125"/>
        <v>6</v>
      </c>
      <c r="F887" t="s">
        <v>7</v>
      </c>
      <c r="G887" s="6">
        <v>156</v>
      </c>
      <c r="H887" s="6">
        <f t="shared" si="126"/>
        <v>26</v>
      </c>
      <c r="I887" s="6">
        <v>3</v>
      </c>
      <c r="J887" s="8">
        <f t="shared" si="127"/>
        <v>159</v>
      </c>
      <c r="K887" t="s">
        <v>7</v>
      </c>
      <c r="L887" t="s">
        <v>181</v>
      </c>
    </row>
    <row r="888" spans="1:12" x14ac:dyDescent="0.2">
      <c r="A888">
        <v>2241</v>
      </c>
      <c r="B888" s="7">
        <f t="shared" si="134"/>
        <v>44795</v>
      </c>
      <c r="C888" s="7">
        <v>44795</v>
      </c>
      <c r="D888" s="7">
        <v>44809</v>
      </c>
      <c r="E888" s="9">
        <f t="shared" si="125"/>
        <v>14</v>
      </c>
      <c r="F888" t="s">
        <v>7</v>
      </c>
      <c r="G888" s="6">
        <f>245+245</f>
        <v>490</v>
      </c>
      <c r="H888" s="6">
        <f t="shared" si="126"/>
        <v>35</v>
      </c>
      <c r="I888" s="6">
        <v>3</v>
      </c>
      <c r="J888" s="8">
        <f t="shared" si="127"/>
        <v>493</v>
      </c>
      <c r="K888" t="s">
        <v>7</v>
      </c>
      <c r="L888" t="s">
        <v>181</v>
      </c>
    </row>
    <row r="889" spans="1:12" x14ac:dyDescent="0.2">
      <c r="A889">
        <v>2242</v>
      </c>
      <c r="B889" s="7">
        <v>44777</v>
      </c>
      <c r="C889" s="7">
        <v>44795</v>
      </c>
      <c r="D889" s="7">
        <v>44834</v>
      </c>
      <c r="E889" s="9">
        <f t="shared" si="125"/>
        <v>39</v>
      </c>
      <c r="F889" t="s">
        <v>7</v>
      </c>
      <c r="G889" s="6">
        <v>663</v>
      </c>
      <c r="H889" s="6">
        <f t="shared" si="126"/>
        <v>17</v>
      </c>
      <c r="I889" s="6">
        <v>3</v>
      </c>
      <c r="J889" s="8">
        <f t="shared" si="127"/>
        <v>666</v>
      </c>
      <c r="K889" t="s">
        <v>7</v>
      </c>
      <c r="L889" t="s">
        <v>181</v>
      </c>
    </row>
    <row r="890" spans="1:12" x14ac:dyDescent="0.2">
      <c r="A890">
        <v>2243</v>
      </c>
      <c r="B890" s="7">
        <f t="shared" ref="B890:B891" si="135">C890</f>
        <v>44796</v>
      </c>
      <c r="C890" s="7">
        <v>44796</v>
      </c>
      <c r="D890" s="7">
        <v>44806</v>
      </c>
      <c r="E890" s="9">
        <f t="shared" si="125"/>
        <v>10</v>
      </c>
      <c r="F890" t="s">
        <v>7</v>
      </c>
      <c r="G890" s="6">
        <v>50</v>
      </c>
      <c r="H890" s="6">
        <f t="shared" si="126"/>
        <v>5</v>
      </c>
      <c r="I890" s="6">
        <v>18</v>
      </c>
      <c r="J890" s="8">
        <f t="shared" si="127"/>
        <v>68</v>
      </c>
      <c r="K890" t="s">
        <v>7</v>
      </c>
      <c r="L890" t="s">
        <v>181</v>
      </c>
    </row>
    <row r="891" spans="1:12" x14ac:dyDescent="0.2">
      <c r="A891">
        <v>2244</v>
      </c>
      <c r="B891" s="7">
        <f t="shared" si="135"/>
        <v>44797</v>
      </c>
      <c r="C891" s="7">
        <v>44797</v>
      </c>
      <c r="D891" s="7">
        <v>44809</v>
      </c>
      <c r="E891" s="9">
        <f t="shared" si="125"/>
        <v>12</v>
      </c>
      <c r="F891" t="s">
        <v>7</v>
      </c>
      <c r="G891" s="6">
        <v>600</v>
      </c>
      <c r="H891" s="6">
        <f t="shared" si="126"/>
        <v>50</v>
      </c>
      <c r="I891" s="6">
        <v>3</v>
      </c>
      <c r="J891" s="8">
        <f t="shared" si="127"/>
        <v>603</v>
      </c>
      <c r="K891" t="s">
        <v>7</v>
      </c>
      <c r="L891" t="s">
        <v>181</v>
      </c>
    </row>
    <row r="892" spans="1:12" x14ac:dyDescent="0.2">
      <c r="A892">
        <v>2245</v>
      </c>
      <c r="B892" s="7">
        <v>44793</v>
      </c>
      <c r="C892" s="7">
        <v>44802</v>
      </c>
      <c r="D892" s="7">
        <v>44818</v>
      </c>
      <c r="E892" s="9">
        <f t="shared" si="125"/>
        <v>16</v>
      </c>
      <c r="F892" t="s">
        <v>7</v>
      </c>
      <c r="G892" s="6">
        <v>391</v>
      </c>
      <c r="H892" s="6">
        <f t="shared" si="126"/>
        <v>24.4375</v>
      </c>
      <c r="I892" s="6">
        <v>3</v>
      </c>
      <c r="J892" s="8">
        <f t="shared" si="127"/>
        <v>394</v>
      </c>
      <c r="K892" t="s">
        <v>7</v>
      </c>
      <c r="L892" t="s">
        <v>181</v>
      </c>
    </row>
    <row r="893" spans="1:12" x14ac:dyDescent="0.2">
      <c r="A893">
        <v>2246</v>
      </c>
      <c r="B893" s="7">
        <f>C893</f>
        <v>44798</v>
      </c>
      <c r="C893" s="7">
        <v>44798</v>
      </c>
      <c r="D893" s="7">
        <v>44799</v>
      </c>
      <c r="E893" s="9">
        <f t="shared" si="125"/>
        <v>1</v>
      </c>
      <c r="F893" t="s">
        <v>7</v>
      </c>
      <c r="G893" s="6">
        <v>85</v>
      </c>
      <c r="H893" s="6">
        <f t="shared" si="126"/>
        <v>85</v>
      </c>
      <c r="I893" s="6">
        <v>3</v>
      </c>
      <c r="J893" s="8">
        <f t="shared" si="127"/>
        <v>88</v>
      </c>
      <c r="K893" t="s">
        <v>7</v>
      </c>
      <c r="L893" t="s">
        <v>181</v>
      </c>
    </row>
    <row r="894" spans="1:12" x14ac:dyDescent="0.2">
      <c r="A894">
        <v>2247</v>
      </c>
      <c r="B894" s="7">
        <v>44798</v>
      </c>
      <c r="C894" s="7">
        <v>44799</v>
      </c>
      <c r="D894" s="7">
        <v>44805</v>
      </c>
      <c r="E894" s="9">
        <f t="shared" si="125"/>
        <v>6</v>
      </c>
      <c r="F894" t="s">
        <v>8</v>
      </c>
      <c r="G894" s="6">
        <v>234</v>
      </c>
      <c r="H894" s="6">
        <f t="shared" si="126"/>
        <v>39</v>
      </c>
      <c r="I894" s="6">
        <v>53</v>
      </c>
      <c r="J894" s="8">
        <f t="shared" si="127"/>
        <v>287</v>
      </c>
      <c r="K894" t="s">
        <v>7</v>
      </c>
      <c r="L894" t="s">
        <v>181</v>
      </c>
    </row>
    <row r="895" spans="1:12" x14ac:dyDescent="0.2">
      <c r="A895">
        <v>2248</v>
      </c>
      <c r="B895" s="7">
        <v>44786</v>
      </c>
      <c r="C895" s="7">
        <v>44800</v>
      </c>
      <c r="D895" s="7">
        <v>44802</v>
      </c>
      <c r="E895" s="9">
        <f t="shared" si="125"/>
        <v>2</v>
      </c>
      <c r="F895" t="s">
        <v>7</v>
      </c>
      <c r="G895" s="6">
        <v>150</v>
      </c>
      <c r="H895" s="6">
        <f t="shared" si="126"/>
        <v>75</v>
      </c>
      <c r="I895" s="6">
        <v>3</v>
      </c>
      <c r="J895" s="8">
        <f t="shared" si="127"/>
        <v>153</v>
      </c>
      <c r="K895" t="s">
        <v>7</v>
      </c>
      <c r="L895" t="s">
        <v>181</v>
      </c>
    </row>
    <row r="896" spans="1:12" x14ac:dyDescent="0.2">
      <c r="A896">
        <v>2249</v>
      </c>
      <c r="B896" s="7">
        <v>44797</v>
      </c>
      <c r="C896" s="7">
        <v>44803</v>
      </c>
      <c r="D896" s="7">
        <v>44817</v>
      </c>
      <c r="E896" s="9">
        <f t="shared" si="125"/>
        <v>14</v>
      </c>
      <c r="F896" t="s">
        <v>8</v>
      </c>
      <c r="G896" s="6">
        <v>322</v>
      </c>
      <c r="H896" s="6">
        <f t="shared" si="126"/>
        <v>23</v>
      </c>
      <c r="I896" s="6">
        <v>73</v>
      </c>
      <c r="J896" s="8">
        <f t="shared" si="127"/>
        <v>395</v>
      </c>
      <c r="K896" t="s">
        <v>7</v>
      </c>
      <c r="L896" t="s">
        <v>181</v>
      </c>
    </row>
    <row r="897" spans="1:12" x14ac:dyDescent="0.2">
      <c r="A897">
        <v>2251</v>
      </c>
      <c r="B897" s="7">
        <f>C897</f>
        <v>44804</v>
      </c>
      <c r="C897" s="7">
        <v>44804</v>
      </c>
      <c r="D897" s="7">
        <v>44834</v>
      </c>
      <c r="E897" s="9">
        <f t="shared" si="125"/>
        <v>30</v>
      </c>
      <c r="F897" t="s">
        <v>7</v>
      </c>
      <c r="G897" s="6">
        <v>510</v>
      </c>
      <c r="H897" s="6">
        <f t="shared" si="126"/>
        <v>17</v>
      </c>
      <c r="I897" s="6">
        <v>3</v>
      </c>
      <c r="J897" s="8">
        <f t="shared" si="127"/>
        <v>513</v>
      </c>
      <c r="K897" t="s">
        <v>7</v>
      </c>
      <c r="L897" t="s">
        <v>181</v>
      </c>
    </row>
    <row r="898" spans="1:12" x14ac:dyDescent="0.2">
      <c r="A898">
        <v>2253</v>
      </c>
      <c r="B898" s="7">
        <v>44803</v>
      </c>
      <c r="C898" s="7">
        <v>44804</v>
      </c>
      <c r="D898" s="7">
        <v>44809</v>
      </c>
      <c r="E898" s="9">
        <f t="shared" si="125"/>
        <v>5</v>
      </c>
      <c r="F898" t="s">
        <v>7</v>
      </c>
      <c r="G898" s="6">
        <v>140</v>
      </c>
      <c r="H898" s="6">
        <f t="shared" si="126"/>
        <v>28</v>
      </c>
      <c r="I898" s="6">
        <v>3</v>
      </c>
      <c r="J898" s="8">
        <f t="shared" si="127"/>
        <v>143</v>
      </c>
      <c r="K898" t="s">
        <v>7</v>
      </c>
      <c r="L898" t="s">
        <v>181</v>
      </c>
    </row>
    <row r="899" spans="1:12" x14ac:dyDescent="0.2">
      <c r="A899">
        <v>2260</v>
      </c>
      <c r="B899" s="7">
        <f t="shared" ref="B899:B904" si="136">C899</f>
        <v>44773</v>
      </c>
      <c r="C899" s="7">
        <v>44773</v>
      </c>
      <c r="D899" s="7">
        <v>44804</v>
      </c>
      <c r="E899" s="9">
        <f t="shared" ref="E899:E962" si="137">D899-C899</f>
        <v>31</v>
      </c>
      <c r="F899" t="s">
        <v>7</v>
      </c>
      <c r="G899" s="6">
        <v>465</v>
      </c>
      <c r="H899" s="6">
        <f t="shared" ref="H899:H962" si="138">G899/E899</f>
        <v>15</v>
      </c>
      <c r="J899" s="8">
        <f t="shared" ref="J899:J962" si="139">G899+I899</f>
        <v>465</v>
      </c>
      <c r="K899" t="s">
        <v>7</v>
      </c>
      <c r="L899" t="s">
        <v>181</v>
      </c>
    </row>
    <row r="900" spans="1:12" x14ac:dyDescent="0.2">
      <c r="A900" t="s">
        <v>75</v>
      </c>
      <c r="B900" s="7">
        <f t="shared" si="136"/>
        <v>44742</v>
      </c>
      <c r="C900" s="7">
        <v>44742</v>
      </c>
      <c r="D900" s="7">
        <v>44773</v>
      </c>
      <c r="E900" s="9">
        <f t="shared" si="137"/>
        <v>31</v>
      </c>
      <c r="F900" t="s">
        <v>7</v>
      </c>
      <c r="G900" s="6">
        <v>620</v>
      </c>
      <c r="H900" s="6">
        <f t="shared" si="138"/>
        <v>20</v>
      </c>
      <c r="J900" s="8">
        <f t="shared" si="139"/>
        <v>620</v>
      </c>
      <c r="K900" t="s">
        <v>7</v>
      </c>
      <c r="L900" t="s">
        <v>181</v>
      </c>
    </row>
    <row r="901" spans="1:12" x14ac:dyDescent="0.2">
      <c r="A901" t="s">
        <v>76</v>
      </c>
      <c r="B901" s="7">
        <f t="shared" si="136"/>
        <v>44712</v>
      </c>
      <c r="C901" s="7">
        <v>44712</v>
      </c>
      <c r="D901" s="7">
        <v>44742</v>
      </c>
      <c r="E901" s="9">
        <f t="shared" si="137"/>
        <v>30</v>
      </c>
      <c r="F901" t="s">
        <v>7</v>
      </c>
      <c r="G901" s="6">
        <f>691.24*1.085</f>
        <v>749.99540000000002</v>
      </c>
      <c r="H901" s="6">
        <f t="shared" si="138"/>
        <v>24.999846666666667</v>
      </c>
      <c r="J901" s="8">
        <f t="shared" si="139"/>
        <v>749.99540000000002</v>
      </c>
      <c r="K901" t="s">
        <v>7</v>
      </c>
      <c r="L901" t="s">
        <v>181</v>
      </c>
    </row>
    <row r="902" spans="1:12" x14ac:dyDescent="0.2">
      <c r="A902">
        <v>2115</v>
      </c>
      <c r="B902" s="7">
        <f t="shared" si="136"/>
        <v>44725</v>
      </c>
      <c r="C902" s="7">
        <v>44725</v>
      </c>
      <c r="D902" s="7">
        <v>44755</v>
      </c>
      <c r="E902" s="9">
        <f t="shared" si="137"/>
        <v>30</v>
      </c>
      <c r="F902" t="s">
        <v>7</v>
      </c>
      <c r="G902" s="6">
        <f>691</f>
        <v>691</v>
      </c>
      <c r="H902" s="6">
        <f t="shared" si="138"/>
        <v>23.033333333333335</v>
      </c>
      <c r="J902" s="8">
        <f t="shared" si="139"/>
        <v>691</v>
      </c>
      <c r="K902" t="s">
        <v>7</v>
      </c>
      <c r="L902" t="s">
        <v>181</v>
      </c>
    </row>
    <row r="903" spans="1:12" x14ac:dyDescent="0.2">
      <c r="A903" t="s">
        <v>77</v>
      </c>
      <c r="B903" s="7">
        <f t="shared" si="136"/>
        <v>44742</v>
      </c>
      <c r="C903" s="7">
        <v>44742</v>
      </c>
      <c r="D903" s="7">
        <v>44773</v>
      </c>
      <c r="E903" s="9">
        <f t="shared" si="137"/>
        <v>31</v>
      </c>
      <c r="F903" t="s">
        <v>7</v>
      </c>
      <c r="G903" s="6">
        <f>714.29*1.085</f>
        <v>775.00464999999997</v>
      </c>
      <c r="H903" s="6">
        <f t="shared" si="138"/>
        <v>25.000149999999998</v>
      </c>
      <c r="J903" s="8">
        <f t="shared" si="139"/>
        <v>775.00464999999997</v>
      </c>
      <c r="K903" t="s">
        <v>7</v>
      </c>
      <c r="L903" t="s">
        <v>181</v>
      </c>
    </row>
    <row r="904" spans="1:12" x14ac:dyDescent="0.2">
      <c r="A904" t="s">
        <v>77</v>
      </c>
      <c r="B904" s="7">
        <f t="shared" si="136"/>
        <v>44755</v>
      </c>
      <c r="C904" s="7">
        <v>44755</v>
      </c>
      <c r="D904" s="7">
        <v>44773</v>
      </c>
      <c r="E904" s="9">
        <f t="shared" si="137"/>
        <v>18</v>
      </c>
      <c r="F904" t="s">
        <v>7</v>
      </c>
      <c r="G904" s="6">
        <f>381.6*1.085</f>
        <v>414.036</v>
      </c>
      <c r="H904" s="6">
        <f t="shared" si="138"/>
        <v>23.001999999999999</v>
      </c>
      <c r="J904" s="8">
        <f t="shared" si="139"/>
        <v>414.036</v>
      </c>
      <c r="K904" t="s">
        <v>7</v>
      </c>
      <c r="L904" t="s">
        <v>181</v>
      </c>
    </row>
    <row r="905" spans="1:12" x14ac:dyDescent="0.2">
      <c r="A905">
        <v>1944</v>
      </c>
      <c r="B905" s="7">
        <v>44600</v>
      </c>
      <c r="C905" s="7">
        <v>44766</v>
      </c>
      <c r="D905" s="7">
        <v>44787</v>
      </c>
      <c r="E905" s="9">
        <f t="shared" si="137"/>
        <v>21</v>
      </c>
      <c r="F905" t="s">
        <v>8</v>
      </c>
      <c r="G905" s="6">
        <f>630</f>
        <v>630</v>
      </c>
      <c r="H905" s="6">
        <f t="shared" si="138"/>
        <v>30</v>
      </c>
      <c r="I905" s="6">
        <v>98</v>
      </c>
      <c r="J905" s="8">
        <f t="shared" si="139"/>
        <v>728</v>
      </c>
      <c r="K905" t="s">
        <v>7</v>
      </c>
      <c r="L905" t="s">
        <v>181</v>
      </c>
    </row>
    <row r="906" spans="1:12" x14ac:dyDescent="0.2">
      <c r="A906">
        <v>2074</v>
      </c>
      <c r="B906" s="7">
        <v>44697</v>
      </c>
      <c r="C906" s="7">
        <v>44757</v>
      </c>
      <c r="D906" s="7">
        <v>44771</v>
      </c>
      <c r="E906" s="9">
        <f t="shared" si="137"/>
        <v>14</v>
      </c>
      <c r="F906" t="s">
        <v>8</v>
      </c>
      <c r="G906" s="6">
        <v>462</v>
      </c>
      <c r="H906" s="6">
        <f t="shared" si="138"/>
        <v>33</v>
      </c>
      <c r="I906" s="6">
        <v>73</v>
      </c>
      <c r="J906" s="8">
        <f t="shared" si="139"/>
        <v>535</v>
      </c>
      <c r="K906" t="s">
        <v>7</v>
      </c>
      <c r="L906" t="s">
        <v>181</v>
      </c>
    </row>
    <row r="907" spans="1:12" x14ac:dyDescent="0.2">
      <c r="A907">
        <v>2087</v>
      </c>
      <c r="B907" s="7">
        <v>44663</v>
      </c>
      <c r="C907" s="7">
        <v>44748</v>
      </c>
      <c r="D907" s="7">
        <v>44763</v>
      </c>
      <c r="E907" s="9">
        <f t="shared" si="137"/>
        <v>15</v>
      </c>
      <c r="F907" t="s">
        <v>8</v>
      </c>
      <c r="G907" s="6">
        <v>560</v>
      </c>
      <c r="H907" s="6">
        <f t="shared" si="138"/>
        <v>37.333333333333336</v>
      </c>
      <c r="I907" s="6">
        <v>73</v>
      </c>
      <c r="J907" s="8">
        <f t="shared" si="139"/>
        <v>633</v>
      </c>
      <c r="K907" t="s">
        <v>7</v>
      </c>
      <c r="L907" t="s">
        <v>181</v>
      </c>
    </row>
    <row r="908" spans="1:12" x14ac:dyDescent="0.2">
      <c r="A908">
        <v>2090</v>
      </c>
      <c r="B908" s="7">
        <v>44702</v>
      </c>
      <c r="C908" s="7">
        <v>44756</v>
      </c>
      <c r="D908" s="7">
        <v>44777</v>
      </c>
      <c r="E908" s="9">
        <f t="shared" si="137"/>
        <v>21</v>
      </c>
      <c r="F908" t="s">
        <v>8</v>
      </c>
      <c r="G908" s="6">
        <v>1050</v>
      </c>
      <c r="H908" s="6">
        <f t="shared" si="138"/>
        <v>50</v>
      </c>
      <c r="I908" s="6">
        <v>98</v>
      </c>
      <c r="J908" s="8">
        <f t="shared" si="139"/>
        <v>1148</v>
      </c>
      <c r="K908" t="s">
        <v>7</v>
      </c>
      <c r="L908" t="s">
        <v>181</v>
      </c>
    </row>
    <row r="909" spans="1:12" x14ac:dyDescent="0.2">
      <c r="A909">
        <v>2092</v>
      </c>
      <c r="B909" s="7">
        <v>44705</v>
      </c>
      <c r="C909" s="7">
        <v>44762</v>
      </c>
      <c r="D909" s="7">
        <v>44806</v>
      </c>
      <c r="E909" s="9">
        <f t="shared" si="137"/>
        <v>44</v>
      </c>
      <c r="F909" t="s">
        <v>8</v>
      </c>
      <c r="G909" s="6">
        <v>990</v>
      </c>
      <c r="H909" s="6">
        <f t="shared" si="138"/>
        <v>22.5</v>
      </c>
      <c r="I909" s="6">
        <v>63</v>
      </c>
      <c r="J909" s="8">
        <f t="shared" si="139"/>
        <v>1053</v>
      </c>
      <c r="K909" t="s">
        <v>7</v>
      </c>
      <c r="L909" t="s">
        <v>181</v>
      </c>
    </row>
    <row r="910" spans="1:12" x14ac:dyDescent="0.2">
      <c r="A910">
        <v>2093</v>
      </c>
      <c r="B910" s="7">
        <v>44704</v>
      </c>
      <c r="C910" s="7">
        <v>44748</v>
      </c>
      <c r="D910" s="7">
        <v>44762</v>
      </c>
      <c r="E910" s="9">
        <f t="shared" si="137"/>
        <v>14</v>
      </c>
      <c r="F910" t="s">
        <v>8</v>
      </c>
      <c r="G910" s="6">
        <v>555</v>
      </c>
      <c r="H910" s="6">
        <f t="shared" si="138"/>
        <v>39.642857142857146</v>
      </c>
      <c r="I910" s="6">
        <v>83</v>
      </c>
      <c r="J910" s="8">
        <f t="shared" si="139"/>
        <v>638</v>
      </c>
      <c r="K910" t="s">
        <v>7</v>
      </c>
      <c r="L910" t="s">
        <v>181</v>
      </c>
    </row>
    <row r="911" spans="1:12" x14ac:dyDescent="0.2">
      <c r="A911">
        <v>2103</v>
      </c>
      <c r="B911" s="7">
        <v>44657</v>
      </c>
      <c r="C911" s="7">
        <v>44767</v>
      </c>
      <c r="D911" s="7">
        <v>44783</v>
      </c>
      <c r="E911" s="9">
        <f t="shared" si="137"/>
        <v>16</v>
      </c>
      <c r="F911" t="s">
        <v>7</v>
      </c>
      <c r="G911" s="6">
        <v>680</v>
      </c>
      <c r="H911" s="6">
        <f t="shared" si="138"/>
        <v>42.5</v>
      </c>
      <c r="I911" s="6">
        <v>13</v>
      </c>
      <c r="J911" s="8">
        <f t="shared" si="139"/>
        <v>693</v>
      </c>
      <c r="K911" t="s">
        <v>7</v>
      </c>
      <c r="L911" t="s">
        <v>181</v>
      </c>
    </row>
    <row r="912" spans="1:12" x14ac:dyDescent="0.2">
      <c r="A912">
        <v>2111</v>
      </c>
      <c r="B912" s="7">
        <v>44620</v>
      </c>
      <c r="C912" s="7">
        <v>44757</v>
      </c>
      <c r="D912" s="7">
        <v>44799</v>
      </c>
      <c r="E912" s="9">
        <f t="shared" si="137"/>
        <v>42</v>
      </c>
      <c r="F912" t="s">
        <v>8</v>
      </c>
      <c r="G912" s="6">
        <v>1720</v>
      </c>
      <c r="H912" s="6">
        <f t="shared" si="138"/>
        <v>40.952380952380949</v>
      </c>
      <c r="I912" s="6">
        <v>73</v>
      </c>
      <c r="J912" s="8">
        <f t="shared" si="139"/>
        <v>1793</v>
      </c>
      <c r="K912" t="s">
        <v>7</v>
      </c>
      <c r="L912" t="s">
        <v>181</v>
      </c>
    </row>
    <row r="913" spans="1:12" x14ac:dyDescent="0.2">
      <c r="A913">
        <v>2118</v>
      </c>
      <c r="B913" s="7">
        <v>44719</v>
      </c>
      <c r="C913" s="7">
        <v>44752</v>
      </c>
      <c r="D913" s="7">
        <v>44772</v>
      </c>
      <c r="E913" s="9">
        <f t="shared" si="137"/>
        <v>20</v>
      </c>
      <c r="F913" t="s">
        <v>8</v>
      </c>
      <c r="G913" s="6">
        <v>560</v>
      </c>
      <c r="H913" s="6">
        <f t="shared" si="138"/>
        <v>28</v>
      </c>
      <c r="I913" s="6">
        <v>83</v>
      </c>
      <c r="J913" s="8">
        <f t="shared" si="139"/>
        <v>643</v>
      </c>
      <c r="K913" t="s">
        <v>7</v>
      </c>
      <c r="L913" t="s">
        <v>181</v>
      </c>
    </row>
    <row r="914" spans="1:12" x14ac:dyDescent="0.2">
      <c r="A914">
        <v>2121</v>
      </c>
      <c r="B914" s="7">
        <v>44722</v>
      </c>
      <c r="C914" s="7">
        <v>44744</v>
      </c>
      <c r="D914" s="7">
        <v>44774</v>
      </c>
      <c r="E914" s="9">
        <f t="shared" si="137"/>
        <v>30</v>
      </c>
      <c r="F914" t="s">
        <v>7</v>
      </c>
      <c r="G914" s="6">
        <v>750</v>
      </c>
      <c r="H914" s="6">
        <f t="shared" si="138"/>
        <v>25</v>
      </c>
      <c r="I914" s="6">
        <v>18</v>
      </c>
      <c r="J914" s="8">
        <f t="shared" si="139"/>
        <v>768</v>
      </c>
      <c r="K914" t="s">
        <v>7</v>
      </c>
      <c r="L914" t="s">
        <v>181</v>
      </c>
    </row>
    <row r="915" spans="1:12" x14ac:dyDescent="0.2">
      <c r="A915">
        <v>2135</v>
      </c>
      <c r="B915" s="7">
        <v>44730</v>
      </c>
      <c r="C915" s="7">
        <v>44769</v>
      </c>
      <c r="D915" s="7">
        <v>44786</v>
      </c>
      <c r="E915" s="9">
        <f t="shared" si="137"/>
        <v>17</v>
      </c>
      <c r="F915" t="s">
        <v>7</v>
      </c>
      <c r="G915" s="6">
        <f>420+84</f>
        <v>504</v>
      </c>
      <c r="H915" s="6">
        <f t="shared" si="138"/>
        <v>29.647058823529413</v>
      </c>
      <c r="I915" s="6">
        <v>13</v>
      </c>
      <c r="J915" s="8">
        <f t="shared" si="139"/>
        <v>517</v>
      </c>
      <c r="K915" t="s">
        <v>7</v>
      </c>
      <c r="L915" t="s">
        <v>181</v>
      </c>
    </row>
    <row r="916" spans="1:12" x14ac:dyDescent="0.2">
      <c r="A916">
        <v>2138</v>
      </c>
      <c r="B916" s="7">
        <f t="shared" ref="B916:B919" si="140">C916</f>
        <v>44740</v>
      </c>
      <c r="C916" s="7">
        <v>44740</v>
      </c>
      <c r="D916" s="7">
        <v>44753</v>
      </c>
      <c r="E916" s="9">
        <f t="shared" si="137"/>
        <v>13</v>
      </c>
      <c r="F916" t="s">
        <v>7</v>
      </c>
      <c r="G916" s="6">
        <v>395</v>
      </c>
      <c r="H916" s="6">
        <f t="shared" si="138"/>
        <v>30.384615384615383</v>
      </c>
      <c r="J916" s="8">
        <f t="shared" si="139"/>
        <v>395</v>
      </c>
      <c r="K916" t="s">
        <v>8</v>
      </c>
      <c r="L916" t="s">
        <v>181</v>
      </c>
    </row>
    <row r="917" spans="1:12" x14ac:dyDescent="0.2">
      <c r="A917">
        <v>2143</v>
      </c>
      <c r="B917" s="7">
        <f t="shared" si="140"/>
        <v>44743</v>
      </c>
      <c r="C917" s="7">
        <v>44743</v>
      </c>
      <c r="D917" s="7">
        <v>44746</v>
      </c>
      <c r="E917" s="9">
        <f t="shared" si="137"/>
        <v>3</v>
      </c>
      <c r="F917" t="s">
        <v>7</v>
      </c>
      <c r="G917" s="6">
        <v>255</v>
      </c>
      <c r="H917" s="6">
        <f t="shared" si="138"/>
        <v>85</v>
      </c>
      <c r="I917" s="6">
        <v>3</v>
      </c>
      <c r="J917" s="8">
        <f t="shared" si="139"/>
        <v>258</v>
      </c>
      <c r="K917" t="s">
        <v>7</v>
      </c>
      <c r="L917" t="s">
        <v>181</v>
      </c>
    </row>
    <row r="918" spans="1:12" x14ac:dyDescent="0.2">
      <c r="A918">
        <v>2144</v>
      </c>
      <c r="B918" s="7">
        <f t="shared" si="140"/>
        <v>44743</v>
      </c>
      <c r="C918" s="7">
        <v>44743</v>
      </c>
      <c r="D918" s="7">
        <v>44744</v>
      </c>
      <c r="E918" s="9">
        <f t="shared" si="137"/>
        <v>1</v>
      </c>
      <c r="F918" t="s">
        <v>7</v>
      </c>
      <c r="G918" s="6">
        <v>45</v>
      </c>
      <c r="H918" s="6">
        <f t="shared" si="138"/>
        <v>45</v>
      </c>
      <c r="I918" s="6">
        <v>3</v>
      </c>
      <c r="J918" s="8">
        <f t="shared" si="139"/>
        <v>48</v>
      </c>
      <c r="K918" t="s">
        <v>7</v>
      </c>
      <c r="L918" t="s">
        <v>181</v>
      </c>
    </row>
    <row r="919" spans="1:12" x14ac:dyDescent="0.2">
      <c r="A919">
        <v>2145</v>
      </c>
      <c r="B919" s="7">
        <f t="shared" si="140"/>
        <v>44743</v>
      </c>
      <c r="C919" s="7">
        <v>44743</v>
      </c>
      <c r="D919" s="7">
        <v>44753</v>
      </c>
      <c r="E919" s="9">
        <f t="shared" si="137"/>
        <v>10</v>
      </c>
      <c r="F919" t="s">
        <v>7</v>
      </c>
      <c r="G919" s="6">
        <v>300</v>
      </c>
      <c r="H919" s="6">
        <f t="shared" si="138"/>
        <v>30</v>
      </c>
      <c r="I919" s="6">
        <v>18</v>
      </c>
      <c r="J919" s="8">
        <f t="shared" si="139"/>
        <v>318</v>
      </c>
      <c r="K919" t="s">
        <v>7</v>
      </c>
      <c r="L919" t="s">
        <v>181</v>
      </c>
    </row>
    <row r="920" spans="1:12" x14ac:dyDescent="0.2">
      <c r="A920">
        <v>2146</v>
      </c>
      <c r="B920" s="7">
        <v>44727</v>
      </c>
      <c r="C920" s="7">
        <v>44757</v>
      </c>
      <c r="D920" s="7">
        <v>44799</v>
      </c>
      <c r="E920" s="9">
        <f t="shared" si="137"/>
        <v>42</v>
      </c>
      <c r="F920" t="s">
        <v>8</v>
      </c>
      <c r="G920" s="6">
        <v>1680</v>
      </c>
      <c r="H920" s="6">
        <f t="shared" si="138"/>
        <v>40</v>
      </c>
      <c r="I920" s="6">
        <v>103</v>
      </c>
      <c r="J920" s="8">
        <f t="shared" si="139"/>
        <v>1783</v>
      </c>
      <c r="K920" t="s">
        <v>7</v>
      </c>
      <c r="L920" t="s">
        <v>181</v>
      </c>
    </row>
    <row r="921" spans="1:12" x14ac:dyDescent="0.2">
      <c r="A921">
        <v>2147</v>
      </c>
      <c r="B921" s="7">
        <v>44743</v>
      </c>
      <c r="C921" s="7">
        <v>44747</v>
      </c>
      <c r="D921" s="7">
        <v>44757</v>
      </c>
      <c r="E921" s="9">
        <f t="shared" si="137"/>
        <v>10</v>
      </c>
      <c r="F921" t="s">
        <v>7</v>
      </c>
      <c r="G921" s="6">
        <v>280</v>
      </c>
      <c r="H921" s="6">
        <f t="shared" si="138"/>
        <v>28</v>
      </c>
      <c r="I921" s="6">
        <v>3</v>
      </c>
      <c r="J921" s="8">
        <f t="shared" si="139"/>
        <v>283</v>
      </c>
      <c r="K921" t="s">
        <v>7</v>
      </c>
      <c r="L921" t="s">
        <v>181</v>
      </c>
    </row>
    <row r="922" spans="1:12" x14ac:dyDescent="0.2">
      <c r="A922">
        <v>2148</v>
      </c>
      <c r="B922" s="7">
        <f t="shared" ref="B922:B924" si="141">C922</f>
        <v>44744</v>
      </c>
      <c r="C922" s="7">
        <v>44744</v>
      </c>
      <c r="D922" s="7">
        <v>44748</v>
      </c>
      <c r="E922" s="9">
        <f t="shared" si="137"/>
        <v>4</v>
      </c>
      <c r="F922" t="s">
        <v>7</v>
      </c>
      <c r="G922" s="6">
        <v>225</v>
      </c>
      <c r="H922" s="6">
        <f t="shared" si="138"/>
        <v>56.25</v>
      </c>
      <c r="I922" s="6">
        <v>3</v>
      </c>
      <c r="J922" s="8">
        <f t="shared" si="139"/>
        <v>228</v>
      </c>
      <c r="K922" t="s">
        <v>7</v>
      </c>
      <c r="L922" t="s">
        <v>181</v>
      </c>
    </row>
    <row r="923" spans="1:12" x14ac:dyDescent="0.2">
      <c r="A923">
        <v>2149</v>
      </c>
      <c r="B923" s="7">
        <f t="shared" si="141"/>
        <v>44746</v>
      </c>
      <c r="C923" s="7">
        <v>44746</v>
      </c>
      <c r="D923" s="7">
        <v>44772</v>
      </c>
      <c r="E923" s="9">
        <f t="shared" si="137"/>
        <v>26</v>
      </c>
      <c r="F923" t="s">
        <v>7</v>
      </c>
      <c r="G923" s="6">
        <v>624</v>
      </c>
      <c r="H923" s="6">
        <f t="shared" si="138"/>
        <v>24</v>
      </c>
      <c r="I923" s="6">
        <v>3</v>
      </c>
      <c r="J923" s="8">
        <f t="shared" si="139"/>
        <v>627</v>
      </c>
      <c r="K923" t="s">
        <v>7</v>
      </c>
      <c r="L923" t="s">
        <v>181</v>
      </c>
    </row>
    <row r="924" spans="1:12" x14ac:dyDescent="0.2">
      <c r="A924">
        <v>2150</v>
      </c>
      <c r="B924" s="7">
        <f t="shared" si="141"/>
        <v>44746</v>
      </c>
      <c r="C924" s="7">
        <v>44746</v>
      </c>
      <c r="D924" s="7">
        <v>44757</v>
      </c>
      <c r="E924" s="9">
        <f t="shared" si="137"/>
        <v>11</v>
      </c>
      <c r="F924" t="s">
        <v>7</v>
      </c>
      <c r="G924" s="6">
        <v>286</v>
      </c>
      <c r="H924" s="6">
        <f t="shared" si="138"/>
        <v>26</v>
      </c>
      <c r="I924" s="6">
        <v>13</v>
      </c>
      <c r="J924" s="8">
        <f t="shared" si="139"/>
        <v>299</v>
      </c>
      <c r="K924" t="s">
        <v>7</v>
      </c>
      <c r="L924" t="s">
        <v>181</v>
      </c>
    </row>
    <row r="925" spans="1:12" x14ac:dyDescent="0.2">
      <c r="A925">
        <v>2151</v>
      </c>
      <c r="B925" s="7">
        <v>44725</v>
      </c>
      <c r="C925" s="7">
        <v>44748</v>
      </c>
      <c r="D925" s="7">
        <v>44755</v>
      </c>
      <c r="E925" s="9">
        <f t="shared" si="137"/>
        <v>7</v>
      </c>
      <c r="F925" t="s">
        <v>8</v>
      </c>
      <c r="G925" s="6">
        <v>455</v>
      </c>
      <c r="H925" s="6">
        <f t="shared" si="138"/>
        <v>65</v>
      </c>
      <c r="I925" s="6">
        <v>73</v>
      </c>
      <c r="J925" s="8">
        <f t="shared" si="139"/>
        <v>528</v>
      </c>
      <c r="K925" t="s">
        <v>7</v>
      </c>
      <c r="L925" t="s">
        <v>181</v>
      </c>
    </row>
    <row r="926" spans="1:12" x14ac:dyDescent="0.2">
      <c r="A926">
        <v>2152</v>
      </c>
      <c r="B926" s="7">
        <f>C926</f>
        <v>44747</v>
      </c>
      <c r="C926" s="7">
        <v>44747</v>
      </c>
      <c r="D926" s="7">
        <v>44754</v>
      </c>
      <c r="E926" s="9">
        <f t="shared" si="137"/>
        <v>7</v>
      </c>
      <c r="F926" t="s">
        <v>7</v>
      </c>
      <c r="G926" s="6">
        <v>420</v>
      </c>
      <c r="H926" s="6">
        <f t="shared" si="138"/>
        <v>60</v>
      </c>
      <c r="J926" s="8">
        <f t="shared" si="139"/>
        <v>420</v>
      </c>
      <c r="K926" t="s">
        <v>8</v>
      </c>
      <c r="L926" t="s">
        <v>181</v>
      </c>
    </row>
    <row r="927" spans="1:12" x14ac:dyDescent="0.2">
      <c r="A927">
        <v>2153</v>
      </c>
      <c r="B927" s="7">
        <v>44711</v>
      </c>
      <c r="C927" s="7">
        <v>44747</v>
      </c>
      <c r="D927" s="7">
        <v>44777</v>
      </c>
      <c r="E927" s="9">
        <f t="shared" si="137"/>
        <v>30</v>
      </c>
      <c r="F927" t="s">
        <v>8</v>
      </c>
      <c r="G927" s="6">
        <v>840</v>
      </c>
      <c r="H927" s="6">
        <f t="shared" si="138"/>
        <v>28</v>
      </c>
      <c r="I927" s="6">
        <v>43</v>
      </c>
      <c r="J927" s="8">
        <f t="shared" si="139"/>
        <v>883</v>
      </c>
      <c r="K927" t="s">
        <v>7</v>
      </c>
      <c r="L927" t="s">
        <v>181</v>
      </c>
    </row>
    <row r="928" spans="1:12" x14ac:dyDescent="0.2">
      <c r="A928">
        <v>2154</v>
      </c>
      <c r="B928" s="7">
        <f>C928</f>
        <v>44748</v>
      </c>
      <c r="C928" s="7">
        <v>44748</v>
      </c>
      <c r="D928" s="7">
        <v>44753</v>
      </c>
      <c r="E928" s="9">
        <f t="shared" si="137"/>
        <v>5</v>
      </c>
      <c r="F928" t="s">
        <v>7</v>
      </c>
      <c r="G928" s="6">
        <v>510</v>
      </c>
      <c r="H928" s="6">
        <f t="shared" si="138"/>
        <v>102</v>
      </c>
      <c r="J928" s="8">
        <f t="shared" si="139"/>
        <v>510</v>
      </c>
      <c r="K928" t="s">
        <v>7</v>
      </c>
      <c r="L928" t="s">
        <v>181</v>
      </c>
    </row>
    <row r="929" spans="1:12" x14ac:dyDescent="0.2">
      <c r="A929">
        <v>2155</v>
      </c>
      <c r="B929" s="7">
        <v>44735</v>
      </c>
      <c r="C929" s="7">
        <v>44763</v>
      </c>
      <c r="D929" s="7">
        <v>44783</v>
      </c>
      <c r="E929" s="9">
        <f t="shared" si="137"/>
        <v>20</v>
      </c>
      <c r="F929" t="s">
        <v>8</v>
      </c>
      <c r="G929" s="6">
        <v>588</v>
      </c>
      <c r="H929" s="6">
        <f t="shared" si="138"/>
        <v>29.4</v>
      </c>
      <c r="I929" s="6">
        <v>63</v>
      </c>
      <c r="J929" s="8">
        <f t="shared" si="139"/>
        <v>651</v>
      </c>
      <c r="K929" t="s">
        <v>7</v>
      </c>
      <c r="L929" t="s">
        <v>181</v>
      </c>
    </row>
    <row r="930" spans="1:12" x14ac:dyDescent="0.2">
      <c r="A930">
        <v>2156</v>
      </c>
      <c r="B930" s="7">
        <v>44746</v>
      </c>
      <c r="C930" s="7">
        <v>44749</v>
      </c>
      <c r="D930" s="7">
        <v>44786</v>
      </c>
      <c r="E930" s="9">
        <f t="shared" si="137"/>
        <v>37</v>
      </c>
      <c r="F930" t="s">
        <v>7</v>
      </c>
      <c r="G930" s="6">
        <v>777</v>
      </c>
      <c r="H930" s="6">
        <f t="shared" si="138"/>
        <v>21</v>
      </c>
      <c r="I930" s="6">
        <v>3</v>
      </c>
      <c r="J930" s="8">
        <f t="shared" si="139"/>
        <v>780</v>
      </c>
      <c r="K930" t="s">
        <v>7</v>
      </c>
      <c r="L930" t="s">
        <v>181</v>
      </c>
    </row>
    <row r="931" spans="1:12" x14ac:dyDescent="0.2">
      <c r="A931">
        <v>2157</v>
      </c>
      <c r="B931" s="7">
        <v>44746</v>
      </c>
      <c r="C931" s="7">
        <v>44750</v>
      </c>
      <c r="D931" s="7">
        <v>44806</v>
      </c>
      <c r="E931" s="9">
        <f t="shared" si="137"/>
        <v>56</v>
      </c>
      <c r="F931" t="s">
        <v>8</v>
      </c>
      <c r="G931" s="6">
        <v>1120</v>
      </c>
      <c r="H931" s="6">
        <f t="shared" si="138"/>
        <v>20</v>
      </c>
      <c r="I931" s="6">
        <v>73</v>
      </c>
      <c r="J931" s="8">
        <f t="shared" si="139"/>
        <v>1193</v>
      </c>
      <c r="K931" t="s">
        <v>7</v>
      </c>
      <c r="L931" t="s">
        <v>181</v>
      </c>
    </row>
    <row r="932" spans="1:12" x14ac:dyDescent="0.2">
      <c r="A932">
        <v>2158</v>
      </c>
      <c r="B932" s="7">
        <f>C932</f>
        <v>44753</v>
      </c>
      <c r="C932" s="7">
        <v>44753</v>
      </c>
      <c r="D932" s="7">
        <v>44761</v>
      </c>
      <c r="E932" s="9">
        <f t="shared" si="137"/>
        <v>8</v>
      </c>
      <c r="F932" t="s">
        <v>7</v>
      </c>
      <c r="G932" s="6">
        <v>208</v>
      </c>
      <c r="H932" s="6">
        <f t="shared" si="138"/>
        <v>26</v>
      </c>
      <c r="J932" s="8">
        <f t="shared" si="139"/>
        <v>208</v>
      </c>
      <c r="K932" t="s">
        <v>7</v>
      </c>
      <c r="L932" t="s">
        <v>181</v>
      </c>
    </row>
    <row r="933" spans="1:12" x14ac:dyDescent="0.2">
      <c r="A933">
        <v>2159</v>
      </c>
      <c r="B933" s="7">
        <v>44750</v>
      </c>
      <c r="C933" s="7">
        <v>44751</v>
      </c>
      <c r="D933" s="7">
        <v>44764</v>
      </c>
      <c r="E933" s="9">
        <f t="shared" si="137"/>
        <v>13</v>
      </c>
      <c r="F933" t="s">
        <v>7</v>
      </c>
      <c r="G933" s="6">
        <v>364</v>
      </c>
      <c r="H933" s="6">
        <f t="shared" si="138"/>
        <v>28</v>
      </c>
      <c r="I933" s="6">
        <v>3</v>
      </c>
      <c r="J933" s="8">
        <f t="shared" si="139"/>
        <v>367</v>
      </c>
      <c r="K933" t="s">
        <v>7</v>
      </c>
      <c r="L933" t="s">
        <v>181</v>
      </c>
    </row>
    <row r="934" spans="1:12" x14ac:dyDescent="0.2">
      <c r="A934">
        <v>2161</v>
      </c>
      <c r="B934" s="7">
        <f t="shared" ref="B934:B937" si="142">C934</f>
        <v>44753</v>
      </c>
      <c r="C934" s="7">
        <v>44753</v>
      </c>
      <c r="D934" s="7">
        <v>44771</v>
      </c>
      <c r="E934" s="9">
        <f t="shared" si="137"/>
        <v>18</v>
      </c>
      <c r="F934" t="s">
        <v>7</v>
      </c>
      <c r="G934" s="6">
        <v>540</v>
      </c>
      <c r="H934" s="6">
        <f t="shared" si="138"/>
        <v>30</v>
      </c>
      <c r="I934" s="6">
        <v>13</v>
      </c>
      <c r="J934" s="8">
        <f t="shared" si="139"/>
        <v>553</v>
      </c>
      <c r="K934" t="s">
        <v>7</v>
      </c>
      <c r="L934" t="s">
        <v>181</v>
      </c>
    </row>
    <row r="935" spans="1:12" x14ac:dyDescent="0.2">
      <c r="A935">
        <v>2162</v>
      </c>
      <c r="B935" s="7">
        <f t="shared" si="142"/>
        <v>44753</v>
      </c>
      <c r="C935" s="7">
        <v>44753</v>
      </c>
      <c r="D935" s="7">
        <v>44779</v>
      </c>
      <c r="E935" s="9">
        <f t="shared" si="137"/>
        <v>26</v>
      </c>
      <c r="F935" t="s">
        <v>7</v>
      </c>
      <c r="G935" s="6">
        <f>504+224</f>
        <v>728</v>
      </c>
      <c r="H935" s="6">
        <f t="shared" si="138"/>
        <v>28</v>
      </c>
      <c r="I935" s="6">
        <v>3</v>
      </c>
      <c r="J935" s="8">
        <f t="shared" si="139"/>
        <v>731</v>
      </c>
      <c r="K935" t="s">
        <v>7</v>
      </c>
      <c r="L935" t="s">
        <v>181</v>
      </c>
    </row>
    <row r="936" spans="1:12" x14ac:dyDescent="0.2">
      <c r="A936">
        <v>2163</v>
      </c>
      <c r="B936" s="7">
        <f t="shared" si="142"/>
        <v>44753</v>
      </c>
      <c r="C936" s="7">
        <v>44753</v>
      </c>
      <c r="D936" s="7">
        <v>44757</v>
      </c>
      <c r="E936" s="9">
        <f t="shared" si="137"/>
        <v>4</v>
      </c>
      <c r="F936" t="s">
        <v>7</v>
      </c>
      <c r="G936" s="6">
        <v>76</v>
      </c>
      <c r="H936" s="6">
        <f t="shared" si="138"/>
        <v>19</v>
      </c>
      <c r="I936" s="6">
        <v>3</v>
      </c>
      <c r="J936" s="8">
        <f t="shared" si="139"/>
        <v>79</v>
      </c>
      <c r="K936" t="s">
        <v>7</v>
      </c>
      <c r="L936" t="s">
        <v>181</v>
      </c>
    </row>
    <row r="937" spans="1:12" x14ac:dyDescent="0.2">
      <c r="A937">
        <v>2164</v>
      </c>
      <c r="B937" s="7">
        <f t="shared" si="142"/>
        <v>44753</v>
      </c>
      <c r="C937" s="7">
        <v>44753</v>
      </c>
      <c r="D937" s="7">
        <v>44767</v>
      </c>
      <c r="E937" s="9">
        <f t="shared" si="137"/>
        <v>14</v>
      </c>
      <c r="F937" t="s">
        <v>7</v>
      </c>
      <c r="G937" s="6">
        <v>609</v>
      </c>
      <c r="H937" s="6">
        <f t="shared" si="138"/>
        <v>43.5</v>
      </c>
      <c r="I937" s="6">
        <v>3</v>
      </c>
      <c r="J937" s="8">
        <f t="shared" si="139"/>
        <v>612</v>
      </c>
      <c r="K937" t="s">
        <v>7</v>
      </c>
      <c r="L937" t="s">
        <v>181</v>
      </c>
    </row>
    <row r="938" spans="1:12" x14ac:dyDescent="0.2">
      <c r="A938">
        <v>2165</v>
      </c>
      <c r="B938" s="7">
        <v>44754</v>
      </c>
      <c r="C938" s="7">
        <v>44754</v>
      </c>
      <c r="D938" s="7">
        <v>44769</v>
      </c>
      <c r="E938" s="9">
        <f t="shared" si="137"/>
        <v>15</v>
      </c>
      <c r="F938" t="s">
        <v>7</v>
      </c>
      <c r="G938" s="6">
        <v>450</v>
      </c>
      <c r="H938" s="6">
        <f t="shared" si="138"/>
        <v>30</v>
      </c>
      <c r="I938" s="6">
        <v>18</v>
      </c>
      <c r="J938" s="8">
        <f t="shared" si="139"/>
        <v>468</v>
      </c>
      <c r="K938" t="s">
        <v>7</v>
      </c>
      <c r="L938" t="s">
        <v>181</v>
      </c>
    </row>
    <row r="939" spans="1:12" x14ac:dyDescent="0.2">
      <c r="A939">
        <v>2166</v>
      </c>
      <c r="B939" s="7">
        <f>C939</f>
        <v>44754</v>
      </c>
      <c r="C939" s="7">
        <v>44754</v>
      </c>
      <c r="D939" s="7">
        <v>44769</v>
      </c>
      <c r="E939" s="9">
        <f t="shared" si="137"/>
        <v>15</v>
      </c>
      <c r="F939" t="s">
        <v>7</v>
      </c>
      <c r="G939" s="6">
        <v>715</v>
      </c>
      <c r="H939" s="6">
        <f t="shared" si="138"/>
        <v>47.666666666666664</v>
      </c>
      <c r="J939" s="8">
        <f t="shared" si="139"/>
        <v>715</v>
      </c>
      <c r="K939" t="s">
        <v>7</v>
      </c>
      <c r="L939" t="s">
        <v>181</v>
      </c>
    </row>
    <row r="940" spans="1:12" x14ac:dyDescent="0.2">
      <c r="A940">
        <v>2167</v>
      </c>
      <c r="B940" s="7">
        <v>44754</v>
      </c>
      <c r="C940" s="7">
        <v>44754</v>
      </c>
      <c r="D940" s="7">
        <v>44757</v>
      </c>
      <c r="E940" s="9">
        <f t="shared" si="137"/>
        <v>3</v>
      </c>
      <c r="F940" t="s">
        <v>7</v>
      </c>
      <c r="G940" s="6">
        <v>165</v>
      </c>
      <c r="H940" s="6">
        <f t="shared" si="138"/>
        <v>55</v>
      </c>
      <c r="I940" s="6">
        <v>3</v>
      </c>
      <c r="J940" s="8">
        <f t="shared" si="139"/>
        <v>168</v>
      </c>
      <c r="K940" t="s">
        <v>7</v>
      </c>
      <c r="L940" t="s">
        <v>181</v>
      </c>
    </row>
    <row r="941" spans="1:12" x14ac:dyDescent="0.2">
      <c r="A941">
        <v>2168</v>
      </c>
      <c r="B941" s="7">
        <f t="shared" ref="B941:B942" si="143">C941</f>
        <v>44757</v>
      </c>
      <c r="C941" s="7">
        <v>44757</v>
      </c>
      <c r="D941" s="7">
        <v>44768</v>
      </c>
      <c r="E941" s="9">
        <f t="shared" si="137"/>
        <v>11</v>
      </c>
      <c r="F941" t="s">
        <v>7</v>
      </c>
      <c r="G941" s="6">
        <v>605</v>
      </c>
      <c r="H941" s="6">
        <f t="shared" si="138"/>
        <v>55</v>
      </c>
      <c r="I941" s="6">
        <v>13</v>
      </c>
      <c r="J941" s="8">
        <f t="shared" si="139"/>
        <v>618</v>
      </c>
      <c r="K941" t="s">
        <v>7</v>
      </c>
      <c r="L941" t="s">
        <v>181</v>
      </c>
    </row>
    <row r="942" spans="1:12" x14ac:dyDescent="0.2">
      <c r="A942">
        <v>2169</v>
      </c>
      <c r="B942" s="7">
        <f t="shared" si="143"/>
        <v>44757</v>
      </c>
      <c r="C942" s="7">
        <v>44757</v>
      </c>
      <c r="D942" s="7">
        <v>44764</v>
      </c>
      <c r="E942" s="9">
        <f t="shared" si="137"/>
        <v>7</v>
      </c>
      <c r="F942" t="s">
        <v>7</v>
      </c>
      <c r="G942" s="6">
        <v>140</v>
      </c>
      <c r="H942" s="6">
        <f t="shared" si="138"/>
        <v>20</v>
      </c>
      <c r="I942" s="6">
        <v>3</v>
      </c>
      <c r="J942" s="8">
        <f t="shared" si="139"/>
        <v>143</v>
      </c>
      <c r="K942" t="s">
        <v>7</v>
      </c>
      <c r="L942" t="s">
        <v>181</v>
      </c>
    </row>
    <row r="943" spans="1:12" x14ac:dyDescent="0.2">
      <c r="A943">
        <v>2170</v>
      </c>
      <c r="B943" s="7">
        <v>44754</v>
      </c>
      <c r="C943" s="7">
        <v>44758</v>
      </c>
      <c r="D943" s="7">
        <v>44786</v>
      </c>
      <c r="E943" s="9">
        <f t="shared" si="137"/>
        <v>28</v>
      </c>
      <c r="F943" t="s">
        <v>8</v>
      </c>
      <c r="G943" s="6">
        <v>784</v>
      </c>
      <c r="H943" s="6">
        <f t="shared" si="138"/>
        <v>28</v>
      </c>
      <c r="I943" s="6">
        <v>88</v>
      </c>
      <c r="J943" s="8">
        <f t="shared" si="139"/>
        <v>872</v>
      </c>
      <c r="K943" t="s">
        <v>7</v>
      </c>
      <c r="L943" t="s">
        <v>181</v>
      </c>
    </row>
    <row r="944" spans="1:12" x14ac:dyDescent="0.2">
      <c r="A944">
        <v>2171</v>
      </c>
      <c r="B944" s="7">
        <v>44741</v>
      </c>
      <c r="C944" s="7">
        <v>44758</v>
      </c>
      <c r="D944" s="7">
        <v>44760</v>
      </c>
      <c r="E944" s="9">
        <f t="shared" si="137"/>
        <v>2</v>
      </c>
      <c r="F944" t="s">
        <v>7</v>
      </c>
      <c r="G944" s="6">
        <v>170</v>
      </c>
      <c r="H944" s="6">
        <f t="shared" si="138"/>
        <v>85</v>
      </c>
      <c r="I944" s="6">
        <v>3</v>
      </c>
      <c r="J944" s="8">
        <f t="shared" si="139"/>
        <v>173</v>
      </c>
      <c r="K944" t="s">
        <v>7</v>
      </c>
      <c r="L944" t="s">
        <v>181</v>
      </c>
    </row>
    <row r="945" spans="1:12" x14ac:dyDescent="0.2">
      <c r="A945">
        <v>2172</v>
      </c>
      <c r="B945" s="7">
        <v>44757</v>
      </c>
      <c r="C945" s="7">
        <v>44758</v>
      </c>
      <c r="D945" s="7">
        <v>44785</v>
      </c>
      <c r="E945" s="9">
        <f t="shared" si="137"/>
        <v>27</v>
      </c>
      <c r="F945" t="s">
        <v>7</v>
      </c>
      <c r="G945" s="6">
        <v>621</v>
      </c>
      <c r="H945" s="6">
        <f t="shared" si="138"/>
        <v>23</v>
      </c>
      <c r="I945" s="6">
        <v>3</v>
      </c>
      <c r="J945" s="8">
        <f t="shared" si="139"/>
        <v>624</v>
      </c>
      <c r="K945" t="s">
        <v>7</v>
      </c>
      <c r="L945" t="s">
        <v>181</v>
      </c>
    </row>
    <row r="946" spans="1:12" x14ac:dyDescent="0.2">
      <c r="A946">
        <v>2173</v>
      </c>
      <c r="B946" s="7">
        <v>44748</v>
      </c>
      <c r="C946" s="7">
        <v>44758</v>
      </c>
      <c r="D946" s="7">
        <v>44772</v>
      </c>
      <c r="E946" s="9">
        <f t="shared" si="137"/>
        <v>14</v>
      </c>
      <c r="F946" t="s">
        <v>7</v>
      </c>
      <c r="G946" s="6">
        <v>420</v>
      </c>
      <c r="H946" s="6">
        <f t="shared" si="138"/>
        <v>30</v>
      </c>
      <c r="I946" s="6">
        <v>13</v>
      </c>
      <c r="J946" s="8">
        <f t="shared" si="139"/>
        <v>433</v>
      </c>
      <c r="K946" t="s">
        <v>7</v>
      </c>
      <c r="L946" t="s">
        <v>181</v>
      </c>
    </row>
    <row r="947" spans="1:12" x14ac:dyDescent="0.2">
      <c r="A947">
        <v>2177</v>
      </c>
      <c r="B947" s="7">
        <v>44557</v>
      </c>
      <c r="C947" s="7">
        <v>44770</v>
      </c>
      <c r="D947" s="7">
        <v>44791</v>
      </c>
      <c r="E947" s="9">
        <f t="shared" si="137"/>
        <v>21</v>
      </c>
      <c r="F947" t="s">
        <v>8</v>
      </c>
      <c r="G947" s="6">
        <v>1050</v>
      </c>
      <c r="H947" s="6">
        <f t="shared" si="138"/>
        <v>50</v>
      </c>
      <c r="I947" s="6">
        <v>73</v>
      </c>
      <c r="J947" s="8">
        <f t="shared" si="139"/>
        <v>1123</v>
      </c>
      <c r="K947" t="s">
        <v>7</v>
      </c>
      <c r="L947" t="s">
        <v>181</v>
      </c>
    </row>
    <row r="948" spans="1:12" x14ac:dyDescent="0.2">
      <c r="A948">
        <v>2178</v>
      </c>
      <c r="B948" s="7">
        <f t="shared" ref="B948:B950" si="144">C948</f>
        <v>44760</v>
      </c>
      <c r="C948" s="7">
        <v>44760</v>
      </c>
      <c r="D948" s="7">
        <v>44790</v>
      </c>
      <c r="E948" s="9">
        <f t="shared" si="137"/>
        <v>30</v>
      </c>
      <c r="F948" t="s">
        <v>7</v>
      </c>
      <c r="G948" s="6">
        <v>450</v>
      </c>
      <c r="H948" s="6">
        <f t="shared" si="138"/>
        <v>15</v>
      </c>
      <c r="J948" s="8">
        <f t="shared" si="139"/>
        <v>450</v>
      </c>
      <c r="K948" t="s">
        <v>7</v>
      </c>
      <c r="L948" t="s">
        <v>181</v>
      </c>
    </row>
    <row r="949" spans="1:12" x14ac:dyDescent="0.2">
      <c r="A949">
        <v>2179</v>
      </c>
      <c r="B949" s="7">
        <f t="shared" si="144"/>
        <v>44761</v>
      </c>
      <c r="C949" s="7">
        <v>44761</v>
      </c>
      <c r="D949" s="7">
        <v>44782</v>
      </c>
      <c r="E949" s="9">
        <f t="shared" si="137"/>
        <v>21</v>
      </c>
      <c r="F949" t="s">
        <v>7</v>
      </c>
      <c r="G949" s="6">
        <v>483</v>
      </c>
      <c r="H949" s="6">
        <f t="shared" si="138"/>
        <v>23</v>
      </c>
      <c r="I949" s="6">
        <v>3</v>
      </c>
      <c r="J949" s="8">
        <f t="shared" si="139"/>
        <v>486</v>
      </c>
      <c r="K949" t="s">
        <v>7</v>
      </c>
      <c r="L949" t="s">
        <v>181</v>
      </c>
    </row>
    <row r="950" spans="1:12" x14ac:dyDescent="0.2">
      <c r="A950">
        <v>2180</v>
      </c>
      <c r="B950" s="7">
        <f t="shared" si="144"/>
        <v>44742</v>
      </c>
      <c r="C950" s="7">
        <v>44742</v>
      </c>
      <c r="D950" s="7">
        <v>44773</v>
      </c>
      <c r="E950" s="9">
        <f t="shared" si="137"/>
        <v>31</v>
      </c>
      <c r="F950" t="s">
        <v>7</v>
      </c>
      <c r="G950" s="6">
        <v>465</v>
      </c>
      <c r="H950" s="6">
        <f t="shared" si="138"/>
        <v>15</v>
      </c>
      <c r="J950" s="8">
        <f t="shared" si="139"/>
        <v>465</v>
      </c>
      <c r="K950" t="s">
        <v>7</v>
      </c>
      <c r="L950" t="s">
        <v>181</v>
      </c>
    </row>
    <row r="951" spans="1:12" x14ac:dyDescent="0.2">
      <c r="A951">
        <v>2181</v>
      </c>
      <c r="B951" s="7">
        <v>44737</v>
      </c>
      <c r="C951" s="7">
        <v>44762</v>
      </c>
      <c r="D951" s="7">
        <v>44794</v>
      </c>
      <c r="E951" s="9">
        <f t="shared" si="137"/>
        <v>32</v>
      </c>
      <c r="F951" t="s">
        <v>8</v>
      </c>
      <c r="G951" s="6">
        <v>891</v>
      </c>
      <c r="H951" s="6">
        <f t="shared" si="138"/>
        <v>27.84375</v>
      </c>
      <c r="I951" s="6">
        <v>68</v>
      </c>
      <c r="J951" s="8">
        <f t="shared" si="139"/>
        <v>959</v>
      </c>
      <c r="K951" t="s">
        <v>7</v>
      </c>
      <c r="L951" t="s">
        <v>181</v>
      </c>
    </row>
    <row r="952" spans="1:12" x14ac:dyDescent="0.2">
      <c r="A952">
        <v>2182</v>
      </c>
      <c r="B952" s="7">
        <v>44704</v>
      </c>
      <c r="C952" s="7">
        <v>44766</v>
      </c>
      <c r="D952" s="7">
        <v>44793</v>
      </c>
      <c r="E952" s="9">
        <f t="shared" si="137"/>
        <v>27</v>
      </c>
      <c r="F952" t="s">
        <v>8</v>
      </c>
      <c r="G952" s="6">
        <v>648</v>
      </c>
      <c r="H952" s="6">
        <f t="shared" si="138"/>
        <v>24</v>
      </c>
      <c r="I952" s="6">
        <v>88</v>
      </c>
      <c r="J952" s="8">
        <f t="shared" si="139"/>
        <v>736</v>
      </c>
      <c r="K952" t="s">
        <v>7</v>
      </c>
      <c r="L952" t="s">
        <v>181</v>
      </c>
    </row>
    <row r="953" spans="1:12" x14ac:dyDescent="0.2">
      <c r="A953">
        <v>2183</v>
      </c>
      <c r="B953" s="7">
        <v>44760</v>
      </c>
      <c r="C953" s="7">
        <v>44768</v>
      </c>
      <c r="D953" s="7">
        <v>44782</v>
      </c>
      <c r="E953" s="9">
        <f t="shared" si="137"/>
        <v>14</v>
      </c>
      <c r="F953" t="s">
        <v>8</v>
      </c>
      <c r="G953" s="6">
        <v>420</v>
      </c>
      <c r="H953" s="6">
        <f t="shared" si="138"/>
        <v>30</v>
      </c>
      <c r="I953" s="6">
        <v>53</v>
      </c>
      <c r="J953" s="8">
        <f t="shared" si="139"/>
        <v>473</v>
      </c>
      <c r="K953" t="s">
        <v>7</v>
      </c>
      <c r="L953" t="s">
        <v>181</v>
      </c>
    </row>
    <row r="954" spans="1:12" x14ac:dyDescent="0.2">
      <c r="A954">
        <v>2184</v>
      </c>
      <c r="B954" s="7">
        <v>44728</v>
      </c>
      <c r="C954" s="7">
        <v>44763</v>
      </c>
      <c r="D954" s="7">
        <v>44768</v>
      </c>
      <c r="E954" s="9">
        <f t="shared" si="137"/>
        <v>5</v>
      </c>
      <c r="F954" t="s">
        <v>7</v>
      </c>
      <c r="G954" s="6">
        <v>425</v>
      </c>
      <c r="H954" s="6">
        <f t="shared" si="138"/>
        <v>85</v>
      </c>
      <c r="I954" s="6">
        <v>3</v>
      </c>
      <c r="J954" s="8">
        <f t="shared" si="139"/>
        <v>428</v>
      </c>
      <c r="K954" t="s">
        <v>7</v>
      </c>
      <c r="L954" t="s">
        <v>181</v>
      </c>
    </row>
    <row r="955" spans="1:12" x14ac:dyDescent="0.2">
      <c r="A955">
        <v>2185</v>
      </c>
      <c r="B955" s="7">
        <v>44728</v>
      </c>
      <c r="C955" s="7">
        <v>44763</v>
      </c>
      <c r="D955" s="7">
        <v>44767</v>
      </c>
      <c r="E955" s="9">
        <f t="shared" si="137"/>
        <v>4</v>
      </c>
      <c r="F955" t="s">
        <v>7</v>
      </c>
      <c r="G955" s="6">
        <v>200</v>
      </c>
      <c r="H955" s="6">
        <f t="shared" si="138"/>
        <v>50</v>
      </c>
      <c r="I955" s="6">
        <v>3</v>
      </c>
      <c r="J955" s="8">
        <f t="shared" si="139"/>
        <v>203</v>
      </c>
      <c r="K955" t="s">
        <v>7</v>
      </c>
      <c r="L955" t="s">
        <v>181</v>
      </c>
    </row>
    <row r="956" spans="1:12" x14ac:dyDescent="0.2">
      <c r="A956">
        <v>2186</v>
      </c>
      <c r="B956" s="7">
        <f>C956</f>
        <v>44763</v>
      </c>
      <c r="C956" s="7">
        <v>44763</v>
      </c>
      <c r="D956" s="7">
        <v>44788</v>
      </c>
      <c r="E956" s="9">
        <f t="shared" si="137"/>
        <v>25</v>
      </c>
      <c r="F956" t="s">
        <v>7</v>
      </c>
      <c r="G956" s="6">
        <v>700</v>
      </c>
      <c r="H956" s="6">
        <f t="shared" si="138"/>
        <v>28</v>
      </c>
      <c r="I956" s="6">
        <v>3</v>
      </c>
      <c r="J956" s="8">
        <f t="shared" si="139"/>
        <v>703</v>
      </c>
      <c r="K956" t="s">
        <v>7</v>
      </c>
      <c r="L956" t="s">
        <v>181</v>
      </c>
    </row>
    <row r="957" spans="1:12" x14ac:dyDescent="0.2">
      <c r="A957">
        <v>2187</v>
      </c>
      <c r="B957" s="7">
        <v>44739</v>
      </c>
      <c r="C957" s="7">
        <v>44763</v>
      </c>
      <c r="D957" s="7">
        <v>44795</v>
      </c>
      <c r="E957" s="9">
        <f t="shared" si="137"/>
        <v>32</v>
      </c>
      <c r="F957" t="s">
        <v>7</v>
      </c>
      <c r="G957" s="6">
        <v>736</v>
      </c>
      <c r="H957" s="6">
        <f t="shared" si="138"/>
        <v>23</v>
      </c>
      <c r="I957" s="6">
        <v>3</v>
      </c>
      <c r="J957" s="8">
        <f t="shared" si="139"/>
        <v>739</v>
      </c>
      <c r="K957" t="s">
        <v>7</v>
      </c>
      <c r="L957" t="s">
        <v>181</v>
      </c>
    </row>
    <row r="958" spans="1:12" x14ac:dyDescent="0.2">
      <c r="A958">
        <v>2188</v>
      </c>
      <c r="B958" s="7">
        <v>44757</v>
      </c>
      <c r="C958" s="7">
        <v>44767</v>
      </c>
      <c r="D958" s="7">
        <v>44786</v>
      </c>
      <c r="E958" s="9">
        <f t="shared" si="137"/>
        <v>19</v>
      </c>
      <c r="F958" t="s">
        <v>7</v>
      </c>
      <c r="G958" s="6">
        <v>475</v>
      </c>
      <c r="H958" s="6">
        <f t="shared" si="138"/>
        <v>25</v>
      </c>
      <c r="I958" s="6">
        <v>3</v>
      </c>
      <c r="J958" s="8">
        <f t="shared" si="139"/>
        <v>478</v>
      </c>
      <c r="K958" t="s">
        <v>7</v>
      </c>
      <c r="L958" t="s">
        <v>181</v>
      </c>
    </row>
    <row r="959" spans="1:12" x14ac:dyDescent="0.2">
      <c r="A959">
        <v>2190</v>
      </c>
      <c r="B959" s="7">
        <v>44760</v>
      </c>
      <c r="C959" s="7">
        <v>44772</v>
      </c>
      <c r="D959" s="7">
        <v>44784</v>
      </c>
      <c r="E959" s="9">
        <f t="shared" si="137"/>
        <v>12</v>
      </c>
      <c r="F959" t="s">
        <v>8</v>
      </c>
      <c r="G959" s="6">
        <v>468</v>
      </c>
      <c r="H959" s="6">
        <f t="shared" si="138"/>
        <v>39</v>
      </c>
      <c r="I959" s="6">
        <v>98</v>
      </c>
      <c r="J959" s="8">
        <f t="shared" si="139"/>
        <v>566</v>
      </c>
      <c r="K959" t="s">
        <v>7</v>
      </c>
      <c r="L959" t="s">
        <v>181</v>
      </c>
    </row>
    <row r="960" spans="1:12" x14ac:dyDescent="0.2">
      <c r="A960">
        <v>2192</v>
      </c>
      <c r="B960" s="7">
        <v>44761</v>
      </c>
      <c r="C960" s="7">
        <v>44764</v>
      </c>
      <c r="D960" s="7">
        <v>44792</v>
      </c>
      <c r="E960" s="9">
        <f t="shared" si="137"/>
        <v>28</v>
      </c>
      <c r="F960" t="s">
        <v>7</v>
      </c>
      <c r="G960" s="6">
        <v>980</v>
      </c>
      <c r="H960" s="6">
        <f t="shared" si="138"/>
        <v>35</v>
      </c>
      <c r="I960" s="6">
        <v>13</v>
      </c>
      <c r="J960" s="8">
        <f t="shared" si="139"/>
        <v>993</v>
      </c>
      <c r="K960" t="s">
        <v>7</v>
      </c>
      <c r="L960" t="s">
        <v>181</v>
      </c>
    </row>
    <row r="961" spans="1:12" x14ac:dyDescent="0.2">
      <c r="A961">
        <v>2193</v>
      </c>
      <c r="B961" s="7">
        <v>44763</v>
      </c>
      <c r="C961" s="7">
        <v>44765</v>
      </c>
      <c r="D961" s="7">
        <v>44790</v>
      </c>
      <c r="E961" s="9">
        <f t="shared" si="137"/>
        <v>25</v>
      </c>
      <c r="F961" t="s">
        <v>8</v>
      </c>
      <c r="G961" s="6">
        <v>775</v>
      </c>
      <c r="H961" s="6">
        <f t="shared" si="138"/>
        <v>31</v>
      </c>
      <c r="I961" s="6">
        <v>83</v>
      </c>
      <c r="J961" s="8">
        <f t="shared" si="139"/>
        <v>858</v>
      </c>
      <c r="K961" t="s">
        <v>7</v>
      </c>
      <c r="L961" t="s">
        <v>181</v>
      </c>
    </row>
    <row r="962" spans="1:12" x14ac:dyDescent="0.2">
      <c r="A962">
        <v>2194</v>
      </c>
      <c r="B962" s="7">
        <v>44763</v>
      </c>
      <c r="C962" s="7">
        <v>44767</v>
      </c>
      <c r="D962" s="7">
        <v>44802</v>
      </c>
      <c r="E962" s="9">
        <f t="shared" si="137"/>
        <v>35</v>
      </c>
      <c r="F962" t="s">
        <v>8</v>
      </c>
      <c r="G962" s="6">
        <v>770</v>
      </c>
      <c r="H962" s="6">
        <f t="shared" si="138"/>
        <v>22</v>
      </c>
      <c r="I962" s="6">
        <v>73</v>
      </c>
      <c r="J962" s="8">
        <f t="shared" si="139"/>
        <v>843</v>
      </c>
      <c r="K962" t="s">
        <v>7</v>
      </c>
      <c r="L962" t="s">
        <v>181</v>
      </c>
    </row>
    <row r="963" spans="1:12" x14ac:dyDescent="0.2">
      <c r="A963">
        <v>2195</v>
      </c>
      <c r="B963" s="7">
        <f>C963</f>
        <v>44765</v>
      </c>
      <c r="C963" s="7">
        <v>44765</v>
      </c>
      <c r="D963" s="7">
        <v>44785</v>
      </c>
      <c r="E963" s="9">
        <f t="shared" ref="E963:E1026" si="145">D963-C963</f>
        <v>20</v>
      </c>
      <c r="F963" t="s">
        <v>7</v>
      </c>
      <c r="G963" s="6">
        <v>700</v>
      </c>
      <c r="H963" s="6">
        <f t="shared" ref="H963:H1026" si="146">G963/E963</f>
        <v>35</v>
      </c>
      <c r="I963" s="6">
        <v>13</v>
      </c>
      <c r="J963" s="8">
        <f t="shared" ref="J963:J1026" si="147">G963+I963</f>
        <v>713</v>
      </c>
      <c r="K963" t="s">
        <v>7</v>
      </c>
      <c r="L963" t="s">
        <v>181</v>
      </c>
    </row>
    <row r="964" spans="1:12" x14ac:dyDescent="0.2">
      <c r="A964">
        <v>2196</v>
      </c>
      <c r="B964" s="7">
        <v>44757</v>
      </c>
      <c r="C964" s="7">
        <v>44767</v>
      </c>
      <c r="D964" s="7">
        <v>44789</v>
      </c>
      <c r="E964" s="9">
        <f t="shared" si="145"/>
        <v>22</v>
      </c>
      <c r="F964" t="s">
        <v>8</v>
      </c>
      <c r="G964" s="6">
        <v>805</v>
      </c>
      <c r="H964" s="6">
        <f t="shared" si="146"/>
        <v>36.590909090909093</v>
      </c>
      <c r="I964" s="6">
        <v>73</v>
      </c>
      <c r="J964" s="8">
        <f t="shared" si="147"/>
        <v>878</v>
      </c>
      <c r="K964" t="s">
        <v>7</v>
      </c>
      <c r="L964" t="s">
        <v>181</v>
      </c>
    </row>
    <row r="965" spans="1:12" x14ac:dyDescent="0.2">
      <c r="A965">
        <v>2197</v>
      </c>
      <c r="B965" s="7">
        <f t="shared" ref="B965:B966" si="148">C965</f>
        <v>44768</v>
      </c>
      <c r="C965" s="7">
        <v>44768</v>
      </c>
      <c r="D965" s="7">
        <v>44769</v>
      </c>
      <c r="E965" s="9">
        <f t="shared" si="145"/>
        <v>1</v>
      </c>
      <c r="F965" t="s">
        <v>7</v>
      </c>
      <c r="G965" s="6">
        <v>85</v>
      </c>
      <c r="H965" s="6">
        <f t="shared" si="146"/>
        <v>85</v>
      </c>
      <c r="I965" s="6">
        <v>3</v>
      </c>
      <c r="J965" s="8">
        <f t="shared" si="147"/>
        <v>88</v>
      </c>
      <c r="K965" t="s">
        <v>7</v>
      </c>
      <c r="L965" t="s">
        <v>181</v>
      </c>
    </row>
    <row r="966" spans="1:12" x14ac:dyDescent="0.2">
      <c r="A966">
        <v>2198</v>
      </c>
      <c r="B966" s="7">
        <f t="shared" si="148"/>
        <v>44768</v>
      </c>
      <c r="C966" s="7">
        <v>44768</v>
      </c>
      <c r="D966" s="7">
        <v>44775</v>
      </c>
      <c r="E966" s="9">
        <f t="shared" si="145"/>
        <v>7</v>
      </c>
      <c r="F966" t="s">
        <v>7</v>
      </c>
      <c r="G966" s="6">
        <v>280</v>
      </c>
      <c r="H966" s="6">
        <f t="shared" si="146"/>
        <v>40</v>
      </c>
      <c r="I966" s="6">
        <v>3</v>
      </c>
      <c r="J966" s="8">
        <f t="shared" si="147"/>
        <v>283</v>
      </c>
      <c r="K966" t="s">
        <v>7</v>
      </c>
      <c r="L966" t="s">
        <v>181</v>
      </c>
    </row>
    <row r="967" spans="1:12" x14ac:dyDescent="0.2">
      <c r="A967">
        <v>2199</v>
      </c>
      <c r="B967" s="7">
        <v>44767</v>
      </c>
      <c r="C967" s="7">
        <v>44770</v>
      </c>
      <c r="D967" s="7">
        <v>44789</v>
      </c>
      <c r="E967" s="9">
        <f t="shared" si="145"/>
        <v>19</v>
      </c>
      <c r="F967" t="s">
        <v>8</v>
      </c>
      <c r="G967" s="6">
        <v>570</v>
      </c>
      <c r="H967" s="6">
        <f t="shared" si="146"/>
        <v>30</v>
      </c>
      <c r="I967" s="6">
        <v>73</v>
      </c>
      <c r="J967" s="8">
        <f t="shared" si="147"/>
        <v>643</v>
      </c>
      <c r="K967" t="s">
        <v>7</v>
      </c>
      <c r="L967" t="s">
        <v>181</v>
      </c>
    </row>
    <row r="968" spans="1:12" x14ac:dyDescent="0.2">
      <c r="A968">
        <v>2200</v>
      </c>
      <c r="B968" s="7">
        <f t="shared" ref="B968:B972" si="149">C968</f>
        <v>44769</v>
      </c>
      <c r="C968" s="7">
        <v>44769</v>
      </c>
      <c r="D968" s="7">
        <v>44770</v>
      </c>
      <c r="E968" s="9">
        <f t="shared" si="145"/>
        <v>1</v>
      </c>
      <c r="F968" t="s">
        <v>7</v>
      </c>
      <c r="G968" s="6">
        <v>55</v>
      </c>
      <c r="H968" s="6">
        <f t="shared" si="146"/>
        <v>55</v>
      </c>
      <c r="I968" s="6">
        <v>3</v>
      </c>
      <c r="J968" s="8">
        <f t="shared" si="147"/>
        <v>58</v>
      </c>
      <c r="K968" t="s">
        <v>7</v>
      </c>
      <c r="L968" t="s">
        <v>181</v>
      </c>
    </row>
    <row r="969" spans="1:12" x14ac:dyDescent="0.2">
      <c r="A969">
        <v>2201</v>
      </c>
      <c r="B969" s="7">
        <f t="shared" si="149"/>
        <v>44770</v>
      </c>
      <c r="C969" s="7">
        <v>44770</v>
      </c>
      <c r="D969" s="7">
        <v>44781</v>
      </c>
      <c r="E969" s="9">
        <f t="shared" si="145"/>
        <v>11</v>
      </c>
      <c r="F969" t="s">
        <v>8</v>
      </c>
      <c r="G969" s="6">
        <v>660</v>
      </c>
      <c r="H969" s="6">
        <f t="shared" si="146"/>
        <v>60</v>
      </c>
      <c r="I969" s="6">
        <v>73</v>
      </c>
      <c r="J969" s="8">
        <f t="shared" si="147"/>
        <v>733</v>
      </c>
      <c r="K969" t="s">
        <v>7</v>
      </c>
      <c r="L969" t="s">
        <v>181</v>
      </c>
    </row>
    <row r="970" spans="1:12" x14ac:dyDescent="0.2">
      <c r="A970">
        <v>2202</v>
      </c>
      <c r="B970" s="7">
        <f t="shared" si="149"/>
        <v>44770</v>
      </c>
      <c r="C970" s="7">
        <v>44770</v>
      </c>
      <c r="D970" s="7">
        <v>44771</v>
      </c>
      <c r="E970" s="9">
        <f t="shared" si="145"/>
        <v>1</v>
      </c>
      <c r="F970" t="s">
        <v>7</v>
      </c>
      <c r="G970" s="6">
        <v>85</v>
      </c>
      <c r="H970" s="6">
        <f t="shared" si="146"/>
        <v>85</v>
      </c>
      <c r="I970" s="6">
        <v>3</v>
      </c>
      <c r="J970" s="8">
        <f t="shared" si="147"/>
        <v>88</v>
      </c>
      <c r="K970" t="s">
        <v>7</v>
      </c>
      <c r="L970" t="s">
        <v>181</v>
      </c>
    </row>
    <row r="971" spans="1:12" x14ac:dyDescent="0.2">
      <c r="A971">
        <v>2204</v>
      </c>
      <c r="B971" s="7">
        <f t="shared" si="149"/>
        <v>44771</v>
      </c>
      <c r="C971" s="7">
        <v>44771</v>
      </c>
      <c r="D971" s="7">
        <v>44774</v>
      </c>
      <c r="E971" s="9">
        <f t="shared" si="145"/>
        <v>3</v>
      </c>
      <c r="F971" t="s">
        <v>7</v>
      </c>
      <c r="G971" s="6">
        <v>212.5</v>
      </c>
      <c r="H971" s="6">
        <f t="shared" si="146"/>
        <v>70.833333333333329</v>
      </c>
      <c r="I971" s="6">
        <v>3</v>
      </c>
      <c r="J971" s="8">
        <f t="shared" si="147"/>
        <v>215.5</v>
      </c>
      <c r="K971" t="s">
        <v>7</v>
      </c>
      <c r="L971" t="s">
        <v>181</v>
      </c>
    </row>
    <row r="972" spans="1:12" x14ac:dyDescent="0.2">
      <c r="A972">
        <v>2205</v>
      </c>
      <c r="B972" s="7">
        <f t="shared" si="149"/>
        <v>44742</v>
      </c>
      <c r="C972" s="7">
        <v>44742</v>
      </c>
      <c r="D972" s="7">
        <v>44773</v>
      </c>
      <c r="E972" s="9">
        <f t="shared" si="145"/>
        <v>31</v>
      </c>
      <c r="F972" t="s">
        <v>7</v>
      </c>
      <c r="G972" s="6">
        <v>589</v>
      </c>
      <c r="H972" s="6">
        <f t="shared" si="146"/>
        <v>19</v>
      </c>
      <c r="J972" s="8">
        <f t="shared" si="147"/>
        <v>589</v>
      </c>
      <c r="K972" t="s">
        <v>7</v>
      </c>
      <c r="L972" t="s">
        <v>181</v>
      </c>
    </row>
    <row r="973" spans="1:12" x14ac:dyDescent="0.2">
      <c r="A973">
        <v>2237</v>
      </c>
      <c r="B973" s="7">
        <v>44790</v>
      </c>
      <c r="C973" s="7">
        <v>44795</v>
      </c>
      <c r="D973" s="7">
        <v>44813</v>
      </c>
      <c r="E973" s="9">
        <f t="shared" si="145"/>
        <v>18</v>
      </c>
      <c r="F973" t="s">
        <v>8</v>
      </c>
      <c r="G973" s="6">
        <v>450</v>
      </c>
      <c r="H973" s="6">
        <f t="shared" si="146"/>
        <v>25</v>
      </c>
      <c r="I973" s="6">
        <v>73</v>
      </c>
      <c r="J973" s="8">
        <f t="shared" si="147"/>
        <v>523</v>
      </c>
      <c r="K973" t="s">
        <v>7</v>
      </c>
      <c r="L973" t="s">
        <v>181</v>
      </c>
    </row>
    <row r="974" spans="1:12" x14ac:dyDescent="0.2">
      <c r="A974" t="s">
        <v>78</v>
      </c>
      <c r="B974" s="7">
        <f t="shared" ref="B974:B981" si="150">C974</f>
        <v>44681</v>
      </c>
      <c r="C974" s="7">
        <v>44681</v>
      </c>
      <c r="D974" s="7">
        <v>44712</v>
      </c>
      <c r="E974" s="9">
        <f t="shared" si="145"/>
        <v>31</v>
      </c>
      <c r="F974" t="s">
        <v>7</v>
      </c>
      <c r="G974" s="6">
        <v>619.89</v>
      </c>
      <c r="H974" s="6">
        <f t="shared" si="146"/>
        <v>19.996451612903225</v>
      </c>
      <c r="J974" s="8">
        <f t="shared" si="147"/>
        <v>619.89</v>
      </c>
      <c r="K974" t="s">
        <v>7</v>
      </c>
      <c r="L974" t="s">
        <v>181</v>
      </c>
    </row>
    <row r="975" spans="1:12" x14ac:dyDescent="0.2">
      <c r="A975" t="s">
        <v>79</v>
      </c>
      <c r="B975" s="7">
        <f t="shared" si="150"/>
        <v>44651</v>
      </c>
      <c r="C975" s="7">
        <v>44651</v>
      </c>
      <c r="D975" s="7">
        <v>44681</v>
      </c>
      <c r="E975" s="9">
        <f t="shared" si="145"/>
        <v>30</v>
      </c>
      <c r="F975" t="s">
        <v>7</v>
      </c>
      <c r="G975" s="6">
        <v>750.01</v>
      </c>
      <c r="H975" s="6">
        <f t="shared" si="146"/>
        <v>25.000333333333334</v>
      </c>
      <c r="J975" s="8">
        <f t="shared" si="147"/>
        <v>750.01</v>
      </c>
      <c r="K975" t="s">
        <v>7</v>
      </c>
      <c r="L975" t="s">
        <v>181</v>
      </c>
    </row>
    <row r="976" spans="1:12" x14ac:dyDescent="0.2">
      <c r="A976" t="s">
        <v>80</v>
      </c>
      <c r="B976" s="7">
        <f t="shared" si="150"/>
        <v>44695</v>
      </c>
      <c r="C976" s="7">
        <v>44695</v>
      </c>
      <c r="D976" s="7">
        <v>44700</v>
      </c>
      <c r="E976" s="9">
        <f t="shared" si="145"/>
        <v>5</v>
      </c>
      <c r="F976" t="s">
        <v>7</v>
      </c>
      <c r="G976" s="6">
        <v>80</v>
      </c>
      <c r="H976" s="6">
        <f t="shared" si="146"/>
        <v>16</v>
      </c>
      <c r="J976" s="8">
        <f t="shared" si="147"/>
        <v>80</v>
      </c>
      <c r="K976" t="s">
        <v>7</v>
      </c>
      <c r="L976" t="s">
        <v>181</v>
      </c>
    </row>
    <row r="977" spans="1:12" x14ac:dyDescent="0.2">
      <c r="A977" t="s">
        <v>81</v>
      </c>
      <c r="B977" s="7">
        <f t="shared" si="150"/>
        <v>44700</v>
      </c>
      <c r="C977" s="7">
        <v>44700</v>
      </c>
      <c r="D977" s="7">
        <v>44707</v>
      </c>
      <c r="E977" s="9">
        <f t="shared" si="145"/>
        <v>7</v>
      </c>
      <c r="F977" t="s">
        <v>7</v>
      </c>
      <c r="G977" s="6">
        <v>133</v>
      </c>
      <c r="H977" s="6">
        <f t="shared" si="146"/>
        <v>19</v>
      </c>
      <c r="J977" s="8">
        <f t="shared" si="147"/>
        <v>133</v>
      </c>
      <c r="K977" t="s">
        <v>7</v>
      </c>
      <c r="L977" t="s">
        <v>181</v>
      </c>
    </row>
    <row r="978" spans="1:12" x14ac:dyDescent="0.2">
      <c r="A978" t="s">
        <v>82</v>
      </c>
      <c r="B978" s="7">
        <f t="shared" si="150"/>
        <v>44707</v>
      </c>
      <c r="C978" s="7">
        <v>44707</v>
      </c>
      <c r="D978" s="7">
        <v>44708</v>
      </c>
      <c r="E978" s="9">
        <f t="shared" si="145"/>
        <v>1</v>
      </c>
      <c r="F978" t="s">
        <v>7</v>
      </c>
      <c r="G978" s="6">
        <v>19</v>
      </c>
      <c r="H978" s="6">
        <f t="shared" si="146"/>
        <v>19</v>
      </c>
      <c r="J978" s="8">
        <f t="shared" si="147"/>
        <v>19</v>
      </c>
      <c r="K978" t="s">
        <v>7</v>
      </c>
      <c r="L978" t="s">
        <v>181</v>
      </c>
    </row>
    <row r="979" spans="1:12" x14ac:dyDescent="0.2">
      <c r="A979" t="s">
        <v>83</v>
      </c>
      <c r="B979" s="7">
        <f t="shared" si="150"/>
        <v>44708</v>
      </c>
      <c r="C979" s="7">
        <v>44708</v>
      </c>
      <c r="D979" s="7">
        <v>44714</v>
      </c>
      <c r="E979" s="9">
        <f t="shared" si="145"/>
        <v>6</v>
      </c>
      <c r="F979" t="s">
        <v>7</v>
      </c>
      <c r="G979" s="6">
        <v>114</v>
      </c>
      <c r="H979" s="6">
        <f t="shared" si="146"/>
        <v>19</v>
      </c>
      <c r="J979" s="8">
        <f t="shared" si="147"/>
        <v>114</v>
      </c>
      <c r="K979" t="s">
        <v>7</v>
      </c>
      <c r="L979" t="s">
        <v>181</v>
      </c>
    </row>
    <row r="980" spans="1:12" x14ac:dyDescent="0.2">
      <c r="A980" t="s">
        <v>84</v>
      </c>
      <c r="B980" s="7">
        <f t="shared" si="150"/>
        <v>44709</v>
      </c>
      <c r="C980" s="7">
        <v>44709</v>
      </c>
      <c r="D980" s="7">
        <v>44711</v>
      </c>
      <c r="E980" s="9">
        <f t="shared" si="145"/>
        <v>2</v>
      </c>
      <c r="F980" t="s">
        <v>7</v>
      </c>
      <c r="G980" s="6">
        <v>153</v>
      </c>
      <c r="H980" s="6">
        <f t="shared" si="146"/>
        <v>76.5</v>
      </c>
      <c r="J980" s="8">
        <f t="shared" si="147"/>
        <v>153</v>
      </c>
      <c r="K980" t="s">
        <v>7</v>
      </c>
      <c r="L980" t="s">
        <v>181</v>
      </c>
    </row>
    <row r="981" spans="1:12" x14ac:dyDescent="0.2">
      <c r="A981" t="s">
        <v>85</v>
      </c>
      <c r="B981" s="7">
        <f t="shared" si="150"/>
        <v>44681</v>
      </c>
      <c r="C981" s="7">
        <v>44681</v>
      </c>
      <c r="D981" s="7">
        <v>44712</v>
      </c>
      <c r="E981" s="9">
        <f t="shared" si="145"/>
        <v>31</v>
      </c>
      <c r="F981" t="s">
        <v>7</v>
      </c>
      <c r="G981" s="6">
        <v>775</v>
      </c>
      <c r="H981" s="6">
        <f t="shared" si="146"/>
        <v>25</v>
      </c>
      <c r="J981" s="8">
        <f t="shared" si="147"/>
        <v>775</v>
      </c>
      <c r="K981" t="s">
        <v>7</v>
      </c>
      <c r="L981" t="s">
        <v>181</v>
      </c>
    </row>
    <row r="982" spans="1:12" x14ac:dyDescent="0.2">
      <c r="A982">
        <v>2046</v>
      </c>
      <c r="B982" s="7">
        <v>44678</v>
      </c>
      <c r="C982" s="7">
        <v>44696</v>
      </c>
      <c r="D982" s="7">
        <v>44709</v>
      </c>
      <c r="E982" s="9">
        <f t="shared" si="145"/>
        <v>13</v>
      </c>
      <c r="F982" t="s">
        <v>8</v>
      </c>
      <c r="G982" s="6">
        <v>392</v>
      </c>
      <c r="H982" s="6">
        <f t="shared" si="146"/>
        <v>30.153846153846153</v>
      </c>
      <c r="I982" s="6">
        <v>88</v>
      </c>
      <c r="J982" s="8">
        <f t="shared" si="147"/>
        <v>480</v>
      </c>
      <c r="K982" t="s">
        <v>7</v>
      </c>
      <c r="L982" t="s">
        <v>181</v>
      </c>
    </row>
    <row r="983" spans="1:12" x14ac:dyDescent="0.2">
      <c r="A983">
        <v>2047</v>
      </c>
      <c r="B983" s="7">
        <f t="shared" ref="B983:B987" si="151">C983</f>
        <v>44681</v>
      </c>
      <c r="C983" s="7">
        <v>44681</v>
      </c>
      <c r="D983" s="7">
        <v>44712</v>
      </c>
      <c r="E983" s="9">
        <f t="shared" si="145"/>
        <v>31</v>
      </c>
      <c r="F983" t="s">
        <v>7</v>
      </c>
      <c r="G983" s="6">
        <v>589</v>
      </c>
      <c r="H983" s="6">
        <f t="shared" si="146"/>
        <v>19</v>
      </c>
      <c r="J983" s="8">
        <f t="shared" si="147"/>
        <v>589</v>
      </c>
      <c r="K983" t="s">
        <v>7</v>
      </c>
      <c r="L983" t="s">
        <v>181</v>
      </c>
    </row>
    <row r="984" spans="1:12" x14ac:dyDescent="0.2">
      <c r="A984">
        <v>2049</v>
      </c>
      <c r="B984" s="7">
        <f t="shared" si="151"/>
        <v>44683</v>
      </c>
      <c r="C984" s="7">
        <v>44683</v>
      </c>
      <c r="D984" s="7">
        <v>44686</v>
      </c>
      <c r="E984" s="9">
        <f t="shared" si="145"/>
        <v>3</v>
      </c>
      <c r="F984" t="s">
        <v>7</v>
      </c>
      <c r="G984" s="6">
        <v>150</v>
      </c>
      <c r="H984" s="6">
        <f t="shared" si="146"/>
        <v>50</v>
      </c>
      <c r="I984" s="6">
        <v>3</v>
      </c>
      <c r="J984" s="8">
        <f t="shared" si="147"/>
        <v>153</v>
      </c>
      <c r="K984" t="s">
        <v>7</v>
      </c>
      <c r="L984" t="s">
        <v>181</v>
      </c>
    </row>
    <row r="985" spans="1:12" x14ac:dyDescent="0.2">
      <c r="A985">
        <v>2050</v>
      </c>
      <c r="B985" s="7">
        <f t="shared" si="151"/>
        <v>44683</v>
      </c>
      <c r="C985" s="7">
        <v>44683</v>
      </c>
      <c r="D985" s="7">
        <v>44687</v>
      </c>
      <c r="E985" s="9">
        <f t="shared" si="145"/>
        <v>4</v>
      </c>
      <c r="F985" t="s">
        <v>7</v>
      </c>
      <c r="G985" s="6">
        <v>120</v>
      </c>
      <c r="H985" s="6">
        <f t="shared" si="146"/>
        <v>30</v>
      </c>
      <c r="I985" s="6">
        <v>3</v>
      </c>
      <c r="J985" s="8">
        <f t="shared" si="147"/>
        <v>123</v>
      </c>
      <c r="K985" t="s">
        <v>7</v>
      </c>
      <c r="L985" t="s">
        <v>181</v>
      </c>
    </row>
    <row r="986" spans="1:12" x14ac:dyDescent="0.2">
      <c r="A986">
        <v>2051</v>
      </c>
      <c r="B986" s="7">
        <f t="shared" si="151"/>
        <v>44681</v>
      </c>
      <c r="C986" s="7">
        <v>44681</v>
      </c>
      <c r="D986" s="7">
        <v>44712</v>
      </c>
      <c r="E986" s="9">
        <f t="shared" si="145"/>
        <v>31</v>
      </c>
      <c r="F986" t="s">
        <v>7</v>
      </c>
      <c r="G986" s="6">
        <v>589</v>
      </c>
      <c r="H986" s="6">
        <f t="shared" si="146"/>
        <v>19</v>
      </c>
      <c r="J986" s="8">
        <f t="shared" si="147"/>
        <v>589</v>
      </c>
      <c r="K986" t="s">
        <v>7</v>
      </c>
      <c r="L986" t="s">
        <v>181</v>
      </c>
    </row>
    <row r="987" spans="1:12" x14ac:dyDescent="0.2">
      <c r="A987">
        <v>2052</v>
      </c>
      <c r="B987" s="7">
        <f t="shared" si="151"/>
        <v>44684</v>
      </c>
      <c r="C987" s="7">
        <v>44684</v>
      </c>
      <c r="D987" s="7">
        <v>44705</v>
      </c>
      <c r="E987" s="9">
        <f t="shared" si="145"/>
        <v>21</v>
      </c>
      <c r="F987" t="s">
        <v>7</v>
      </c>
      <c r="G987" s="6">
        <f>368+115</f>
        <v>483</v>
      </c>
      <c r="H987" s="6">
        <f t="shared" si="146"/>
        <v>23</v>
      </c>
      <c r="I987" s="6">
        <v>13</v>
      </c>
      <c r="J987" s="8">
        <f t="shared" si="147"/>
        <v>496</v>
      </c>
      <c r="K987" t="s">
        <v>7</v>
      </c>
      <c r="L987" t="s">
        <v>181</v>
      </c>
    </row>
    <row r="988" spans="1:12" x14ac:dyDescent="0.2">
      <c r="A988">
        <v>2053</v>
      </c>
      <c r="B988" s="7">
        <v>44666</v>
      </c>
      <c r="C988" s="7">
        <v>44685</v>
      </c>
      <c r="D988" s="7">
        <v>44694</v>
      </c>
      <c r="E988" s="9">
        <f t="shared" si="145"/>
        <v>9</v>
      </c>
      <c r="F988" t="s">
        <v>7</v>
      </c>
      <c r="G988" s="6">
        <v>297</v>
      </c>
      <c r="H988" s="6">
        <f t="shared" si="146"/>
        <v>33</v>
      </c>
      <c r="I988" s="6">
        <v>3</v>
      </c>
      <c r="J988" s="8">
        <f t="shared" si="147"/>
        <v>300</v>
      </c>
      <c r="K988" t="s">
        <v>7</v>
      </c>
      <c r="L988" t="s">
        <v>181</v>
      </c>
    </row>
    <row r="989" spans="1:12" x14ac:dyDescent="0.2">
      <c r="A989">
        <v>2054</v>
      </c>
      <c r="B989" s="7">
        <f t="shared" ref="B989:B993" si="152">C989</f>
        <v>44685</v>
      </c>
      <c r="C989" s="7">
        <v>44685</v>
      </c>
      <c r="D989" s="7">
        <v>44737</v>
      </c>
      <c r="E989" s="9">
        <f t="shared" si="145"/>
        <v>52</v>
      </c>
      <c r="F989" t="s">
        <v>7</v>
      </c>
      <c r="G989" s="6">
        <v>884</v>
      </c>
      <c r="H989" s="6">
        <f t="shared" si="146"/>
        <v>17</v>
      </c>
      <c r="I989" s="6">
        <v>3</v>
      </c>
      <c r="J989" s="8">
        <f t="shared" si="147"/>
        <v>887</v>
      </c>
      <c r="K989" t="s">
        <v>7</v>
      </c>
      <c r="L989" t="s">
        <v>181</v>
      </c>
    </row>
    <row r="990" spans="1:12" x14ac:dyDescent="0.2">
      <c r="A990">
        <v>2055</v>
      </c>
      <c r="B990" s="7">
        <f t="shared" si="152"/>
        <v>44683</v>
      </c>
      <c r="C990" s="7">
        <v>44683</v>
      </c>
      <c r="D990" s="7">
        <v>44713</v>
      </c>
      <c r="E990" s="9">
        <f t="shared" si="145"/>
        <v>30</v>
      </c>
      <c r="F990" t="s">
        <v>7</v>
      </c>
      <c r="G990" s="6">
        <v>450</v>
      </c>
      <c r="H990" s="6">
        <f t="shared" si="146"/>
        <v>15</v>
      </c>
      <c r="J990" s="8">
        <f t="shared" si="147"/>
        <v>450</v>
      </c>
      <c r="K990" t="s">
        <v>7</v>
      </c>
      <c r="L990" t="s">
        <v>181</v>
      </c>
    </row>
    <row r="991" spans="1:12" x14ac:dyDescent="0.2">
      <c r="A991">
        <v>2056</v>
      </c>
      <c r="B991" s="7">
        <f t="shared" si="152"/>
        <v>44686</v>
      </c>
      <c r="C991" s="7">
        <v>44686</v>
      </c>
      <c r="D991" s="7">
        <v>44688</v>
      </c>
      <c r="E991" s="9">
        <f t="shared" si="145"/>
        <v>2</v>
      </c>
      <c r="F991" t="s">
        <v>7</v>
      </c>
      <c r="G991" s="6">
        <v>60</v>
      </c>
      <c r="H991" s="6">
        <f t="shared" si="146"/>
        <v>30</v>
      </c>
      <c r="I991" s="6">
        <v>3</v>
      </c>
      <c r="J991" s="8">
        <f t="shared" si="147"/>
        <v>63</v>
      </c>
      <c r="K991" t="s">
        <v>7</v>
      </c>
      <c r="L991" t="s">
        <v>181</v>
      </c>
    </row>
    <row r="992" spans="1:12" x14ac:dyDescent="0.2">
      <c r="A992">
        <v>2057</v>
      </c>
      <c r="B992" s="7">
        <f t="shared" si="152"/>
        <v>44687</v>
      </c>
      <c r="C992" s="7">
        <v>44687</v>
      </c>
      <c r="D992" s="7">
        <v>44688</v>
      </c>
      <c r="E992" s="9">
        <f t="shared" si="145"/>
        <v>1</v>
      </c>
      <c r="F992" t="s">
        <v>7</v>
      </c>
      <c r="G992" s="6">
        <v>85</v>
      </c>
      <c r="H992" s="6">
        <f t="shared" si="146"/>
        <v>85</v>
      </c>
      <c r="I992" s="6">
        <v>3</v>
      </c>
      <c r="J992" s="8">
        <f t="shared" si="147"/>
        <v>88</v>
      </c>
      <c r="K992" t="s">
        <v>7</v>
      </c>
      <c r="L992" t="s">
        <v>181</v>
      </c>
    </row>
    <row r="993" spans="1:12" x14ac:dyDescent="0.2">
      <c r="A993">
        <v>2058</v>
      </c>
      <c r="B993" s="7">
        <f t="shared" si="152"/>
        <v>44687</v>
      </c>
      <c r="C993" s="7">
        <v>44687</v>
      </c>
      <c r="D993" s="7">
        <v>44718</v>
      </c>
      <c r="E993" s="9">
        <f t="shared" si="145"/>
        <v>31</v>
      </c>
      <c r="F993" t="s">
        <v>7</v>
      </c>
      <c r="G993" s="6">
        <v>465</v>
      </c>
      <c r="H993" s="6">
        <f t="shared" si="146"/>
        <v>15</v>
      </c>
      <c r="J993" s="8">
        <f t="shared" si="147"/>
        <v>465</v>
      </c>
      <c r="K993" t="s">
        <v>7</v>
      </c>
      <c r="L993" t="s">
        <v>181</v>
      </c>
    </row>
    <row r="994" spans="1:12" x14ac:dyDescent="0.2">
      <c r="A994">
        <v>2059</v>
      </c>
      <c r="B994" s="7">
        <v>44687</v>
      </c>
      <c r="C994" s="7">
        <v>44688</v>
      </c>
      <c r="D994" s="7">
        <v>44712</v>
      </c>
      <c r="E994" s="9">
        <f t="shared" si="145"/>
        <v>24</v>
      </c>
      <c r="F994" t="s">
        <v>7</v>
      </c>
      <c r="G994" s="6">
        <v>579</v>
      </c>
      <c r="H994" s="6">
        <f t="shared" si="146"/>
        <v>24.125</v>
      </c>
      <c r="J994" s="8">
        <f t="shared" si="147"/>
        <v>579</v>
      </c>
      <c r="K994" t="s">
        <v>7</v>
      </c>
      <c r="L994" t="s">
        <v>181</v>
      </c>
    </row>
    <row r="995" spans="1:12" x14ac:dyDescent="0.2">
      <c r="A995">
        <v>2060</v>
      </c>
      <c r="B995" s="7">
        <f>C995</f>
        <v>44692</v>
      </c>
      <c r="C995" s="7">
        <v>44692</v>
      </c>
      <c r="D995" s="7">
        <v>44733</v>
      </c>
      <c r="E995" s="9">
        <f t="shared" si="145"/>
        <v>41</v>
      </c>
      <c r="F995" t="s">
        <v>7</v>
      </c>
      <c r="G995" s="6">
        <v>779</v>
      </c>
      <c r="H995" s="6">
        <f t="shared" si="146"/>
        <v>19</v>
      </c>
      <c r="J995" s="8">
        <f t="shared" si="147"/>
        <v>779</v>
      </c>
      <c r="K995" t="s">
        <v>7</v>
      </c>
      <c r="L995" t="s">
        <v>181</v>
      </c>
    </row>
    <row r="996" spans="1:12" x14ac:dyDescent="0.2">
      <c r="A996">
        <v>2061</v>
      </c>
      <c r="B996" s="7">
        <v>44685</v>
      </c>
      <c r="C996" s="7">
        <v>44690</v>
      </c>
      <c r="D996" s="7">
        <v>44700</v>
      </c>
      <c r="E996" s="9">
        <f t="shared" si="145"/>
        <v>10</v>
      </c>
      <c r="F996" t="s">
        <v>7</v>
      </c>
      <c r="G996" s="6">
        <v>290</v>
      </c>
      <c r="H996" s="6">
        <f t="shared" si="146"/>
        <v>29</v>
      </c>
      <c r="I996" s="6">
        <v>3</v>
      </c>
      <c r="J996" s="8">
        <f t="shared" si="147"/>
        <v>293</v>
      </c>
      <c r="K996" t="s">
        <v>7</v>
      </c>
      <c r="L996" t="s">
        <v>181</v>
      </c>
    </row>
    <row r="997" spans="1:12" x14ac:dyDescent="0.2">
      <c r="A997">
        <v>2062</v>
      </c>
      <c r="B997" s="7">
        <f t="shared" ref="B997:B1002" si="153">C997</f>
        <v>44690</v>
      </c>
      <c r="C997" s="7">
        <v>44690</v>
      </c>
      <c r="D997" s="7">
        <v>44695</v>
      </c>
      <c r="E997" s="9">
        <f t="shared" si="145"/>
        <v>5</v>
      </c>
      <c r="F997" t="s">
        <v>7</v>
      </c>
      <c r="G997" s="6">
        <v>175</v>
      </c>
      <c r="H997" s="6">
        <f t="shared" si="146"/>
        <v>35</v>
      </c>
      <c r="I997" s="6">
        <v>13</v>
      </c>
      <c r="J997" s="8">
        <f t="shared" si="147"/>
        <v>188</v>
      </c>
      <c r="K997" t="s">
        <v>7</v>
      </c>
      <c r="L997" t="s">
        <v>181</v>
      </c>
    </row>
    <row r="998" spans="1:12" x14ac:dyDescent="0.2">
      <c r="A998">
        <v>2063</v>
      </c>
      <c r="B998" s="7">
        <f t="shared" si="153"/>
        <v>44690</v>
      </c>
      <c r="C998" s="7">
        <v>44690</v>
      </c>
      <c r="D998" s="7">
        <v>44720</v>
      </c>
      <c r="E998" s="9">
        <f t="shared" si="145"/>
        <v>30</v>
      </c>
      <c r="F998" t="s">
        <v>7</v>
      </c>
      <c r="G998" s="6">
        <v>600</v>
      </c>
      <c r="H998" s="6">
        <f t="shared" si="146"/>
        <v>20</v>
      </c>
      <c r="I998" s="6">
        <v>3</v>
      </c>
      <c r="J998" s="8">
        <f t="shared" si="147"/>
        <v>603</v>
      </c>
      <c r="K998" t="s">
        <v>7</v>
      </c>
      <c r="L998" t="s">
        <v>181</v>
      </c>
    </row>
    <row r="999" spans="1:12" x14ac:dyDescent="0.2">
      <c r="A999">
        <v>2064</v>
      </c>
      <c r="B999" s="7">
        <f t="shared" si="153"/>
        <v>44691</v>
      </c>
      <c r="C999" s="7">
        <v>44691</v>
      </c>
      <c r="D999" s="7">
        <v>44701</v>
      </c>
      <c r="E999" s="9">
        <f t="shared" si="145"/>
        <v>10</v>
      </c>
      <c r="F999" t="s">
        <v>7</v>
      </c>
      <c r="G999" s="6">
        <v>380</v>
      </c>
      <c r="H999" s="6">
        <f t="shared" si="146"/>
        <v>38</v>
      </c>
      <c r="I999" s="6">
        <v>13</v>
      </c>
      <c r="J999" s="8">
        <f t="shared" si="147"/>
        <v>393</v>
      </c>
      <c r="K999" t="s">
        <v>7</v>
      </c>
      <c r="L999" t="s">
        <v>181</v>
      </c>
    </row>
    <row r="1000" spans="1:12" x14ac:dyDescent="0.2">
      <c r="A1000">
        <v>2065</v>
      </c>
      <c r="B1000" s="7">
        <f t="shared" si="153"/>
        <v>44691</v>
      </c>
      <c r="C1000" s="7">
        <v>44691</v>
      </c>
      <c r="D1000" s="7">
        <v>44701</v>
      </c>
      <c r="E1000" s="9">
        <f t="shared" si="145"/>
        <v>10</v>
      </c>
      <c r="F1000" t="s">
        <v>7</v>
      </c>
      <c r="G1000" s="6">
        <v>380</v>
      </c>
      <c r="H1000" s="6">
        <f t="shared" si="146"/>
        <v>38</v>
      </c>
      <c r="I1000" s="6">
        <v>13</v>
      </c>
      <c r="J1000" s="8">
        <f t="shared" si="147"/>
        <v>393</v>
      </c>
      <c r="K1000" t="s">
        <v>7</v>
      </c>
      <c r="L1000" t="s">
        <v>181</v>
      </c>
    </row>
    <row r="1001" spans="1:12" x14ac:dyDescent="0.2">
      <c r="A1001">
        <v>2066</v>
      </c>
      <c r="B1001" s="7">
        <f t="shared" si="153"/>
        <v>44691</v>
      </c>
      <c r="C1001" s="7">
        <v>44691</v>
      </c>
      <c r="D1001" s="7">
        <v>44700</v>
      </c>
      <c r="E1001" s="9">
        <f t="shared" si="145"/>
        <v>9</v>
      </c>
      <c r="F1001" t="s">
        <v>7</v>
      </c>
      <c r="G1001" s="6">
        <f>343+90</f>
        <v>433</v>
      </c>
      <c r="H1001" s="6">
        <f t="shared" si="146"/>
        <v>48.111111111111114</v>
      </c>
      <c r="J1001" s="8">
        <f t="shared" si="147"/>
        <v>433</v>
      </c>
      <c r="K1001" t="s">
        <v>8</v>
      </c>
      <c r="L1001" t="s">
        <v>181</v>
      </c>
    </row>
    <row r="1002" spans="1:12" x14ac:dyDescent="0.2">
      <c r="A1002">
        <v>2067</v>
      </c>
      <c r="B1002" s="7">
        <f t="shared" si="153"/>
        <v>44681</v>
      </c>
      <c r="C1002" s="7">
        <v>44681</v>
      </c>
      <c r="D1002" s="7">
        <v>44712</v>
      </c>
      <c r="E1002" s="9">
        <f t="shared" si="145"/>
        <v>31</v>
      </c>
      <c r="F1002" t="s">
        <v>7</v>
      </c>
      <c r="G1002" s="6">
        <v>465</v>
      </c>
      <c r="H1002" s="6">
        <f t="shared" si="146"/>
        <v>15</v>
      </c>
      <c r="J1002" s="8">
        <f t="shared" si="147"/>
        <v>465</v>
      </c>
      <c r="K1002" t="s">
        <v>7</v>
      </c>
      <c r="L1002" t="s">
        <v>181</v>
      </c>
    </row>
    <row r="1003" spans="1:12" x14ac:dyDescent="0.2">
      <c r="A1003">
        <v>2068</v>
      </c>
      <c r="B1003" s="7">
        <v>44687</v>
      </c>
      <c r="C1003" s="7">
        <v>44692</v>
      </c>
      <c r="D1003" s="7">
        <v>44701</v>
      </c>
      <c r="E1003" s="9">
        <f t="shared" si="145"/>
        <v>9</v>
      </c>
      <c r="F1003" t="s">
        <v>7</v>
      </c>
      <c r="G1003" s="6">
        <v>300</v>
      </c>
      <c r="H1003" s="6">
        <f t="shared" si="146"/>
        <v>33.333333333333336</v>
      </c>
      <c r="I1003" s="6">
        <v>3</v>
      </c>
      <c r="J1003" s="8">
        <f t="shared" si="147"/>
        <v>303</v>
      </c>
      <c r="K1003" t="s">
        <v>7</v>
      </c>
      <c r="L1003" t="s">
        <v>181</v>
      </c>
    </row>
    <row r="1004" spans="1:12" x14ac:dyDescent="0.2">
      <c r="A1004">
        <v>2070</v>
      </c>
      <c r="B1004" s="7">
        <f t="shared" ref="B1004:B1006" si="154">C1004</f>
        <v>44693</v>
      </c>
      <c r="C1004" s="7">
        <v>44693</v>
      </c>
      <c r="D1004" s="7">
        <v>44700</v>
      </c>
      <c r="E1004" s="9">
        <f t="shared" si="145"/>
        <v>7</v>
      </c>
      <c r="F1004" t="s">
        <v>7</v>
      </c>
      <c r="G1004" s="6">
        <v>210</v>
      </c>
      <c r="H1004" s="6">
        <f t="shared" si="146"/>
        <v>30</v>
      </c>
      <c r="I1004" s="6">
        <v>3</v>
      </c>
      <c r="J1004" s="8">
        <f t="shared" si="147"/>
        <v>213</v>
      </c>
      <c r="K1004" t="s">
        <v>7</v>
      </c>
      <c r="L1004" t="s">
        <v>181</v>
      </c>
    </row>
    <row r="1005" spans="1:12" x14ac:dyDescent="0.2">
      <c r="A1005">
        <v>2071</v>
      </c>
      <c r="B1005" s="7">
        <f t="shared" si="154"/>
        <v>44695</v>
      </c>
      <c r="C1005" s="7">
        <v>44695</v>
      </c>
      <c r="D1005" s="7">
        <v>44697</v>
      </c>
      <c r="E1005" s="9">
        <f t="shared" si="145"/>
        <v>2</v>
      </c>
      <c r="F1005" t="s">
        <v>7</v>
      </c>
      <c r="G1005" s="6">
        <v>90</v>
      </c>
      <c r="H1005" s="6">
        <f t="shared" si="146"/>
        <v>45</v>
      </c>
      <c r="I1005" s="6">
        <v>3</v>
      </c>
      <c r="J1005" s="8">
        <f t="shared" si="147"/>
        <v>93</v>
      </c>
      <c r="K1005" t="s">
        <v>7</v>
      </c>
      <c r="L1005" t="s">
        <v>181</v>
      </c>
    </row>
    <row r="1006" spans="1:12" x14ac:dyDescent="0.2">
      <c r="A1006">
        <v>2072</v>
      </c>
      <c r="B1006" s="7">
        <f t="shared" si="154"/>
        <v>44695</v>
      </c>
      <c r="C1006" s="7">
        <v>44695</v>
      </c>
      <c r="D1006" s="7">
        <v>44723</v>
      </c>
      <c r="E1006" s="9">
        <f t="shared" si="145"/>
        <v>28</v>
      </c>
      <c r="F1006" t="s">
        <v>7</v>
      </c>
      <c r="G1006" s="6">
        <v>420</v>
      </c>
      <c r="H1006" s="6">
        <f t="shared" si="146"/>
        <v>15</v>
      </c>
      <c r="I1006" s="6">
        <v>3</v>
      </c>
      <c r="J1006" s="8">
        <f t="shared" si="147"/>
        <v>423</v>
      </c>
      <c r="K1006" t="s">
        <v>7</v>
      </c>
      <c r="L1006" t="s">
        <v>181</v>
      </c>
    </row>
    <row r="1007" spans="1:12" x14ac:dyDescent="0.2">
      <c r="A1007">
        <v>2075</v>
      </c>
      <c r="B1007" s="7">
        <v>44697</v>
      </c>
      <c r="C1007" s="7">
        <v>44706</v>
      </c>
      <c r="D1007" s="7">
        <v>44734</v>
      </c>
      <c r="E1007" s="9">
        <f t="shared" si="145"/>
        <v>28</v>
      </c>
      <c r="F1007" t="s">
        <v>8</v>
      </c>
      <c r="G1007" s="6">
        <v>644</v>
      </c>
      <c r="H1007" s="6">
        <f t="shared" si="146"/>
        <v>23</v>
      </c>
      <c r="I1007" s="6">
        <v>73</v>
      </c>
      <c r="J1007" s="8">
        <f t="shared" si="147"/>
        <v>717</v>
      </c>
      <c r="K1007" t="s">
        <v>7</v>
      </c>
      <c r="L1007" t="s">
        <v>181</v>
      </c>
    </row>
    <row r="1008" spans="1:12" x14ac:dyDescent="0.2">
      <c r="A1008">
        <v>2076</v>
      </c>
      <c r="B1008" s="7">
        <f>C1008</f>
        <v>44700</v>
      </c>
      <c r="C1008" s="7">
        <v>44700</v>
      </c>
      <c r="D1008" s="7">
        <v>44701</v>
      </c>
      <c r="E1008" s="9">
        <f t="shared" si="145"/>
        <v>1</v>
      </c>
      <c r="F1008" t="s">
        <v>7</v>
      </c>
      <c r="G1008" s="6">
        <v>85</v>
      </c>
      <c r="H1008" s="6">
        <f t="shared" si="146"/>
        <v>85</v>
      </c>
      <c r="I1008" s="6">
        <v>3</v>
      </c>
      <c r="J1008" s="8">
        <f t="shared" si="147"/>
        <v>88</v>
      </c>
      <c r="K1008" t="s">
        <v>7</v>
      </c>
      <c r="L1008" t="s">
        <v>181</v>
      </c>
    </row>
    <row r="1009" spans="1:12" x14ac:dyDescent="0.2">
      <c r="A1009">
        <v>2077</v>
      </c>
      <c r="B1009" s="7">
        <v>44700</v>
      </c>
      <c r="C1009" s="7">
        <v>44702</v>
      </c>
      <c r="D1009" s="7">
        <v>44706</v>
      </c>
      <c r="E1009" s="9">
        <f t="shared" si="145"/>
        <v>4</v>
      </c>
      <c r="F1009" t="s">
        <v>7</v>
      </c>
      <c r="G1009" s="6">
        <v>340</v>
      </c>
      <c r="H1009" s="6">
        <f t="shared" si="146"/>
        <v>85</v>
      </c>
      <c r="I1009" s="6">
        <v>3</v>
      </c>
      <c r="J1009" s="8">
        <f t="shared" si="147"/>
        <v>343</v>
      </c>
      <c r="K1009" t="s">
        <v>7</v>
      </c>
      <c r="L1009" t="s">
        <v>181</v>
      </c>
    </row>
    <row r="1010" spans="1:12" x14ac:dyDescent="0.2">
      <c r="A1010">
        <v>2078</v>
      </c>
      <c r="B1010" s="7">
        <f t="shared" ref="B1010:B1015" si="155">C1010</f>
        <v>44702</v>
      </c>
      <c r="C1010" s="7">
        <v>44702</v>
      </c>
      <c r="D1010" s="7">
        <v>44709</v>
      </c>
      <c r="E1010" s="9">
        <f t="shared" si="145"/>
        <v>7</v>
      </c>
      <c r="F1010" t="s">
        <v>7</v>
      </c>
      <c r="G1010" s="6">
        <v>196</v>
      </c>
      <c r="H1010" s="6">
        <f t="shared" si="146"/>
        <v>28</v>
      </c>
      <c r="I1010" s="6">
        <v>3</v>
      </c>
      <c r="J1010" s="8">
        <f t="shared" si="147"/>
        <v>199</v>
      </c>
      <c r="K1010" t="s">
        <v>7</v>
      </c>
      <c r="L1010" t="s">
        <v>181</v>
      </c>
    </row>
    <row r="1011" spans="1:12" x14ac:dyDescent="0.2">
      <c r="A1011">
        <v>2079</v>
      </c>
      <c r="B1011" s="7">
        <f t="shared" si="155"/>
        <v>44702</v>
      </c>
      <c r="C1011" s="7">
        <v>44702</v>
      </c>
      <c r="D1011" s="7">
        <v>44704</v>
      </c>
      <c r="E1011" s="9">
        <f t="shared" si="145"/>
        <v>2</v>
      </c>
      <c r="F1011" t="s">
        <v>7</v>
      </c>
      <c r="G1011" s="6">
        <v>70</v>
      </c>
      <c r="H1011" s="6">
        <f t="shared" si="146"/>
        <v>35</v>
      </c>
      <c r="I1011" s="6">
        <v>3</v>
      </c>
      <c r="J1011" s="8">
        <f t="shared" si="147"/>
        <v>73</v>
      </c>
      <c r="K1011" t="s">
        <v>7</v>
      </c>
      <c r="L1011" t="s">
        <v>181</v>
      </c>
    </row>
    <row r="1012" spans="1:12" x14ac:dyDescent="0.2">
      <c r="A1012">
        <v>2080</v>
      </c>
      <c r="B1012" s="7">
        <f t="shared" si="155"/>
        <v>44705</v>
      </c>
      <c r="C1012" s="7">
        <v>44705</v>
      </c>
      <c r="D1012" s="7">
        <v>44715</v>
      </c>
      <c r="E1012" s="9">
        <f t="shared" si="145"/>
        <v>10</v>
      </c>
      <c r="F1012" t="s">
        <v>7</v>
      </c>
      <c r="G1012" s="6">
        <v>350</v>
      </c>
      <c r="H1012" s="6">
        <f t="shared" si="146"/>
        <v>35</v>
      </c>
      <c r="I1012" s="6">
        <v>13</v>
      </c>
      <c r="J1012" s="8">
        <f t="shared" si="147"/>
        <v>363</v>
      </c>
      <c r="K1012" t="s">
        <v>7</v>
      </c>
      <c r="L1012" t="s">
        <v>181</v>
      </c>
    </row>
    <row r="1013" spans="1:12" x14ac:dyDescent="0.2">
      <c r="A1013">
        <v>2083</v>
      </c>
      <c r="B1013" s="7">
        <f t="shared" si="155"/>
        <v>44705</v>
      </c>
      <c r="C1013" s="7">
        <v>44705</v>
      </c>
      <c r="D1013" s="7">
        <v>44713</v>
      </c>
      <c r="E1013" s="9">
        <f t="shared" si="145"/>
        <v>8</v>
      </c>
      <c r="F1013" t="s">
        <v>7</v>
      </c>
      <c r="G1013" s="6">
        <v>184</v>
      </c>
      <c r="H1013" s="6">
        <f t="shared" si="146"/>
        <v>23</v>
      </c>
      <c r="I1013" s="6">
        <v>3</v>
      </c>
      <c r="J1013" s="8">
        <f t="shared" si="147"/>
        <v>187</v>
      </c>
      <c r="K1013" t="s">
        <v>7</v>
      </c>
      <c r="L1013" t="s">
        <v>181</v>
      </c>
    </row>
    <row r="1014" spans="1:12" x14ac:dyDescent="0.2">
      <c r="A1014">
        <v>2084</v>
      </c>
      <c r="B1014" s="7">
        <f t="shared" si="155"/>
        <v>44705</v>
      </c>
      <c r="C1014" s="7">
        <v>44705</v>
      </c>
      <c r="D1014" s="7">
        <v>44719</v>
      </c>
      <c r="E1014" s="9">
        <f t="shared" si="145"/>
        <v>14</v>
      </c>
      <c r="F1014" t="s">
        <v>7</v>
      </c>
      <c r="G1014" s="6">
        <v>336</v>
      </c>
      <c r="H1014" s="6">
        <f t="shared" si="146"/>
        <v>24</v>
      </c>
      <c r="I1014" s="6">
        <v>3</v>
      </c>
      <c r="J1014" s="8">
        <f t="shared" si="147"/>
        <v>339</v>
      </c>
      <c r="K1014" t="s">
        <v>7</v>
      </c>
      <c r="L1014" t="s">
        <v>181</v>
      </c>
    </row>
    <row r="1015" spans="1:12" x14ac:dyDescent="0.2">
      <c r="A1015">
        <v>2085</v>
      </c>
      <c r="B1015" s="7">
        <f t="shared" si="155"/>
        <v>44706</v>
      </c>
      <c r="C1015" s="7">
        <v>44706</v>
      </c>
      <c r="D1015" s="7">
        <v>44706</v>
      </c>
      <c r="E1015" s="9">
        <f t="shared" si="145"/>
        <v>0</v>
      </c>
      <c r="F1015" t="s">
        <v>7</v>
      </c>
      <c r="G1015" s="6">
        <v>55</v>
      </c>
      <c r="H1015" s="6" t="e">
        <f t="shared" si="146"/>
        <v>#DIV/0!</v>
      </c>
      <c r="I1015" s="6">
        <v>3</v>
      </c>
      <c r="J1015" s="8">
        <f t="shared" si="147"/>
        <v>58</v>
      </c>
      <c r="K1015" t="s">
        <v>7</v>
      </c>
      <c r="L1015" t="s">
        <v>181</v>
      </c>
    </row>
    <row r="1016" spans="1:12" x14ac:dyDescent="0.2">
      <c r="A1016">
        <v>2086</v>
      </c>
      <c r="B1016" s="7">
        <v>44706</v>
      </c>
      <c r="C1016" s="7">
        <v>44708</v>
      </c>
      <c r="D1016" s="7">
        <v>44722</v>
      </c>
      <c r="E1016" s="9">
        <f t="shared" si="145"/>
        <v>14</v>
      </c>
      <c r="F1016" t="s">
        <v>7</v>
      </c>
      <c r="G1016" s="6">
        <v>364</v>
      </c>
      <c r="H1016" s="6">
        <f t="shared" si="146"/>
        <v>26</v>
      </c>
      <c r="I1016" s="6">
        <v>18</v>
      </c>
      <c r="J1016" s="8">
        <f t="shared" si="147"/>
        <v>382</v>
      </c>
      <c r="K1016" t="s">
        <v>7</v>
      </c>
      <c r="L1016" t="s">
        <v>181</v>
      </c>
    </row>
    <row r="1017" spans="1:12" x14ac:dyDescent="0.2">
      <c r="A1017">
        <v>2088</v>
      </c>
      <c r="B1017" s="7">
        <f t="shared" ref="B1017:B1026" si="156">C1017</f>
        <v>44708</v>
      </c>
      <c r="C1017" s="7">
        <v>44708</v>
      </c>
      <c r="D1017" s="7">
        <v>44709</v>
      </c>
      <c r="E1017" s="9">
        <f t="shared" si="145"/>
        <v>1</v>
      </c>
      <c r="F1017" t="s">
        <v>7</v>
      </c>
      <c r="G1017" s="6">
        <v>55</v>
      </c>
      <c r="H1017" s="6">
        <f t="shared" si="146"/>
        <v>55</v>
      </c>
      <c r="I1017" s="6">
        <v>3</v>
      </c>
      <c r="J1017" s="8">
        <f t="shared" si="147"/>
        <v>58</v>
      </c>
      <c r="K1017" t="s">
        <v>7</v>
      </c>
      <c r="L1017" t="s">
        <v>181</v>
      </c>
    </row>
    <row r="1018" spans="1:12" x14ac:dyDescent="0.2">
      <c r="A1018">
        <v>2089</v>
      </c>
      <c r="B1018" s="7">
        <f t="shared" si="156"/>
        <v>44709</v>
      </c>
      <c r="C1018" s="7">
        <v>44709</v>
      </c>
      <c r="D1018" s="7">
        <v>44711</v>
      </c>
      <c r="E1018" s="9">
        <f t="shared" si="145"/>
        <v>2</v>
      </c>
      <c r="F1018" t="s">
        <v>7</v>
      </c>
      <c r="G1018" s="6">
        <v>150</v>
      </c>
      <c r="H1018" s="6">
        <f t="shared" si="146"/>
        <v>75</v>
      </c>
      <c r="I1018" s="6">
        <v>3</v>
      </c>
      <c r="J1018" s="8">
        <f t="shared" si="147"/>
        <v>153</v>
      </c>
      <c r="K1018" t="s">
        <v>7</v>
      </c>
      <c r="L1018" t="s">
        <v>181</v>
      </c>
    </row>
    <row r="1019" spans="1:12" x14ac:dyDescent="0.2">
      <c r="A1019">
        <v>2094</v>
      </c>
      <c r="B1019" s="7">
        <f t="shared" si="156"/>
        <v>44712</v>
      </c>
      <c r="C1019" s="7">
        <v>44712</v>
      </c>
      <c r="D1019" s="7">
        <v>44722</v>
      </c>
      <c r="E1019" s="9">
        <f t="shared" si="145"/>
        <v>10</v>
      </c>
      <c r="F1019" t="s">
        <v>7</v>
      </c>
      <c r="G1019" s="6">
        <v>460</v>
      </c>
      <c r="H1019" s="6">
        <f t="shared" si="146"/>
        <v>46</v>
      </c>
      <c r="I1019" s="6">
        <v>3</v>
      </c>
      <c r="J1019" s="8">
        <f t="shared" si="147"/>
        <v>463</v>
      </c>
      <c r="K1019" t="s">
        <v>7</v>
      </c>
      <c r="L1019" t="s">
        <v>181</v>
      </c>
    </row>
    <row r="1020" spans="1:12" x14ac:dyDescent="0.2">
      <c r="A1020">
        <v>2096</v>
      </c>
      <c r="B1020" s="7">
        <f t="shared" si="156"/>
        <v>44712</v>
      </c>
      <c r="C1020" s="7">
        <v>44712</v>
      </c>
      <c r="D1020" s="7">
        <v>44728</v>
      </c>
      <c r="E1020" s="9">
        <f t="shared" si="145"/>
        <v>16</v>
      </c>
      <c r="F1020" t="s">
        <v>7</v>
      </c>
      <c r="G1020" s="6">
        <v>304</v>
      </c>
      <c r="H1020" s="6">
        <f t="shared" si="146"/>
        <v>19</v>
      </c>
      <c r="J1020" s="8">
        <f t="shared" si="147"/>
        <v>304</v>
      </c>
      <c r="K1020" t="s">
        <v>7</v>
      </c>
      <c r="L1020" t="s">
        <v>181</v>
      </c>
    </row>
    <row r="1021" spans="1:12" x14ac:dyDescent="0.2">
      <c r="A1021">
        <v>2097</v>
      </c>
      <c r="B1021" s="7">
        <f t="shared" si="156"/>
        <v>44712</v>
      </c>
      <c r="C1021" s="7">
        <v>44712</v>
      </c>
      <c r="D1021" s="7">
        <v>44742</v>
      </c>
      <c r="E1021" s="9">
        <f t="shared" si="145"/>
        <v>30</v>
      </c>
      <c r="F1021" t="s">
        <v>7</v>
      </c>
      <c r="G1021" s="6">
        <v>600</v>
      </c>
      <c r="H1021" s="6">
        <f t="shared" si="146"/>
        <v>20</v>
      </c>
      <c r="J1021" s="8">
        <f t="shared" si="147"/>
        <v>600</v>
      </c>
      <c r="K1021" t="s">
        <v>7</v>
      </c>
      <c r="L1021" t="s">
        <v>181</v>
      </c>
    </row>
    <row r="1022" spans="1:12" x14ac:dyDescent="0.2">
      <c r="A1022">
        <v>2098</v>
      </c>
      <c r="B1022" s="7">
        <f t="shared" si="156"/>
        <v>44712</v>
      </c>
      <c r="C1022" s="7">
        <v>44712</v>
      </c>
      <c r="D1022" s="7">
        <v>44715</v>
      </c>
      <c r="E1022" s="9">
        <f t="shared" si="145"/>
        <v>3</v>
      </c>
      <c r="F1022" t="s">
        <v>7</v>
      </c>
      <c r="G1022" s="6">
        <v>135</v>
      </c>
      <c r="H1022" s="6">
        <f t="shared" si="146"/>
        <v>45</v>
      </c>
      <c r="I1022" s="6">
        <v>3</v>
      </c>
      <c r="J1022" s="8">
        <f t="shared" si="147"/>
        <v>138</v>
      </c>
      <c r="K1022" t="s">
        <v>7</v>
      </c>
      <c r="L1022" t="s">
        <v>181</v>
      </c>
    </row>
    <row r="1023" spans="1:12" x14ac:dyDescent="0.2">
      <c r="A1023">
        <v>2099</v>
      </c>
      <c r="B1023" s="7">
        <f t="shared" si="156"/>
        <v>44712</v>
      </c>
      <c r="C1023" s="7">
        <v>44712</v>
      </c>
      <c r="D1023" s="7">
        <v>44727</v>
      </c>
      <c r="E1023" s="9">
        <f t="shared" si="145"/>
        <v>15</v>
      </c>
      <c r="F1023" t="s">
        <v>7</v>
      </c>
      <c r="G1023" s="6">
        <v>225</v>
      </c>
      <c r="H1023" s="6">
        <f t="shared" si="146"/>
        <v>15</v>
      </c>
      <c r="J1023" s="8">
        <f t="shared" si="147"/>
        <v>225</v>
      </c>
      <c r="K1023" t="s">
        <v>7</v>
      </c>
      <c r="L1023" t="s">
        <v>181</v>
      </c>
    </row>
    <row r="1024" spans="1:12" x14ac:dyDescent="0.2">
      <c r="A1024">
        <v>2116</v>
      </c>
      <c r="B1024" s="7">
        <f t="shared" si="156"/>
        <v>44711</v>
      </c>
      <c r="C1024" s="7">
        <v>44711</v>
      </c>
      <c r="D1024" s="7">
        <v>44753</v>
      </c>
      <c r="E1024" s="9">
        <f t="shared" si="145"/>
        <v>42</v>
      </c>
      <c r="F1024" t="s">
        <v>7</v>
      </c>
      <c r="G1024" s="6">
        <v>798</v>
      </c>
      <c r="H1024" s="6">
        <f t="shared" si="146"/>
        <v>19</v>
      </c>
      <c r="I1024" s="6">
        <v>13</v>
      </c>
      <c r="J1024" s="8">
        <f t="shared" si="147"/>
        <v>811</v>
      </c>
      <c r="K1024" t="s">
        <v>7</v>
      </c>
      <c r="L1024" t="s">
        <v>181</v>
      </c>
    </row>
    <row r="1025" spans="1:12" x14ac:dyDescent="0.2">
      <c r="A1025" t="s">
        <v>86</v>
      </c>
      <c r="B1025" s="7">
        <f t="shared" si="156"/>
        <v>44712</v>
      </c>
      <c r="C1025" s="7">
        <v>44712</v>
      </c>
      <c r="D1025" s="7">
        <v>44742</v>
      </c>
      <c r="E1025" s="9">
        <f t="shared" si="145"/>
        <v>30</v>
      </c>
      <c r="F1025" t="s">
        <v>7</v>
      </c>
      <c r="G1025" s="6">
        <v>600</v>
      </c>
      <c r="H1025" s="6">
        <f t="shared" si="146"/>
        <v>20</v>
      </c>
      <c r="J1025" s="8">
        <f t="shared" si="147"/>
        <v>600</v>
      </c>
      <c r="K1025" t="s">
        <v>7</v>
      </c>
      <c r="L1025" t="s">
        <v>181</v>
      </c>
    </row>
    <row r="1026" spans="1:12" x14ac:dyDescent="0.2">
      <c r="A1026" t="s">
        <v>87</v>
      </c>
      <c r="B1026" s="7">
        <f t="shared" si="156"/>
        <v>44723</v>
      </c>
      <c r="C1026" s="7">
        <v>44723</v>
      </c>
      <c r="D1026" s="7">
        <v>44725</v>
      </c>
      <c r="E1026" s="9">
        <f t="shared" si="145"/>
        <v>2</v>
      </c>
      <c r="F1026" t="s">
        <v>7</v>
      </c>
      <c r="G1026" s="6">
        <v>30</v>
      </c>
      <c r="H1026" s="6">
        <f t="shared" si="146"/>
        <v>15</v>
      </c>
      <c r="J1026" s="8">
        <f t="shared" si="147"/>
        <v>30</v>
      </c>
      <c r="K1026" t="s">
        <v>7</v>
      </c>
      <c r="L1026" t="s">
        <v>181</v>
      </c>
    </row>
    <row r="1027" spans="1:12" x14ac:dyDescent="0.2">
      <c r="A1027">
        <v>2081</v>
      </c>
      <c r="B1027" s="7">
        <v>44687</v>
      </c>
      <c r="C1027" s="7">
        <v>44713</v>
      </c>
      <c r="D1027" s="7">
        <v>44735</v>
      </c>
      <c r="E1027" s="9">
        <f t="shared" ref="E1027:E1090" si="157">D1027-C1027</f>
        <v>22</v>
      </c>
      <c r="F1027" t="s">
        <v>8</v>
      </c>
      <c r="G1027" s="6">
        <v>575</v>
      </c>
      <c r="H1027" s="6">
        <f t="shared" ref="H1027:H1090" si="158">G1027/E1027</f>
        <v>26.136363636363637</v>
      </c>
      <c r="I1027" s="6">
        <v>83</v>
      </c>
      <c r="J1027" s="8">
        <f t="shared" ref="J1027:J1060" si="159">G1027+I1027</f>
        <v>658</v>
      </c>
      <c r="K1027" t="s">
        <v>7</v>
      </c>
      <c r="L1027" t="s">
        <v>181</v>
      </c>
    </row>
    <row r="1028" spans="1:12" x14ac:dyDescent="0.2">
      <c r="A1028">
        <v>2082</v>
      </c>
      <c r="B1028" s="7">
        <v>44687</v>
      </c>
      <c r="C1028" s="7">
        <v>44713</v>
      </c>
      <c r="D1028" s="7">
        <v>44730</v>
      </c>
      <c r="E1028" s="9">
        <f t="shared" si="157"/>
        <v>17</v>
      </c>
      <c r="F1028" t="s">
        <v>8</v>
      </c>
      <c r="G1028" s="6">
        <v>450</v>
      </c>
      <c r="H1028" s="6">
        <f t="shared" si="158"/>
        <v>26.470588235294116</v>
      </c>
      <c r="I1028" s="6">
        <v>88</v>
      </c>
      <c r="J1028" s="8">
        <f t="shared" si="159"/>
        <v>538</v>
      </c>
      <c r="K1028" t="s">
        <v>7</v>
      </c>
      <c r="L1028" t="s">
        <v>181</v>
      </c>
    </row>
    <row r="1029" spans="1:12" x14ac:dyDescent="0.2">
      <c r="A1029">
        <v>2091</v>
      </c>
      <c r="B1029" s="7">
        <v>44706</v>
      </c>
      <c r="C1029" s="7">
        <v>44746</v>
      </c>
      <c r="D1029" s="7">
        <v>44771</v>
      </c>
      <c r="E1029" s="9">
        <f t="shared" si="157"/>
        <v>25</v>
      </c>
      <c r="F1029" t="s">
        <v>7</v>
      </c>
      <c r="G1029" s="6">
        <v>700</v>
      </c>
      <c r="H1029" s="6">
        <f t="shared" si="158"/>
        <v>28</v>
      </c>
      <c r="I1029" s="6">
        <v>3</v>
      </c>
      <c r="J1029" s="8">
        <f t="shared" si="159"/>
        <v>703</v>
      </c>
      <c r="K1029" t="s">
        <v>7</v>
      </c>
      <c r="L1029" t="s">
        <v>22</v>
      </c>
    </row>
    <row r="1030" spans="1:12" x14ac:dyDescent="0.2">
      <c r="A1030">
        <v>2095</v>
      </c>
      <c r="B1030" s="7">
        <v>44711</v>
      </c>
      <c r="C1030" s="7">
        <v>44721</v>
      </c>
      <c r="D1030" s="7">
        <v>44745</v>
      </c>
      <c r="E1030" s="9">
        <f t="shared" si="157"/>
        <v>24</v>
      </c>
      <c r="F1030" t="s">
        <v>8</v>
      </c>
      <c r="G1030" s="6">
        <v>510</v>
      </c>
      <c r="H1030" s="6">
        <f t="shared" si="158"/>
        <v>21.25</v>
      </c>
      <c r="I1030" s="6">
        <v>78</v>
      </c>
      <c r="J1030" s="8">
        <f t="shared" si="159"/>
        <v>588</v>
      </c>
      <c r="K1030" t="s">
        <v>7</v>
      </c>
      <c r="L1030" t="s">
        <v>181</v>
      </c>
    </row>
    <row r="1031" spans="1:12" x14ac:dyDescent="0.2">
      <c r="A1031">
        <v>2100</v>
      </c>
      <c r="B1031" s="7">
        <f t="shared" ref="B1031:B1033" si="160">C1031</f>
        <v>44713</v>
      </c>
      <c r="C1031" s="7">
        <v>44713</v>
      </c>
      <c r="D1031" s="7">
        <v>44720</v>
      </c>
      <c r="E1031" s="9">
        <f t="shared" si="157"/>
        <v>7</v>
      </c>
      <c r="F1031" t="s">
        <v>7</v>
      </c>
      <c r="G1031" s="6">
        <v>245</v>
      </c>
      <c r="H1031" s="6">
        <f t="shared" si="158"/>
        <v>35</v>
      </c>
      <c r="I1031" s="6">
        <v>13</v>
      </c>
      <c r="J1031" s="8">
        <f t="shared" si="159"/>
        <v>258</v>
      </c>
      <c r="K1031" t="s">
        <v>7</v>
      </c>
      <c r="L1031" t="s">
        <v>181</v>
      </c>
    </row>
    <row r="1032" spans="1:12" x14ac:dyDescent="0.2">
      <c r="A1032">
        <v>2101</v>
      </c>
      <c r="B1032" s="7">
        <f t="shared" si="160"/>
        <v>44713</v>
      </c>
      <c r="C1032" s="7">
        <v>44713</v>
      </c>
      <c r="D1032" s="7">
        <v>44716</v>
      </c>
      <c r="E1032" s="9">
        <f t="shared" si="157"/>
        <v>3</v>
      </c>
      <c r="F1032" t="s">
        <v>7</v>
      </c>
      <c r="G1032" s="6">
        <v>105</v>
      </c>
      <c r="H1032" s="6">
        <f t="shared" si="158"/>
        <v>35</v>
      </c>
      <c r="I1032" s="6">
        <v>3</v>
      </c>
      <c r="J1032" s="8">
        <f t="shared" si="159"/>
        <v>108</v>
      </c>
      <c r="K1032" t="s">
        <v>7</v>
      </c>
      <c r="L1032" t="s">
        <v>181</v>
      </c>
    </row>
    <row r="1033" spans="1:12" x14ac:dyDescent="0.2">
      <c r="A1033">
        <v>2102</v>
      </c>
      <c r="B1033" s="7">
        <f t="shared" si="160"/>
        <v>44713</v>
      </c>
      <c r="C1033" s="7">
        <v>44713</v>
      </c>
      <c r="D1033" s="7">
        <v>44745</v>
      </c>
      <c r="E1033" s="9">
        <f t="shared" si="157"/>
        <v>32</v>
      </c>
      <c r="F1033" t="s">
        <v>8</v>
      </c>
      <c r="G1033" s="6">
        <v>627</v>
      </c>
      <c r="H1033" s="6">
        <f t="shared" si="158"/>
        <v>19.59375</v>
      </c>
      <c r="I1033" s="6">
        <v>63</v>
      </c>
      <c r="J1033" s="8">
        <f t="shared" si="159"/>
        <v>690</v>
      </c>
      <c r="K1033" t="s">
        <v>7</v>
      </c>
      <c r="L1033" t="s">
        <v>181</v>
      </c>
    </row>
    <row r="1034" spans="1:12" x14ac:dyDescent="0.2">
      <c r="A1034">
        <v>2104</v>
      </c>
      <c r="B1034" s="7">
        <v>44715</v>
      </c>
      <c r="C1034" s="7">
        <v>44715</v>
      </c>
      <c r="D1034" s="7">
        <v>44716</v>
      </c>
      <c r="E1034" s="9">
        <f t="shared" si="157"/>
        <v>1</v>
      </c>
      <c r="F1034" t="s">
        <v>7</v>
      </c>
      <c r="G1034" s="6">
        <v>55</v>
      </c>
      <c r="H1034" s="6">
        <f t="shared" si="158"/>
        <v>55</v>
      </c>
      <c r="I1034" s="6">
        <v>3</v>
      </c>
      <c r="J1034" s="8">
        <f t="shared" si="159"/>
        <v>58</v>
      </c>
      <c r="K1034" t="s">
        <v>7</v>
      </c>
      <c r="L1034" t="s">
        <v>181</v>
      </c>
    </row>
    <row r="1035" spans="1:12" x14ac:dyDescent="0.2">
      <c r="A1035">
        <v>2105</v>
      </c>
      <c r="B1035" s="7">
        <f t="shared" ref="B1035:B1043" si="161">C1035</f>
        <v>44715</v>
      </c>
      <c r="C1035" s="7">
        <v>44715</v>
      </c>
      <c r="D1035" s="7">
        <v>44716</v>
      </c>
      <c r="E1035" s="9">
        <f t="shared" si="157"/>
        <v>1</v>
      </c>
      <c r="F1035" t="s">
        <v>7</v>
      </c>
      <c r="G1035" s="6">
        <v>85</v>
      </c>
      <c r="H1035" s="6">
        <f t="shared" si="158"/>
        <v>85</v>
      </c>
      <c r="I1035" s="6">
        <v>3</v>
      </c>
      <c r="J1035" s="8">
        <f t="shared" si="159"/>
        <v>88</v>
      </c>
      <c r="K1035" t="s">
        <v>7</v>
      </c>
      <c r="L1035" t="s">
        <v>181</v>
      </c>
    </row>
    <row r="1036" spans="1:12" x14ac:dyDescent="0.2">
      <c r="A1036">
        <v>2106</v>
      </c>
      <c r="B1036" s="7">
        <f t="shared" si="161"/>
        <v>44715</v>
      </c>
      <c r="C1036" s="7">
        <v>44715</v>
      </c>
      <c r="D1036" s="7">
        <v>44744</v>
      </c>
      <c r="E1036" s="9">
        <f t="shared" si="157"/>
        <v>29</v>
      </c>
      <c r="F1036" t="s">
        <v>7</v>
      </c>
      <c r="G1036" s="6">
        <v>551</v>
      </c>
      <c r="H1036" s="6">
        <f t="shared" si="158"/>
        <v>19</v>
      </c>
      <c r="I1036" s="6">
        <v>13</v>
      </c>
      <c r="J1036" s="8">
        <f t="shared" si="159"/>
        <v>564</v>
      </c>
      <c r="K1036" t="s">
        <v>7</v>
      </c>
      <c r="L1036" t="s">
        <v>181</v>
      </c>
    </row>
    <row r="1037" spans="1:12" x14ac:dyDescent="0.2">
      <c r="A1037">
        <v>2107</v>
      </c>
      <c r="B1037" s="7">
        <f t="shared" si="161"/>
        <v>44715</v>
      </c>
      <c r="C1037" s="7">
        <v>44715</v>
      </c>
      <c r="D1037" s="7">
        <v>44737</v>
      </c>
      <c r="E1037" s="9">
        <f t="shared" si="157"/>
        <v>22</v>
      </c>
      <c r="F1037" t="s">
        <v>7</v>
      </c>
      <c r="G1037" s="6">
        <v>484</v>
      </c>
      <c r="H1037" s="6">
        <f t="shared" si="158"/>
        <v>22</v>
      </c>
      <c r="I1037" s="6">
        <v>3</v>
      </c>
      <c r="J1037" s="8">
        <f t="shared" si="159"/>
        <v>487</v>
      </c>
      <c r="K1037" t="s">
        <v>7</v>
      </c>
      <c r="L1037" t="s">
        <v>181</v>
      </c>
    </row>
    <row r="1038" spans="1:12" x14ac:dyDescent="0.2">
      <c r="A1038">
        <v>2108</v>
      </c>
      <c r="B1038" s="7">
        <f t="shared" si="161"/>
        <v>44720</v>
      </c>
      <c r="C1038" s="7">
        <v>44720</v>
      </c>
      <c r="D1038" s="7">
        <v>44741</v>
      </c>
      <c r="E1038" s="9">
        <f t="shared" si="157"/>
        <v>21</v>
      </c>
      <c r="F1038" t="s">
        <v>7</v>
      </c>
      <c r="G1038" s="6">
        <v>440</v>
      </c>
      <c r="H1038" s="6">
        <f t="shared" si="158"/>
        <v>20.952380952380953</v>
      </c>
      <c r="J1038" s="8">
        <f t="shared" si="159"/>
        <v>440</v>
      </c>
      <c r="K1038" t="s">
        <v>7</v>
      </c>
      <c r="L1038" t="s">
        <v>181</v>
      </c>
    </row>
    <row r="1039" spans="1:12" x14ac:dyDescent="0.2">
      <c r="A1039">
        <v>2109</v>
      </c>
      <c r="B1039" s="7">
        <f t="shared" si="161"/>
        <v>44715</v>
      </c>
      <c r="C1039" s="7">
        <v>44715</v>
      </c>
      <c r="D1039" s="7">
        <v>44732</v>
      </c>
      <c r="E1039" s="9">
        <f t="shared" si="157"/>
        <v>17</v>
      </c>
      <c r="F1039" t="s">
        <v>7</v>
      </c>
      <c r="G1039" s="6">
        <v>425</v>
      </c>
      <c r="H1039" s="6">
        <f t="shared" si="158"/>
        <v>25</v>
      </c>
      <c r="I1039" s="6">
        <v>3</v>
      </c>
      <c r="J1039" s="8">
        <f t="shared" si="159"/>
        <v>428</v>
      </c>
      <c r="K1039" t="s">
        <v>7</v>
      </c>
      <c r="L1039" t="s">
        <v>181</v>
      </c>
    </row>
    <row r="1040" spans="1:12" x14ac:dyDescent="0.2">
      <c r="A1040">
        <v>2110</v>
      </c>
      <c r="B1040" s="7">
        <f t="shared" si="161"/>
        <v>44716</v>
      </c>
      <c r="C1040" s="7">
        <v>44716</v>
      </c>
      <c r="D1040" s="7">
        <v>44718</v>
      </c>
      <c r="E1040" s="9">
        <f t="shared" si="157"/>
        <v>2</v>
      </c>
      <c r="F1040" t="s">
        <v>7</v>
      </c>
      <c r="G1040" s="6">
        <v>150</v>
      </c>
      <c r="H1040" s="6">
        <f t="shared" si="158"/>
        <v>75</v>
      </c>
      <c r="I1040" s="6">
        <v>3</v>
      </c>
      <c r="J1040" s="8">
        <f t="shared" si="159"/>
        <v>153</v>
      </c>
      <c r="K1040" t="s">
        <v>7</v>
      </c>
      <c r="L1040" t="s">
        <v>181</v>
      </c>
    </row>
    <row r="1041" spans="1:12" x14ac:dyDescent="0.2">
      <c r="A1041">
        <v>2111</v>
      </c>
      <c r="B1041" s="7">
        <f t="shared" si="161"/>
        <v>44720</v>
      </c>
      <c r="C1041" s="7">
        <v>44720</v>
      </c>
      <c r="D1041" s="7">
        <v>44723</v>
      </c>
      <c r="E1041" s="9">
        <f t="shared" si="157"/>
        <v>3</v>
      </c>
      <c r="F1041" t="s">
        <v>7</v>
      </c>
      <c r="G1041" s="6">
        <v>150</v>
      </c>
      <c r="H1041" s="6">
        <f t="shared" si="158"/>
        <v>50</v>
      </c>
      <c r="J1041" s="8">
        <f t="shared" si="159"/>
        <v>150</v>
      </c>
      <c r="K1041" t="s">
        <v>8</v>
      </c>
      <c r="L1041" t="s">
        <v>181</v>
      </c>
    </row>
    <row r="1042" spans="1:12" x14ac:dyDescent="0.2">
      <c r="A1042">
        <v>2112</v>
      </c>
      <c r="B1042" s="7">
        <f t="shared" si="161"/>
        <v>44723</v>
      </c>
      <c r="C1042" s="7">
        <v>44723</v>
      </c>
      <c r="D1042" s="7">
        <v>44725</v>
      </c>
      <c r="E1042" s="9">
        <f t="shared" si="157"/>
        <v>2</v>
      </c>
      <c r="F1042" t="s">
        <v>7</v>
      </c>
      <c r="G1042" s="6">
        <v>150</v>
      </c>
      <c r="H1042" s="6">
        <f t="shared" si="158"/>
        <v>75</v>
      </c>
      <c r="I1042" s="6">
        <v>3</v>
      </c>
      <c r="J1042" s="8">
        <f t="shared" si="159"/>
        <v>153</v>
      </c>
      <c r="K1042" t="s">
        <v>7</v>
      </c>
      <c r="L1042" t="s">
        <v>181</v>
      </c>
    </row>
    <row r="1043" spans="1:12" x14ac:dyDescent="0.2">
      <c r="A1043">
        <v>2114</v>
      </c>
      <c r="B1043" s="7">
        <f t="shared" si="161"/>
        <v>44718</v>
      </c>
      <c r="C1043" s="7">
        <v>44718</v>
      </c>
      <c r="D1043" s="7">
        <v>44744</v>
      </c>
      <c r="E1043" s="9">
        <f t="shared" si="157"/>
        <v>26</v>
      </c>
      <c r="F1043" t="s">
        <v>7</v>
      </c>
      <c r="G1043" s="6">
        <v>390</v>
      </c>
      <c r="H1043" s="6">
        <f t="shared" si="158"/>
        <v>15</v>
      </c>
      <c r="J1043" s="8">
        <f t="shared" si="159"/>
        <v>390</v>
      </c>
      <c r="K1043" t="s">
        <v>7</v>
      </c>
      <c r="L1043" t="s">
        <v>181</v>
      </c>
    </row>
    <row r="1044" spans="1:12" x14ac:dyDescent="0.2">
      <c r="A1044">
        <v>2119</v>
      </c>
      <c r="B1044" s="7">
        <v>44701</v>
      </c>
      <c r="C1044" s="7">
        <v>44729</v>
      </c>
      <c r="D1044" s="7">
        <v>44759</v>
      </c>
      <c r="E1044" s="9">
        <f t="shared" si="157"/>
        <v>30</v>
      </c>
      <c r="F1044" t="s">
        <v>8</v>
      </c>
      <c r="G1044" s="6">
        <v>589</v>
      </c>
      <c r="H1044" s="6">
        <f t="shared" si="158"/>
        <v>19.633333333333333</v>
      </c>
      <c r="I1044" s="6">
        <v>53</v>
      </c>
      <c r="J1044" s="8">
        <f t="shared" si="159"/>
        <v>642</v>
      </c>
      <c r="K1044" t="s">
        <v>7</v>
      </c>
      <c r="L1044" t="s">
        <v>181</v>
      </c>
    </row>
    <row r="1045" spans="1:12" x14ac:dyDescent="0.2">
      <c r="A1045">
        <v>2120</v>
      </c>
      <c r="B1045" s="7">
        <f t="shared" ref="B1045:B1054" si="162">C1045</f>
        <v>44726</v>
      </c>
      <c r="C1045" s="7">
        <v>44726</v>
      </c>
      <c r="D1045" s="7">
        <v>44737</v>
      </c>
      <c r="E1045" s="9">
        <f t="shared" si="157"/>
        <v>11</v>
      </c>
      <c r="F1045" t="s">
        <v>7</v>
      </c>
      <c r="G1045" s="6">
        <v>395</v>
      </c>
      <c r="H1045" s="6">
        <f t="shared" si="158"/>
        <v>35.909090909090907</v>
      </c>
      <c r="I1045" s="6">
        <v>3</v>
      </c>
      <c r="J1045" s="8">
        <f t="shared" si="159"/>
        <v>398</v>
      </c>
      <c r="K1045" t="s">
        <v>7</v>
      </c>
      <c r="L1045" t="s">
        <v>181</v>
      </c>
    </row>
    <row r="1046" spans="1:12" x14ac:dyDescent="0.2">
      <c r="A1046">
        <v>2122</v>
      </c>
      <c r="B1046" s="7">
        <f t="shared" si="162"/>
        <v>44712</v>
      </c>
      <c r="C1046" s="7">
        <v>44712</v>
      </c>
      <c r="D1046" s="7">
        <v>44742</v>
      </c>
      <c r="E1046" s="9">
        <f t="shared" si="157"/>
        <v>30</v>
      </c>
      <c r="F1046" t="s">
        <v>7</v>
      </c>
      <c r="G1046" s="6">
        <v>570</v>
      </c>
      <c r="H1046" s="6">
        <f t="shared" si="158"/>
        <v>19</v>
      </c>
      <c r="J1046" s="8">
        <f t="shared" si="159"/>
        <v>570</v>
      </c>
      <c r="K1046" t="s">
        <v>7</v>
      </c>
      <c r="L1046" t="s">
        <v>181</v>
      </c>
    </row>
    <row r="1047" spans="1:12" x14ac:dyDescent="0.2">
      <c r="A1047">
        <v>2123</v>
      </c>
      <c r="B1047" s="7">
        <f t="shared" si="162"/>
        <v>44726</v>
      </c>
      <c r="C1047" s="7">
        <v>44726</v>
      </c>
      <c r="D1047" s="7">
        <v>44734</v>
      </c>
      <c r="E1047" s="9">
        <f t="shared" si="157"/>
        <v>8</v>
      </c>
      <c r="F1047" t="s">
        <v>7</v>
      </c>
      <c r="G1047" s="6">
        <v>280</v>
      </c>
      <c r="H1047" s="6">
        <f t="shared" si="158"/>
        <v>35</v>
      </c>
      <c r="I1047" s="6">
        <v>13</v>
      </c>
      <c r="J1047" s="8">
        <f t="shared" si="159"/>
        <v>293</v>
      </c>
      <c r="K1047" t="s">
        <v>7</v>
      </c>
      <c r="L1047" t="s">
        <v>181</v>
      </c>
    </row>
    <row r="1048" spans="1:12" x14ac:dyDescent="0.2">
      <c r="A1048">
        <v>2124</v>
      </c>
      <c r="B1048" s="7">
        <f t="shared" si="162"/>
        <v>44727</v>
      </c>
      <c r="C1048" s="7">
        <v>44727</v>
      </c>
      <c r="D1048" s="7">
        <v>44728</v>
      </c>
      <c r="E1048" s="9">
        <f t="shared" si="157"/>
        <v>1</v>
      </c>
      <c r="F1048" t="s">
        <v>7</v>
      </c>
      <c r="G1048" s="6">
        <v>85</v>
      </c>
      <c r="H1048" s="6">
        <f t="shared" si="158"/>
        <v>85</v>
      </c>
      <c r="I1048" s="6">
        <v>3</v>
      </c>
      <c r="J1048" s="8">
        <f t="shared" si="159"/>
        <v>88</v>
      </c>
      <c r="K1048" t="s">
        <v>7</v>
      </c>
      <c r="L1048" t="s">
        <v>181</v>
      </c>
    </row>
    <row r="1049" spans="1:12" x14ac:dyDescent="0.2">
      <c r="A1049">
        <v>2125</v>
      </c>
      <c r="B1049" s="7">
        <f t="shared" si="162"/>
        <v>44712</v>
      </c>
      <c r="C1049" s="7">
        <v>44712</v>
      </c>
      <c r="D1049" s="7">
        <v>44742</v>
      </c>
      <c r="E1049" s="9">
        <f t="shared" si="157"/>
        <v>30</v>
      </c>
      <c r="F1049" t="s">
        <v>7</v>
      </c>
      <c r="G1049" s="6">
        <v>450</v>
      </c>
      <c r="H1049" s="6">
        <f t="shared" si="158"/>
        <v>15</v>
      </c>
      <c r="J1049" s="8">
        <f t="shared" si="159"/>
        <v>450</v>
      </c>
      <c r="K1049" t="s">
        <v>7</v>
      </c>
      <c r="L1049" t="s">
        <v>181</v>
      </c>
    </row>
    <row r="1050" spans="1:12" x14ac:dyDescent="0.2">
      <c r="A1050">
        <v>2126</v>
      </c>
      <c r="B1050" s="7">
        <f t="shared" si="162"/>
        <v>44729</v>
      </c>
      <c r="C1050" s="7">
        <v>44729</v>
      </c>
      <c r="D1050" s="7">
        <v>44732</v>
      </c>
      <c r="E1050" s="9">
        <f t="shared" si="157"/>
        <v>3</v>
      </c>
      <c r="F1050" t="s">
        <v>7</v>
      </c>
      <c r="G1050" s="6">
        <v>135</v>
      </c>
      <c r="H1050" s="6">
        <f t="shared" si="158"/>
        <v>45</v>
      </c>
      <c r="I1050" s="6">
        <v>3</v>
      </c>
      <c r="J1050" s="8">
        <f t="shared" si="159"/>
        <v>138</v>
      </c>
      <c r="K1050" t="s">
        <v>7</v>
      </c>
      <c r="L1050" t="s">
        <v>181</v>
      </c>
    </row>
    <row r="1051" spans="1:12" x14ac:dyDescent="0.2">
      <c r="A1051">
        <v>2128</v>
      </c>
      <c r="B1051" s="7">
        <f t="shared" si="162"/>
        <v>44730</v>
      </c>
      <c r="C1051" s="7">
        <v>44730</v>
      </c>
      <c r="D1051" s="7">
        <v>44733</v>
      </c>
      <c r="E1051" s="9">
        <f t="shared" si="157"/>
        <v>3</v>
      </c>
      <c r="F1051" t="s">
        <v>7</v>
      </c>
      <c r="G1051" s="6">
        <v>105</v>
      </c>
      <c r="H1051" s="6">
        <f t="shared" si="158"/>
        <v>35</v>
      </c>
      <c r="I1051" s="6">
        <v>13</v>
      </c>
      <c r="J1051" s="8">
        <f t="shared" si="159"/>
        <v>118</v>
      </c>
      <c r="K1051" t="s">
        <v>7</v>
      </c>
      <c r="L1051" t="s">
        <v>181</v>
      </c>
    </row>
    <row r="1052" spans="1:12" x14ac:dyDescent="0.2">
      <c r="A1052">
        <v>2129</v>
      </c>
      <c r="B1052" s="7">
        <f t="shared" si="162"/>
        <v>44732</v>
      </c>
      <c r="C1052" s="7">
        <v>44732</v>
      </c>
      <c r="D1052" s="7">
        <v>44735</v>
      </c>
      <c r="E1052" s="9">
        <f t="shared" si="157"/>
        <v>3</v>
      </c>
      <c r="F1052" t="s">
        <v>7</v>
      </c>
      <c r="G1052" s="6">
        <v>90</v>
      </c>
      <c r="H1052" s="6">
        <f t="shared" si="158"/>
        <v>30</v>
      </c>
      <c r="I1052" s="6">
        <v>10</v>
      </c>
      <c r="J1052" s="8">
        <f t="shared" si="159"/>
        <v>100</v>
      </c>
      <c r="K1052" t="s">
        <v>8</v>
      </c>
      <c r="L1052" t="s">
        <v>181</v>
      </c>
    </row>
    <row r="1053" spans="1:12" x14ac:dyDescent="0.2">
      <c r="A1053">
        <v>2130</v>
      </c>
      <c r="B1053" s="7">
        <f t="shared" si="162"/>
        <v>44732</v>
      </c>
      <c r="C1053" s="7">
        <v>44732</v>
      </c>
      <c r="D1053" s="7">
        <v>44737</v>
      </c>
      <c r="E1053" s="9">
        <f t="shared" si="157"/>
        <v>5</v>
      </c>
      <c r="F1053" t="s">
        <v>7</v>
      </c>
      <c r="G1053" s="6">
        <v>150</v>
      </c>
      <c r="H1053" s="6">
        <f t="shared" si="158"/>
        <v>30</v>
      </c>
      <c r="J1053" s="8">
        <f t="shared" si="159"/>
        <v>150</v>
      </c>
      <c r="K1053" t="s">
        <v>7</v>
      </c>
      <c r="L1053" t="s">
        <v>181</v>
      </c>
    </row>
    <row r="1054" spans="1:12" x14ac:dyDescent="0.2">
      <c r="A1054">
        <v>2131</v>
      </c>
      <c r="B1054" s="7">
        <f t="shared" si="162"/>
        <v>44733</v>
      </c>
      <c r="C1054" s="7">
        <v>44733</v>
      </c>
      <c r="D1054" s="7">
        <v>44753</v>
      </c>
      <c r="E1054" s="9">
        <f t="shared" si="157"/>
        <v>20</v>
      </c>
      <c r="F1054" t="s">
        <v>7</v>
      </c>
      <c r="G1054" s="6">
        <v>532</v>
      </c>
      <c r="H1054" s="6">
        <f t="shared" si="158"/>
        <v>26.6</v>
      </c>
      <c r="I1054" s="6">
        <v>3</v>
      </c>
      <c r="J1054" s="8">
        <f t="shared" si="159"/>
        <v>535</v>
      </c>
      <c r="K1054" t="s">
        <v>7</v>
      </c>
      <c r="L1054" t="s">
        <v>181</v>
      </c>
    </row>
    <row r="1055" spans="1:12" x14ac:dyDescent="0.2">
      <c r="A1055">
        <v>2132</v>
      </c>
      <c r="B1055" s="7">
        <v>44729</v>
      </c>
      <c r="C1055" s="7">
        <v>44736</v>
      </c>
      <c r="D1055" s="7">
        <v>44749</v>
      </c>
      <c r="E1055" s="9">
        <f t="shared" si="157"/>
        <v>13</v>
      </c>
      <c r="F1055" t="s">
        <v>8</v>
      </c>
      <c r="G1055" s="6">
        <v>419</v>
      </c>
      <c r="H1055" s="6">
        <f t="shared" si="158"/>
        <v>32.230769230769234</v>
      </c>
      <c r="I1055" s="6">
        <v>43</v>
      </c>
      <c r="J1055" s="8">
        <f t="shared" si="159"/>
        <v>462</v>
      </c>
      <c r="K1055" t="s">
        <v>7</v>
      </c>
      <c r="L1055" t="s">
        <v>181</v>
      </c>
    </row>
    <row r="1056" spans="1:12" x14ac:dyDescent="0.2">
      <c r="A1056">
        <v>2133</v>
      </c>
      <c r="B1056" s="7">
        <f t="shared" ref="B1056:B1057" si="163">C1056</f>
        <v>44734</v>
      </c>
      <c r="C1056" s="7">
        <v>44734</v>
      </c>
      <c r="D1056" s="7">
        <v>44737</v>
      </c>
      <c r="E1056" s="9">
        <f t="shared" si="157"/>
        <v>3</v>
      </c>
      <c r="F1056" t="s">
        <v>7</v>
      </c>
      <c r="G1056" s="6">
        <v>135</v>
      </c>
      <c r="H1056" s="6">
        <f t="shared" si="158"/>
        <v>45</v>
      </c>
      <c r="I1056" s="6">
        <v>3</v>
      </c>
      <c r="J1056" s="8">
        <f t="shared" si="159"/>
        <v>138</v>
      </c>
      <c r="K1056" t="s">
        <v>7</v>
      </c>
      <c r="L1056" t="s">
        <v>181</v>
      </c>
    </row>
    <row r="1057" spans="1:12" x14ac:dyDescent="0.2">
      <c r="A1057">
        <v>2134</v>
      </c>
      <c r="B1057" s="7">
        <f t="shared" si="163"/>
        <v>44734</v>
      </c>
      <c r="C1057" s="7">
        <v>44734</v>
      </c>
      <c r="D1057" s="7">
        <v>44757</v>
      </c>
      <c r="E1057" s="9">
        <f t="shared" si="157"/>
        <v>23</v>
      </c>
      <c r="F1057" t="s">
        <v>7</v>
      </c>
      <c r="G1057" s="6">
        <v>460</v>
      </c>
      <c r="H1057" s="6">
        <f t="shared" si="158"/>
        <v>20</v>
      </c>
      <c r="I1057" s="6">
        <v>3</v>
      </c>
      <c r="J1057" s="8">
        <f t="shared" si="159"/>
        <v>463</v>
      </c>
      <c r="K1057" t="s">
        <v>7</v>
      </c>
      <c r="L1057" t="s">
        <v>181</v>
      </c>
    </row>
    <row r="1058" spans="1:12" x14ac:dyDescent="0.2">
      <c r="A1058">
        <v>2136</v>
      </c>
      <c r="B1058" s="7">
        <v>44735</v>
      </c>
      <c r="C1058" s="7">
        <v>44736</v>
      </c>
      <c r="D1058" s="7">
        <v>44737</v>
      </c>
      <c r="E1058" s="9">
        <f t="shared" si="157"/>
        <v>1</v>
      </c>
      <c r="F1058" t="s">
        <v>7</v>
      </c>
      <c r="G1058" s="6">
        <v>85</v>
      </c>
      <c r="H1058" s="6">
        <f t="shared" si="158"/>
        <v>85</v>
      </c>
      <c r="I1058" s="6">
        <v>3</v>
      </c>
      <c r="J1058" s="8">
        <f t="shared" si="159"/>
        <v>88</v>
      </c>
      <c r="K1058" t="s">
        <v>7</v>
      </c>
      <c r="L1058" t="s">
        <v>181</v>
      </c>
    </row>
    <row r="1059" spans="1:12" x14ac:dyDescent="0.2">
      <c r="A1059">
        <v>2137</v>
      </c>
      <c r="B1059" s="7">
        <f t="shared" ref="B1059:B1060" si="164">C1059</f>
        <v>44739</v>
      </c>
      <c r="C1059" s="7">
        <v>44739</v>
      </c>
      <c r="D1059" s="7">
        <v>44740</v>
      </c>
      <c r="E1059" s="9">
        <f t="shared" si="157"/>
        <v>1</v>
      </c>
      <c r="F1059" t="s">
        <v>7</v>
      </c>
      <c r="G1059" s="6">
        <v>85</v>
      </c>
      <c r="H1059" s="6">
        <f t="shared" si="158"/>
        <v>85</v>
      </c>
      <c r="I1059" s="6">
        <v>3</v>
      </c>
      <c r="J1059" s="8">
        <f t="shared" si="159"/>
        <v>88</v>
      </c>
      <c r="K1059" t="s">
        <v>7</v>
      </c>
      <c r="L1059" t="s">
        <v>181</v>
      </c>
    </row>
    <row r="1060" spans="1:12" x14ac:dyDescent="0.2">
      <c r="A1060">
        <v>2141</v>
      </c>
      <c r="B1060" s="7">
        <f t="shared" si="164"/>
        <v>44742</v>
      </c>
      <c r="C1060" s="7">
        <v>44742</v>
      </c>
      <c r="D1060" s="7">
        <v>44749</v>
      </c>
      <c r="E1060" s="9">
        <f t="shared" si="157"/>
        <v>7</v>
      </c>
      <c r="F1060" t="s">
        <v>7</v>
      </c>
      <c r="G1060" s="6">
        <v>210</v>
      </c>
      <c r="H1060" s="6">
        <f t="shared" si="158"/>
        <v>30</v>
      </c>
      <c r="I1060" s="6">
        <v>13</v>
      </c>
      <c r="J1060" s="8">
        <f t="shared" si="159"/>
        <v>223</v>
      </c>
      <c r="K1060" t="s">
        <v>7</v>
      </c>
      <c r="L1060" t="s">
        <v>181</v>
      </c>
    </row>
    <row r="1061" spans="1:12" x14ac:dyDescent="0.2">
      <c r="A1061">
        <v>1685</v>
      </c>
      <c r="B1061" s="7">
        <v>44434</v>
      </c>
      <c r="C1061" s="7">
        <v>44578</v>
      </c>
      <c r="D1061" s="7">
        <v>44606</v>
      </c>
      <c r="E1061" s="9">
        <f t="shared" si="157"/>
        <v>28</v>
      </c>
      <c r="F1061" t="s">
        <v>8</v>
      </c>
      <c r="G1061" s="6">
        <v>928</v>
      </c>
      <c r="H1061" s="6">
        <f t="shared" si="158"/>
        <v>33.142857142857146</v>
      </c>
      <c r="I1061" s="6">
        <v>85</v>
      </c>
      <c r="J1061" s="6">
        <v>1013</v>
      </c>
      <c r="K1061" t="s">
        <v>7</v>
      </c>
      <c r="L1061" t="s">
        <v>181</v>
      </c>
    </row>
    <row r="1062" spans="1:12" x14ac:dyDescent="0.2">
      <c r="A1062">
        <v>1816</v>
      </c>
      <c r="B1062" s="7">
        <v>44511</v>
      </c>
      <c r="C1062" s="7">
        <v>44565</v>
      </c>
      <c r="D1062" s="7">
        <v>44581</v>
      </c>
      <c r="E1062" s="9">
        <f t="shared" si="157"/>
        <v>16</v>
      </c>
      <c r="F1062" t="s">
        <v>8</v>
      </c>
      <c r="G1062" s="6">
        <v>510</v>
      </c>
      <c r="H1062" s="6">
        <f t="shared" si="158"/>
        <v>31.875</v>
      </c>
      <c r="I1062" s="6">
        <v>73</v>
      </c>
      <c r="J1062" s="6">
        <v>583</v>
      </c>
      <c r="K1062" t="s">
        <v>7</v>
      </c>
      <c r="L1062" t="s">
        <v>181</v>
      </c>
    </row>
    <row r="1063" spans="1:12" x14ac:dyDescent="0.2">
      <c r="A1063">
        <v>1878</v>
      </c>
      <c r="B1063" s="7">
        <v>44470</v>
      </c>
      <c r="C1063" s="7">
        <v>44564</v>
      </c>
      <c r="D1063" s="7">
        <v>44623</v>
      </c>
      <c r="E1063" s="9">
        <f t="shared" si="157"/>
        <v>59</v>
      </c>
      <c r="F1063" t="s">
        <v>7</v>
      </c>
      <c r="G1063" s="6">
        <v>1180</v>
      </c>
      <c r="H1063" s="6">
        <f t="shared" si="158"/>
        <v>20</v>
      </c>
      <c r="I1063" s="6">
        <v>13</v>
      </c>
      <c r="J1063" s="6">
        <v>1193</v>
      </c>
      <c r="K1063" t="s">
        <v>7</v>
      </c>
      <c r="L1063" t="s">
        <v>181</v>
      </c>
    </row>
    <row r="1064" spans="1:12" x14ac:dyDescent="0.2">
      <c r="A1064">
        <v>1879</v>
      </c>
      <c r="B1064" s="7">
        <f t="shared" ref="B1064:B1067" si="165">C1064</f>
        <v>44564</v>
      </c>
      <c r="C1064" s="7">
        <v>44564</v>
      </c>
      <c r="D1064" s="7">
        <v>44594</v>
      </c>
      <c r="E1064" s="9">
        <f t="shared" si="157"/>
        <v>30</v>
      </c>
      <c r="F1064" t="s">
        <v>7</v>
      </c>
      <c r="G1064" s="6">
        <v>1350</v>
      </c>
      <c r="H1064" s="6">
        <f t="shared" si="158"/>
        <v>45</v>
      </c>
      <c r="J1064" s="6">
        <v>1350</v>
      </c>
      <c r="K1064" t="s">
        <v>8</v>
      </c>
      <c r="L1064" t="s">
        <v>181</v>
      </c>
    </row>
    <row r="1065" spans="1:12" x14ac:dyDescent="0.2">
      <c r="A1065">
        <v>1880</v>
      </c>
      <c r="B1065" s="7">
        <f t="shared" si="165"/>
        <v>44562</v>
      </c>
      <c r="C1065" s="7">
        <v>44562</v>
      </c>
      <c r="D1065" s="7">
        <v>44592</v>
      </c>
      <c r="E1065" s="9">
        <f t="shared" si="157"/>
        <v>30</v>
      </c>
      <c r="F1065" t="s">
        <v>7</v>
      </c>
      <c r="G1065" s="6">
        <v>558</v>
      </c>
      <c r="H1065" s="6">
        <f t="shared" si="158"/>
        <v>18.600000000000001</v>
      </c>
      <c r="J1065" s="6">
        <v>558</v>
      </c>
      <c r="K1065" t="s">
        <v>7</v>
      </c>
      <c r="L1065" t="s">
        <v>181</v>
      </c>
    </row>
    <row r="1066" spans="1:12" x14ac:dyDescent="0.2">
      <c r="A1066">
        <v>1881</v>
      </c>
      <c r="B1066" s="7">
        <f t="shared" si="165"/>
        <v>44565</v>
      </c>
      <c r="C1066" s="7">
        <v>44565</v>
      </c>
      <c r="D1066" s="7">
        <v>44583</v>
      </c>
      <c r="E1066" s="9">
        <f t="shared" si="157"/>
        <v>18</v>
      </c>
      <c r="F1066" t="s">
        <v>7</v>
      </c>
      <c r="G1066" s="6">
        <v>396</v>
      </c>
      <c r="H1066" s="6">
        <f t="shared" si="158"/>
        <v>22</v>
      </c>
      <c r="I1066" s="6">
        <v>3</v>
      </c>
      <c r="J1066" s="6">
        <v>399</v>
      </c>
      <c r="K1066" t="s">
        <v>7</v>
      </c>
      <c r="L1066" t="s">
        <v>181</v>
      </c>
    </row>
    <row r="1067" spans="1:12" x14ac:dyDescent="0.2">
      <c r="A1067">
        <v>1882</v>
      </c>
      <c r="B1067" s="7">
        <f t="shared" si="165"/>
        <v>44565</v>
      </c>
      <c r="C1067" s="7">
        <v>44565</v>
      </c>
      <c r="D1067" s="7">
        <v>44566</v>
      </c>
      <c r="E1067" s="9">
        <f t="shared" si="157"/>
        <v>1</v>
      </c>
      <c r="F1067" t="s">
        <v>7</v>
      </c>
      <c r="G1067" s="6">
        <v>49</v>
      </c>
      <c r="H1067" s="6">
        <f t="shared" si="158"/>
        <v>49</v>
      </c>
      <c r="J1067" s="6">
        <v>49</v>
      </c>
      <c r="K1067" t="s">
        <v>8</v>
      </c>
      <c r="L1067" t="s">
        <v>181</v>
      </c>
    </row>
    <row r="1068" spans="1:12" x14ac:dyDescent="0.2">
      <c r="A1068">
        <v>1883</v>
      </c>
      <c r="B1068" s="7">
        <v>44565</v>
      </c>
      <c r="C1068" s="7">
        <v>44571</v>
      </c>
      <c r="D1068" s="7">
        <v>44603</v>
      </c>
      <c r="E1068" s="9">
        <f t="shared" si="157"/>
        <v>32</v>
      </c>
      <c r="F1068" t="s">
        <v>7</v>
      </c>
      <c r="G1068" s="6">
        <v>640</v>
      </c>
      <c r="H1068" s="6">
        <f t="shared" si="158"/>
        <v>20</v>
      </c>
      <c r="I1068" s="6">
        <v>3</v>
      </c>
      <c r="J1068" s="6">
        <v>643</v>
      </c>
      <c r="K1068" t="s">
        <v>7</v>
      </c>
      <c r="L1068" t="s">
        <v>181</v>
      </c>
    </row>
    <row r="1069" spans="1:12" x14ac:dyDescent="0.2">
      <c r="A1069">
        <v>1885</v>
      </c>
      <c r="B1069" s="7">
        <v>44551</v>
      </c>
      <c r="C1069" s="7">
        <v>44566</v>
      </c>
      <c r="D1069" s="7">
        <v>44593</v>
      </c>
      <c r="E1069" s="9">
        <f t="shared" si="157"/>
        <v>27</v>
      </c>
      <c r="F1069" t="s">
        <v>7</v>
      </c>
      <c r="G1069" s="6">
        <v>837</v>
      </c>
      <c r="H1069" s="6">
        <f t="shared" si="158"/>
        <v>31</v>
      </c>
      <c r="I1069" s="6">
        <v>13</v>
      </c>
      <c r="J1069" s="6">
        <v>850</v>
      </c>
      <c r="K1069" t="s">
        <v>7</v>
      </c>
      <c r="L1069" t="s">
        <v>181</v>
      </c>
    </row>
    <row r="1070" spans="1:12" x14ac:dyDescent="0.2">
      <c r="A1070">
        <v>1886</v>
      </c>
      <c r="B1070" s="7">
        <f t="shared" ref="B1070:B1071" si="166">C1070</f>
        <v>44567</v>
      </c>
      <c r="C1070" s="7">
        <v>44567</v>
      </c>
      <c r="D1070" s="7">
        <v>44587</v>
      </c>
      <c r="E1070" s="9">
        <f t="shared" si="157"/>
        <v>20</v>
      </c>
      <c r="F1070" t="s">
        <v>7</v>
      </c>
      <c r="G1070" s="6">
        <v>540</v>
      </c>
      <c r="H1070" s="6">
        <f t="shared" si="158"/>
        <v>27</v>
      </c>
      <c r="I1070" s="6">
        <v>3</v>
      </c>
      <c r="J1070" s="6">
        <v>543</v>
      </c>
      <c r="K1070" t="s">
        <v>7</v>
      </c>
      <c r="L1070" t="s">
        <v>181</v>
      </c>
    </row>
    <row r="1071" spans="1:12" x14ac:dyDescent="0.2">
      <c r="A1071">
        <v>1887</v>
      </c>
      <c r="B1071" s="7">
        <f t="shared" si="166"/>
        <v>44567</v>
      </c>
      <c r="C1071" s="7">
        <v>44567</v>
      </c>
      <c r="D1071" s="7">
        <v>44582</v>
      </c>
      <c r="E1071" s="9">
        <f t="shared" si="157"/>
        <v>15</v>
      </c>
      <c r="F1071" t="s">
        <v>7</v>
      </c>
      <c r="G1071" s="6">
        <v>420</v>
      </c>
      <c r="H1071" s="6">
        <f t="shared" si="158"/>
        <v>28</v>
      </c>
      <c r="I1071" s="6">
        <v>3</v>
      </c>
      <c r="J1071" s="6">
        <v>423</v>
      </c>
      <c r="K1071" t="s">
        <v>7</v>
      </c>
      <c r="L1071" t="s">
        <v>181</v>
      </c>
    </row>
    <row r="1072" spans="1:12" x14ac:dyDescent="0.2">
      <c r="A1072">
        <v>1888</v>
      </c>
      <c r="B1072" s="7">
        <v>44567</v>
      </c>
      <c r="C1072" s="7">
        <v>44576</v>
      </c>
      <c r="D1072" s="7">
        <v>44585</v>
      </c>
      <c r="E1072" s="9">
        <f t="shared" si="157"/>
        <v>9</v>
      </c>
      <c r="F1072" t="s">
        <v>7</v>
      </c>
      <c r="G1072" s="6">
        <v>370</v>
      </c>
      <c r="H1072" s="6">
        <f t="shared" si="158"/>
        <v>41.111111111111114</v>
      </c>
      <c r="I1072" s="6">
        <v>3</v>
      </c>
      <c r="J1072" s="6">
        <v>373</v>
      </c>
      <c r="K1072" t="s">
        <v>7</v>
      </c>
      <c r="L1072" t="s">
        <v>181</v>
      </c>
    </row>
    <row r="1073" spans="1:12" x14ac:dyDescent="0.2">
      <c r="A1073">
        <v>1889</v>
      </c>
      <c r="B1073" s="7">
        <f t="shared" ref="B1073:B1074" si="167">C1073</f>
        <v>44568</v>
      </c>
      <c r="C1073" s="7">
        <v>44568</v>
      </c>
      <c r="D1073" s="7">
        <v>44610</v>
      </c>
      <c r="E1073" s="9">
        <f t="shared" si="157"/>
        <v>42</v>
      </c>
      <c r="F1073" t="s">
        <v>7</v>
      </c>
      <c r="G1073" s="6">
        <v>924</v>
      </c>
      <c r="H1073" s="6">
        <f t="shared" si="158"/>
        <v>22</v>
      </c>
      <c r="I1073" s="6">
        <v>3</v>
      </c>
      <c r="J1073" s="6">
        <v>927</v>
      </c>
      <c r="K1073" t="s">
        <v>7</v>
      </c>
      <c r="L1073" t="s">
        <v>181</v>
      </c>
    </row>
    <row r="1074" spans="1:12" x14ac:dyDescent="0.2">
      <c r="A1074">
        <v>1890</v>
      </c>
      <c r="B1074" s="7">
        <f t="shared" si="167"/>
        <v>44562</v>
      </c>
      <c r="C1074" s="7">
        <v>44562</v>
      </c>
      <c r="D1074" s="7">
        <v>44592</v>
      </c>
      <c r="E1074" s="9">
        <f t="shared" si="157"/>
        <v>30</v>
      </c>
      <c r="F1074" t="s">
        <v>7</v>
      </c>
      <c r="G1074" s="6">
        <v>465</v>
      </c>
      <c r="H1074" s="6">
        <f t="shared" si="158"/>
        <v>15.5</v>
      </c>
      <c r="J1074" s="6">
        <v>465</v>
      </c>
      <c r="K1074" t="s">
        <v>7</v>
      </c>
      <c r="L1074" t="s">
        <v>181</v>
      </c>
    </row>
    <row r="1075" spans="1:12" x14ac:dyDescent="0.2">
      <c r="A1075">
        <v>1891</v>
      </c>
      <c r="B1075" s="7">
        <v>44567</v>
      </c>
      <c r="C1075" s="7">
        <v>44571</v>
      </c>
      <c r="D1075" s="7">
        <v>44601</v>
      </c>
      <c r="E1075" s="9">
        <f t="shared" si="157"/>
        <v>30</v>
      </c>
      <c r="F1075" t="s">
        <v>7</v>
      </c>
      <c r="G1075" s="6">
        <v>750</v>
      </c>
      <c r="H1075" s="6">
        <f t="shared" si="158"/>
        <v>25</v>
      </c>
      <c r="I1075" s="6">
        <v>3</v>
      </c>
      <c r="J1075" s="6">
        <v>753</v>
      </c>
      <c r="K1075" t="s">
        <v>7</v>
      </c>
      <c r="L1075" t="s">
        <v>181</v>
      </c>
    </row>
    <row r="1076" spans="1:12" x14ac:dyDescent="0.2">
      <c r="A1076">
        <v>1892</v>
      </c>
      <c r="B1076" s="7">
        <f>C1076</f>
        <v>44571</v>
      </c>
      <c r="C1076" s="7">
        <v>44571</v>
      </c>
      <c r="D1076" s="7">
        <v>44593</v>
      </c>
      <c r="E1076" s="9">
        <f t="shared" si="157"/>
        <v>22</v>
      </c>
      <c r="F1076" t="s">
        <v>7</v>
      </c>
      <c r="G1076" s="6">
        <v>368</v>
      </c>
      <c r="H1076" s="6">
        <f t="shared" si="158"/>
        <v>16.727272727272727</v>
      </c>
      <c r="J1076" s="6">
        <v>368</v>
      </c>
      <c r="K1076" t="s">
        <v>7</v>
      </c>
      <c r="L1076" t="s">
        <v>181</v>
      </c>
    </row>
    <row r="1077" spans="1:12" x14ac:dyDescent="0.2">
      <c r="A1077">
        <v>1893</v>
      </c>
      <c r="B1077" s="7">
        <v>44573</v>
      </c>
      <c r="C1077" s="7">
        <v>44574</v>
      </c>
      <c r="D1077" s="7">
        <v>44634</v>
      </c>
      <c r="E1077" s="9">
        <f t="shared" si="157"/>
        <v>60</v>
      </c>
      <c r="F1077" t="s">
        <v>7</v>
      </c>
      <c r="G1077" s="6">
        <v>900</v>
      </c>
      <c r="H1077" s="6">
        <f t="shared" si="158"/>
        <v>15</v>
      </c>
      <c r="I1077" s="6">
        <v>3</v>
      </c>
      <c r="J1077" s="6">
        <v>903</v>
      </c>
      <c r="K1077" t="s">
        <v>7</v>
      </c>
      <c r="L1077" t="s">
        <v>181</v>
      </c>
    </row>
    <row r="1078" spans="1:12" x14ac:dyDescent="0.2">
      <c r="A1078">
        <v>1894</v>
      </c>
      <c r="B1078" s="7">
        <f t="shared" ref="B1078:B1081" si="168">C1078</f>
        <v>44574</v>
      </c>
      <c r="C1078" s="7">
        <v>44574</v>
      </c>
      <c r="D1078" s="7">
        <v>44593</v>
      </c>
      <c r="E1078" s="9">
        <f t="shared" si="157"/>
        <v>19</v>
      </c>
      <c r="F1078" t="s">
        <v>7</v>
      </c>
      <c r="G1078" s="6">
        <v>855</v>
      </c>
      <c r="H1078" s="6">
        <f t="shared" si="158"/>
        <v>45</v>
      </c>
      <c r="J1078" s="6">
        <v>855</v>
      </c>
      <c r="K1078" t="s">
        <v>8</v>
      </c>
      <c r="L1078" t="s">
        <v>181</v>
      </c>
    </row>
    <row r="1079" spans="1:12" x14ac:dyDescent="0.2">
      <c r="A1079">
        <v>1895</v>
      </c>
      <c r="B1079" s="7">
        <f t="shared" si="168"/>
        <v>44562</v>
      </c>
      <c r="C1079" s="7">
        <v>44562</v>
      </c>
      <c r="D1079" s="7">
        <v>44592</v>
      </c>
      <c r="E1079" s="9">
        <f t="shared" si="157"/>
        <v>30</v>
      </c>
      <c r="F1079" t="s">
        <v>7</v>
      </c>
      <c r="G1079" s="6">
        <v>620</v>
      </c>
      <c r="H1079" s="6">
        <f t="shared" si="158"/>
        <v>20.666666666666668</v>
      </c>
      <c r="J1079" s="6">
        <v>620</v>
      </c>
      <c r="K1079" t="s">
        <v>7</v>
      </c>
      <c r="L1079" t="s">
        <v>181</v>
      </c>
    </row>
    <row r="1080" spans="1:12" x14ac:dyDescent="0.2">
      <c r="A1080">
        <v>1896</v>
      </c>
      <c r="B1080" s="7">
        <f t="shared" si="168"/>
        <v>44574</v>
      </c>
      <c r="C1080" s="7">
        <v>44574</v>
      </c>
      <c r="D1080" s="7">
        <v>44576</v>
      </c>
      <c r="E1080" s="9">
        <f t="shared" si="157"/>
        <v>2</v>
      </c>
      <c r="F1080" t="s">
        <v>7</v>
      </c>
      <c r="G1080" s="6">
        <v>90</v>
      </c>
      <c r="H1080" s="6">
        <f t="shared" si="158"/>
        <v>45</v>
      </c>
      <c r="I1080" s="6">
        <v>3</v>
      </c>
      <c r="J1080" s="6">
        <v>93</v>
      </c>
      <c r="K1080" t="s">
        <v>7</v>
      </c>
      <c r="L1080" t="s">
        <v>181</v>
      </c>
    </row>
    <row r="1081" spans="1:12" x14ac:dyDescent="0.2">
      <c r="A1081">
        <v>1897</v>
      </c>
      <c r="B1081" s="7">
        <f t="shared" si="168"/>
        <v>44576</v>
      </c>
      <c r="C1081" s="7">
        <v>44576</v>
      </c>
      <c r="D1081" s="7">
        <v>44595</v>
      </c>
      <c r="E1081" s="9">
        <f t="shared" si="157"/>
        <v>19</v>
      </c>
      <c r="F1081" t="s">
        <v>7</v>
      </c>
      <c r="G1081" s="6">
        <v>532</v>
      </c>
      <c r="H1081" s="6">
        <f t="shared" si="158"/>
        <v>28</v>
      </c>
      <c r="I1081" s="6">
        <v>3</v>
      </c>
      <c r="J1081" s="6">
        <v>535</v>
      </c>
      <c r="K1081" t="s">
        <v>7</v>
      </c>
      <c r="L1081" t="s">
        <v>181</v>
      </c>
    </row>
    <row r="1082" spans="1:12" x14ac:dyDescent="0.2">
      <c r="A1082">
        <v>1898</v>
      </c>
      <c r="B1082" s="7">
        <v>44516</v>
      </c>
      <c r="C1082" s="7">
        <v>44576</v>
      </c>
      <c r="D1082" s="7">
        <v>44620</v>
      </c>
      <c r="E1082" s="9">
        <f t="shared" si="157"/>
        <v>44</v>
      </c>
      <c r="F1082" t="s">
        <v>7</v>
      </c>
      <c r="G1082" s="6">
        <v>880</v>
      </c>
      <c r="H1082" s="6">
        <f t="shared" si="158"/>
        <v>20</v>
      </c>
      <c r="J1082" s="6">
        <v>880</v>
      </c>
      <c r="K1082" t="s">
        <v>7</v>
      </c>
      <c r="L1082" t="s">
        <v>181</v>
      </c>
    </row>
    <row r="1083" spans="1:12" x14ac:dyDescent="0.2">
      <c r="A1083">
        <v>1899</v>
      </c>
      <c r="B1083" s="7">
        <v>44560</v>
      </c>
      <c r="C1083" s="7">
        <v>44589</v>
      </c>
      <c r="D1083" s="7">
        <v>44611</v>
      </c>
      <c r="E1083" s="9">
        <f t="shared" si="157"/>
        <v>22</v>
      </c>
      <c r="F1083" t="s">
        <v>7</v>
      </c>
      <c r="G1083" s="6">
        <v>550</v>
      </c>
      <c r="H1083" s="6">
        <f t="shared" si="158"/>
        <v>25</v>
      </c>
      <c r="I1083" s="6">
        <v>23</v>
      </c>
      <c r="J1083" s="6">
        <v>573</v>
      </c>
      <c r="K1083" t="s">
        <v>7</v>
      </c>
      <c r="L1083" t="s">
        <v>181</v>
      </c>
    </row>
    <row r="1084" spans="1:12" x14ac:dyDescent="0.2">
      <c r="A1084">
        <v>1900</v>
      </c>
      <c r="B1084" s="7">
        <v>44560</v>
      </c>
      <c r="C1084" s="7">
        <v>44589</v>
      </c>
      <c r="D1084" s="7">
        <v>44604</v>
      </c>
      <c r="E1084" s="9">
        <f t="shared" si="157"/>
        <v>15</v>
      </c>
      <c r="F1084" t="s">
        <v>7</v>
      </c>
      <c r="G1084" s="6">
        <v>525</v>
      </c>
      <c r="H1084" s="6">
        <f t="shared" si="158"/>
        <v>35</v>
      </c>
      <c r="I1084" s="6">
        <v>23</v>
      </c>
      <c r="J1084" s="6">
        <v>548</v>
      </c>
      <c r="K1084" t="s">
        <v>7</v>
      </c>
      <c r="L1084" t="s">
        <v>181</v>
      </c>
    </row>
    <row r="1085" spans="1:12" x14ac:dyDescent="0.2">
      <c r="A1085">
        <v>1901</v>
      </c>
      <c r="B1085" s="7">
        <v>44581</v>
      </c>
      <c r="C1085" s="7">
        <v>44582</v>
      </c>
      <c r="D1085" s="7">
        <v>44614</v>
      </c>
      <c r="E1085" s="9">
        <f t="shared" si="157"/>
        <v>32</v>
      </c>
      <c r="F1085" t="s">
        <v>7</v>
      </c>
      <c r="G1085" s="6">
        <v>814</v>
      </c>
      <c r="H1085" s="6">
        <f t="shared" si="158"/>
        <v>25.4375</v>
      </c>
      <c r="I1085" s="6">
        <v>3</v>
      </c>
      <c r="J1085" s="6">
        <v>817</v>
      </c>
      <c r="K1085" t="s">
        <v>7</v>
      </c>
      <c r="L1085" t="s">
        <v>181</v>
      </c>
    </row>
    <row r="1086" spans="1:12" x14ac:dyDescent="0.2">
      <c r="A1086">
        <v>1902</v>
      </c>
      <c r="B1086" s="7">
        <f t="shared" ref="B1086:B1090" si="169">C1086</f>
        <v>44582</v>
      </c>
      <c r="C1086" s="7">
        <v>44582</v>
      </c>
      <c r="D1086" s="7">
        <v>44603</v>
      </c>
      <c r="E1086" s="9">
        <f t="shared" si="157"/>
        <v>21</v>
      </c>
      <c r="F1086" t="s">
        <v>7</v>
      </c>
      <c r="G1086" s="6">
        <v>525</v>
      </c>
      <c r="H1086" s="6">
        <f t="shared" si="158"/>
        <v>25</v>
      </c>
      <c r="I1086" s="6">
        <v>3</v>
      </c>
      <c r="J1086" s="6">
        <v>528</v>
      </c>
      <c r="K1086" t="s">
        <v>7</v>
      </c>
      <c r="L1086" t="s">
        <v>181</v>
      </c>
    </row>
    <row r="1087" spans="1:12" x14ac:dyDescent="0.2">
      <c r="A1087">
        <v>1903</v>
      </c>
      <c r="B1087" s="7">
        <f t="shared" si="169"/>
        <v>44585</v>
      </c>
      <c r="C1087" s="7">
        <v>44585</v>
      </c>
      <c r="D1087" s="7">
        <v>44615</v>
      </c>
      <c r="E1087" s="9">
        <f t="shared" si="157"/>
        <v>30</v>
      </c>
      <c r="F1087" t="s">
        <v>7</v>
      </c>
      <c r="G1087" s="6">
        <v>840</v>
      </c>
      <c r="H1087" s="6">
        <f t="shared" si="158"/>
        <v>28</v>
      </c>
      <c r="I1087" s="6">
        <v>33</v>
      </c>
      <c r="J1087" s="6">
        <v>873</v>
      </c>
      <c r="K1087" t="s">
        <v>7</v>
      </c>
      <c r="L1087" t="s">
        <v>181</v>
      </c>
    </row>
    <row r="1088" spans="1:12" x14ac:dyDescent="0.2">
      <c r="A1088">
        <v>1904</v>
      </c>
      <c r="B1088" s="7">
        <f t="shared" si="169"/>
        <v>44585</v>
      </c>
      <c r="C1088" s="7">
        <v>44585</v>
      </c>
      <c r="D1088" s="7">
        <v>44615</v>
      </c>
      <c r="E1088" s="9">
        <f t="shared" si="157"/>
        <v>30</v>
      </c>
      <c r="F1088" t="s">
        <v>7</v>
      </c>
      <c r="G1088" s="6">
        <v>750</v>
      </c>
      <c r="H1088" s="6">
        <f t="shared" si="158"/>
        <v>25</v>
      </c>
      <c r="J1088" s="6">
        <v>750</v>
      </c>
      <c r="K1088" t="s">
        <v>7</v>
      </c>
      <c r="L1088" t="s">
        <v>181</v>
      </c>
    </row>
    <row r="1089" spans="1:12" x14ac:dyDescent="0.2">
      <c r="A1089">
        <v>1905</v>
      </c>
      <c r="B1089" s="7">
        <f t="shared" si="169"/>
        <v>44585</v>
      </c>
      <c r="C1089" s="7">
        <v>44585</v>
      </c>
      <c r="D1089" s="7">
        <v>44595</v>
      </c>
      <c r="E1089" s="9">
        <f t="shared" si="157"/>
        <v>10</v>
      </c>
      <c r="F1089" t="s">
        <v>7</v>
      </c>
      <c r="G1089" s="6">
        <v>400</v>
      </c>
      <c r="H1089" s="6">
        <f t="shared" si="158"/>
        <v>40</v>
      </c>
      <c r="I1089" s="6">
        <v>13</v>
      </c>
      <c r="J1089" s="6">
        <v>413</v>
      </c>
      <c r="K1089" t="s">
        <v>7</v>
      </c>
      <c r="L1089" t="s">
        <v>181</v>
      </c>
    </row>
    <row r="1090" spans="1:12" x14ac:dyDescent="0.2">
      <c r="A1090">
        <v>1906</v>
      </c>
      <c r="B1090" s="7">
        <f t="shared" si="169"/>
        <v>44589</v>
      </c>
      <c r="C1090" s="7">
        <v>44589</v>
      </c>
      <c r="D1090" s="7">
        <v>44653</v>
      </c>
      <c r="E1090" s="9">
        <f t="shared" si="157"/>
        <v>64</v>
      </c>
      <c r="F1090" t="s">
        <v>7</v>
      </c>
      <c r="G1090" s="6">
        <v>960</v>
      </c>
      <c r="H1090" s="6">
        <f t="shared" si="158"/>
        <v>15</v>
      </c>
      <c r="J1090" s="6">
        <v>960</v>
      </c>
      <c r="K1090" t="s">
        <v>7</v>
      </c>
      <c r="L1090" t="s">
        <v>181</v>
      </c>
    </row>
    <row r="1091" spans="1:12" x14ac:dyDescent="0.2">
      <c r="A1091">
        <v>1907</v>
      </c>
      <c r="B1091" s="7">
        <v>44540</v>
      </c>
      <c r="C1091" s="7">
        <v>44589</v>
      </c>
      <c r="D1091" s="7">
        <v>44596</v>
      </c>
      <c r="E1091" s="9">
        <f t="shared" ref="E1091:E1154" si="170">D1091-C1091</f>
        <v>7</v>
      </c>
      <c r="F1091" t="s">
        <v>7</v>
      </c>
      <c r="G1091" s="6">
        <v>154</v>
      </c>
      <c r="H1091" s="6">
        <f t="shared" ref="H1091:H1154" si="171">G1091/E1091</f>
        <v>22</v>
      </c>
      <c r="J1091" s="6">
        <v>154</v>
      </c>
      <c r="K1091" t="s">
        <v>7</v>
      </c>
      <c r="L1091" t="s">
        <v>181</v>
      </c>
    </row>
    <row r="1092" spans="1:12" x14ac:dyDescent="0.2">
      <c r="A1092">
        <v>1908</v>
      </c>
      <c r="B1092" s="7">
        <f t="shared" ref="B1092:B1094" si="172">C1092</f>
        <v>44588</v>
      </c>
      <c r="C1092" s="7">
        <v>44588</v>
      </c>
      <c r="D1092" s="7">
        <v>44595</v>
      </c>
      <c r="E1092" s="9">
        <f t="shared" si="170"/>
        <v>7</v>
      </c>
      <c r="F1092" t="s">
        <v>7</v>
      </c>
      <c r="G1092" s="6">
        <v>350</v>
      </c>
      <c r="H1092" s="6">
        <f t="shared" si="171"/>
        <v>50</v>
      </c>
      <c r="J1092" s="6">
        <v>350</v>
      </c>
      <c r="K1092" t="s">
        <v>8</v>
      </c>
      <c r="L1092" t="s">
        <v>181</v>
      </c>
    </row>
    <row r="1093" spans="1:12" x14ac:dyDescent="0.2">
      <c r="A1093">
        <v>1909</v>
      </c>
      <c r="B1093" s="7">
        <f t="shared" si="172"/>
        <v>44588</v>
      </c>
      <c r="C1093" s="7">
        <v>44588</v>
      </c>
      <c r="D1093" s="7">
        <v>44596</v>
      </c>
      <c r="E1093" s="9">
        <f t="shared" si="170"/>
        <v>8</v>
      </c>
      <c r="F1093" t="s">
        <v>7</v>
      </c>
      <c r="G1093" s="6">
        <v>200</v>
      </c>
      <c r="H1093" s="6">
        <f t="shared" si="171"/>
        <v>25</v>
      </c>
      <c r="I1093" s="6">
        <v>13</v>
      </c>
      <c r="J1093" s="6">
        <v>213</v>
      </c>
      <c r="K1093" t="s">
        <v>7</v>
      </c>
      <c r="L1093" t="s">
        <v>181</v>
      </c>
    </row>
    <row r="1094" spans="1:12" x14ac:dyDescent="0.2">
      <c r="A1094">
        <v>1910</v>
      </c>
      <c r="B1094" s="7">
        <f t="shared" si="172"/>
        <v>44588</v>
      </c>
      <c r="C1094" s="7">
        <v>44588</v>
      </c>
      <c r="D1094" s="7">
        <v>44589</v>
      </c>
      <c r="E1094" s="9">
        <f t="shared" si="170"/>
        <v>1</v>
      </c>
      <c r="F1094" t="s">
        <v>7</v>
      </c>
      <c r="G1094" s="6">
        <v>39</v>
      </c>
      <c r="H1094" s="6">
        <f t="shared" si="171"/>
        <v>39</v>
      </c>
      <c r="J1094" s="6">
        <v>39</v>
      </c>
      <c r="K1094" t="s">
        <v>7</v>
      </c>
      <c r="L1094" t="s">
        <v>181</v>
      </c>
    </row>
    <row r="1095" spans="1:12" x14ac:dyDescent="0.2">
      <c r="A1095">
        <v>1911</v>
      </c>
      <c r="B1095" s="7">
        <v>44545</v>
      </c>
      <c r="C1095" s="7">
        <v>44592</v>
      </c>
      <c r="D1095" s="7">
        <v>44623</v>
      </c>
      <c r="E1095" s="9">
        <f t="shared" si="170"/>
        <v>31</v>
      </c>
      <c r="F1095" t="s">
        <v>8</v>
      </c>
      <c r="G1095" s="6">
        <v>630</v>
      </c>
      <c r="H1095" s="6">
        <f t="shared" si="171"/>
        <v>20.322580645161292</v>
      </c>
      <c r="I1095" s="6">
        <v>73</v>
      </c>
      <c r="J1095" s="6">
        <v>703</v>
      </c>
      <c r="K1095" t="s">
        <v>7</v>
      </c>
      <c r="L1095" t="s">
        <v>181</v>
      </c>
    </row>
    <row r="1096" spans="1:12" x14ac:dyDescent="0.2">
      <c r="A1096">
        <v>1913</v>
      </c>
      <c r="B1096" s="7">
        <f t="shared" ref="B1096:B1097" si="173">C1096</f>
        <v>44590</v>
      </c>
      <c r="C1096" s="7">
        <v>44590</v>
      </c>
      <c r="D1096" s="7">
        <v>44597</v>
      </c>
      <c r="E1096" s="9">
        <f t="shared" si="170"/>
        <v>7</v>
      </c>
      <c r="F1096" t="s">
        <v>7</v>
      </c>
      <c r="G1096" s="6">
        <v>350</v>
      </c>
      <c r="H1096" s="6">
        <f t="shared" si="171"/>
        <v>50</v>
      </c>
      <c r="J1096" s="6">
        <v>350</v>
      </c>
      <c r="K1096" t="s">
        <v>8</v>
      </c>
      <c r="L1096" t="s">
        <v>181</v>
      </c>
    </row>
    <row r="1097" spans="1:12" x14ac:dyDescent="0.2">
      <c r="A1097">
        <v>1914</v>
      </c>
      <c r="B1097" s="7">
        <f t="shared" si="173"/>
        <v>44590</v>
      </c>
      <c r="C1097" s="7">
        <v>44590</v>
      </c>
      <c r="D1097" s="7">
        <v>44592</v>
      </c>
      <c r="E1097" s="9">
        <f t="shared" si="170"/>
        <v>2</v>
      </c>
      <c r="F1097" t="s">
        <v>7</v>
      </c>
      <c r="G1097" s="6">
        <v>110</v>
      </c>
      <c r="H1097" s="6">
        <f t="shared" si="171"/>
        <v>55</v>
      </c>
      <c r="J1097" s="6">
        <v>110</v>
      </c>
      <c r="K1097" t="s">
        <v>7</v>
      </c>
      <c r="L1097" t="s">
        <v>181</v>
      </c>
    </row>
    <row r="1098" spans="1:12" x14ac:dyDescent="0.2">
      <c r="A1098">
        <v>1915</v>
      </c>
      <c r="B1098" s="7">
        <v>44440</v>
      </c>
      <c r="C1098" s="7">
        <v>44592</v>
      </c>
      <c r="D1098" s="7">
        <v>44602</v>
      </c>
      <c r="E1098" s="9">
        <f t="shared" si="170"/>
        <v>10</v>
      </c>
      <c r="F1098" t="s">
        <v>7</v>
      </c>
      <c r="G1098" s="6">
        <v>352</v>
      </c>
      <c r="H1098" s="6">
        <f t="shared" si="171"/>
        <v>35.200000000000003</v>
      </c>
      <c r="I1098" s="6">
        <v>13</v>
      </c>
      <c r="J1098" s="6">
        <v>365</v>
      </c>
      <c r="K1098" t="s">
        <v>7</v>
      </c>
      <c r="L1098" t="s">
        <v>181</v>
      </c>
    </row>
    <row r="1099" spans="1:12" x14ac:dyDescent="0.2">
      <c r="A1099">
        <v>1917</v>
      </c>
      <c r="B1099" s="7">
        <f t="shared" ref="B1099:B1101" si="174">C1099</f>
        <v>44592</v>
      </c>
      <c r="C1099" s="7">
        <v>44592</v>
      </c>
      <c r="D1099" s="7">
        <v>44594</v>
      </c>
      <c r="E1099" s="9">
        <f t="shared" si="170"/>
        <v>2</v>
      </c>
      <c r="F1099" t="s">
        <v>7</v>
      </c>
      <c r="G1099" s="6">
        <v>70</v>
      </c>
      <c r="H1099" s="6">
        <f t="shared" si="171"/>
        <v>35</v>
      </c>
      <c r="I1099" s="6">
        <v>3</v>
      </c>
      <c r="J1099" s="6">
        <v>73</v>
      </c>
      <c r="K1099" t="s">
        <v>7</v>
      </c>
      <c r="L1099" t="s">
        <v>181</v>
      </c>
    </row>
    <row r="1100" spans="1:12" x14ac:dyDescent="0.2">
      <c r="A1100">
        <v>1918</v>
      </c>
      <c r="B1100" s="7">
        <f t="shared" si="174"/>
        <v>44592</v>
      </c>
      <c r="C1100" s="7">
        <v>44592</v>
      </c>
      <c r="D1100" s="7">
        <v>44604</v>
      </c>
      <c r="E1100" s="9">
        <f t="shared" si="170"/>
        <v>12</v>
      </c>
      <c r="F1100" t="s">
        <v>7</v>
      </c>
      <c r="G1100" s="6">
        <v>300</v>
      </c>
      <c r="H1100" s="6">
        <f t="shared" si="171"/>
        <v>25</v>
      </c>
      <c r="I1100" s="6">
        <v>3</v>
      </c>
      <c r="J1100" s="6">
        <v>303</v>
      </c>
      <c r="K1100" t="s">
        <v>7</v>
      </c>
      <c r="L1100" t="s">
        <v>181</v>
      </c>
    </row>
    <row r="1101" spans="1:12" x14ac:dyDescent="0.2">
      <c r="A1101">
        <v>1919</v>
      </c>
      <c r="B1101" s="7">
        <f t="shared" si="174"/>
        <v>44592</v>
      </c>
      <c r="C1101" s="7">
        <v>44592</v>
      </c>
      <c r="D1101" s="7">
        <v>44622</v>
      </c>
      <c r="E1101" s="9">
        <f t="shared" si="170"/>
        <v>30</v>
      </c>
      <c r="F1101" t="s">
        <v>7</v>
      </c>
      <c r="G1101" s="6">
        <v>570</v>
      </c>
      <c r="H1101" s="6">
        <f t="shared" si="171"/>
        <v>19</v>
      </c>
      <c r="I1101" s="6">
        <v>3</v>
      </c>
      <c r="J1101" s="6">
        <v>573</v>
      </c>
      <c r="K1101" t="s">
        <v>7</v>
      </c>
      <c r="L1101" t="s">
        <v>181</v>
      </c>
    </row>
    <row r="1102" spans="1:12" x14ac:dyDescent="0.2">
      <c r="A1102">
        <v>1921</v>
      </c>
      <c r="B1102" s="7">
        <v>44589</v>
      </c>
      <c r="C1102" s="7">
        <v>44592</v>
      </c>
      <c r="D1102" s="7">
        <v>44653</v>
      </c>
      <c r="E1102" s="9">
        <f t="shared" si="170"/>
        <v>61</v>
      </c>
      <c r="F1102" t="s">
        <v>7</v>
      </c>
      <c r="G1102" s="6">
        <v>900</v>
      </c>
      <c r="H1102" s="6">
        <f t="shared" si="171"/>
        <v>14.754098360655737</v>
      </c>
      <c r="I1102" s="6">
        <v>23</v>
      </c>
      <c r="J1102" s="6">
        <v>923</v>
      </c>
      <c r="K1102" t="s">
        <v>7</v>
      </c>
      <c r="L1102" t="s">
        <v>181</v>
      </c>
    </row>
    <row r="1103" spans="1:12" x14ac:dyDescent="0.2">
      <c r="A1103">
        <v>1779</v>
      </c>
      <c r="B1103" s="7">
        <f t="shared" ref="B1103:B1112" si="175">C1103</f>
        <v>44562</v>
      </c>
      <c r="C1103" s="7">
        <v>44562</v>
      </c>
      <c r="D1103" s="7">
        <v>44592</v>
      </c>
      <c r="E1103" s="9">
        <f t="shared" si="170"/>
        <v>30</v>
      </c>
      <c r="F1103" t="s">
        <v>7</v>
      </c>
      <c r="G1103" s="6">
        <v>1178</v>
      </c>
      <c r="H1103" s="6">
        <f t="shared" si="171"/>
        <v>39.266666666666666</v>
      </c>
      <c r="J1103" s="6">
        <v>1178</v>
      </c>
      <c r="K1103" t="s">
        <v>7</v>
      </c>
      <c r="L1103" t="s">
        <v>181</v>
      </c>
    </row>
    <row r="1104" spans="1:12" x14ac:dyDescent="0.2">
      <c r="A1104" t="s">
        <v>88</v>
      </c>
      <c r="B1104" s="7">
        <f t="shared" si="175"/>
        <v>44571</v>
      </c>
      <c r="C1104" s="7">
        <v>44571</v>
      </c>
      <c r="D1104" s="7">
        <v>44574</v>
      </c>
      <c r="E1104" s="9">
        <f t="shared" si="170"/>
        <v>3</v>
      </c>
      <c r="F1104" t="s">
        <v>7</v>
      </c>
      <c r="G1104" s="8">
        <v>57</v>
      </c>
      <c r="H1104" s="6">
        <f t="shared" si="171"/>
        <v>19</v>
      </c>
      <c r="J1104" s="6">
        <v>57</v>
      </c>
      <c r="K1104" t="s">
        <v>7</v>
      </c>
      <c r="L1104" t="s">
        <v>181</v>
      </c>
    </row>
    <row r="1105" spans="1:12" x14ac:dyDescent="0.2">
      <c r="A1105" t="s">
        <v>89</v>
      </c>
      <c r="B1105" s="7">
        <f t="shared" si="175"/>
        <v>44581</v>
      </c>
      <c r="C1105" s="7">
        <v>44581</v>
      </c>
      <c r="D1105" s="7">
        <v>44583</v>
      </c>
      <c r="E1105" s="9">
        <f t="shared" si="170"/>
        <v>2</v>
      </c>
      <c r="F1105" t="s">
        <v>7</v>
      </c>
      <c r="G1105" s="8">
        <v>44</v>
      </c>
      <c r="H1105" s="6">
        <f t="shared" si="171"/>
        <v>22</v>
      </c>
      <c r="I1105" s="8"/>
      <c r="J1105" s="8">
        <v>44</v>
      </c>
      <c r="K1105" t="s">
        <v>7</v>
      </c>
      <c r="L1105" t="s">
        <v>181</v>
      </c>
    </row>
    <row r="1106" spans="1:12" x14ac:dyDescent="0.2">
      <c r="A1106" t="s">
        <v>90</v>
      </c>
      <c r="B1106" s="7">
        <f t="shared" si="175"/>
        <v>44570</v>
      </c>
      <c r="C1106" s="7">
        <v>44570</v>
      </c>
      <c r="D1106" s="7">
        <v>44582</v>
      </c>
      <c r="E1106" s="9">
        <f t="shared" si="170"/>
        <v>12</v>
      </c>
      <c r="F1106" t="s">
        <v>7</v>
      </c>
      <c r="G1106" s="6">
        <v>300.0025</v>
      </c>
      <c r="H1106" s="6">
        <f t="shared" si="171"/>
        <v>25.000208333333333</v>
      </c>
      <c r="J1106" s="6">
        <v>300.0025</v>
      </c>
      <c r="K1106" t="s">
        <v>7</v>
      </c>
      <c r="L1106" t="s">
        <v>181</v>
      </c>
    </row>
    <row r="1107" spans="1:12" x14ac:dyDescent="0.2">
      <c r="A1107" t="s">
        <v>91</v>
      </c>
      <c r="B1107" s="7">
        <f t="shared" si="175"/>
        <v>44562</v>
      </c>
      <c r="C1107" s="7">
        <v>44562</v>
      </c>
      <c r="D1107" s="7">
        <v>44592</v>
      </c>
      <c r="E1107" s="9">
        <f t="shared" si="170"/>
        <v>30</v>
      </c>
      <c r="F1107" t="s">
        <v>7</v>
      </c>
      <c r="G1107" s="6">
        <v>620.00154999999995</v>
      </c>
      <c r="H1107" s="6">
        <f t="shared" si="171"/>
        <v>20.666718333333332</v>
      </c>
      <c r="J1107" s="6">
        <v>620.00154999999995</v>
      </c>
      <c r="K1107" t="s">
        <v>7</v>
      </c>
      <c r="L1107" t="s">
        <v>181</v>
      </c>
    </row>
    <row r="1108" spans="1:12" x14ac:dyDescent="0.2">
      <c r="A1108" t="s">
        <v>92</v>
      </c>
      <c r="B1108" s="7">
        <f t="shared" si="175"/>
        <v>44592</v>
      </c>
      <c r="C1108" s="7">
        <v>44592</v>
      </c>
      <c r="D1108" s="7">
        <v>44620</v>
      </c>
      <c r="E1108" s="9">
        <f t="shared" si="170"/>
        <v>28</v>
      </c>
      <c r="F1108" t="s">
        <v>7</v>
      </c>
      <c r="G1108" s="6">
        <v>1063.99</v>
      </c>
      <c r="H1108" s="6">
        <f t="shared" si="171"/>
        <v>37.999642857142859</v>
      </c>
      <c r="J1108" s="6">
        <v>1063.99</v>
      </c>
      <c r="K1108" t="s">
        <v>7</v>
      </c>
      <c r="L1108" t="s">
        <v>181</v>
      </c>
    </row>
    <row r="1109" spans="1:12" x14ac:dyDescent="0.2">
      <c r="A1109" t="s">
        <v>93</v>
      </c>
      <c r="B1109" s="7">
        <f t="shared" si="175"/>
        <v>44615</v>
      </c>
      <c r="C1109" s="7">
        <v>44615</v>
      </c>
      <c r="D1109" s="7">
        <v>44621</v>
      </c>
      <c r="E1109" s="9">
        <f t="shared" si="170"/>
        <v>6</v>
      </c>
      <c r="F1109" t="s">
        <v>7</v>
      </c>
      <c r="G1109" s="6">
        <v>196</v>
      </c>
      <c r="H1109" s="6">
        <f t="shared" si="171"/>
        <v>32.666666666666664</v>
      </c>
      <c r="J1109" s="6">
        <v>196</v>
      </c>
      <c r="K1109" t="s">
        <v>7</v>
      </c>
      <c r="L1109" t="s">
        <v>181</v>
      </c>
    </row>
    <row r="1110" spans="1:12" x14ac:dyDescent="0.2">
      <c r="A1110">
        <v>1884</v>
      </c>
      <c r="B1110" s="7">
        <f t="shared" si="175"/>
        <v>44615</v>
      </c>
      <c r="C1110" s="7">
        <v>44615</v>
      </c>
      <c r="D1110" s="7">
        <v>44630</v>
      </c>
      <c r="E1110" s="9">
        <f t="shared" si="170"/>
        <v>15</v>
      </c>
      <c r="F1110" t="s">
        <v>7</v>
      </c>
      <c r="G1110" s="6">
        <v>315</v>
      </c>
      <c r="H1110" s="6">
        <f t="shared" si="171"/>
        <v>21</v>
      </c>
      <c r="J1110" s="6">
        <v>315</v>
      </c>
      <c r="K1110" t="s">
        <v>7</v>
      </c>
      <c r="L1110" t="s">
        <v>181</v>
      </c>
    </row>
    <row r="1111" spans="1:12" x14ac:dyDescent="0.2">
      <c r="A1111" t="s">
        <v>94</v>
      </c>
      <c r="B1111" s="7">
        <f t="shared" si="175"/>
        <v>44614</v>
      </c>
      <c r="C1111" s="7">
        <v>44614</v>
      </c>
      <c r="D1111" s="7">
        <v>44622</v>
      </c>
      <c r="E1111" s="9">
        <f t="shared" si="170"/>
        <v>8</v>
      </c>
      <c r="F1111" t="s">
        <v>7</v>
      </c>
      <c r="G1111" s="6">
        <v>200</v>
      </c>
      <c r="H1111" s="6">
        <f t="shared" si="171"/>
        <v>25</v>
      </c>
      <c r="J1111" s="6">
        <v>200</v>
      </c>
      <c r="K1111" t="s">
        <v>7</v>
      </c>
      <c r="L1111" t="s">
        <v>181</v>
      </c>
    </row>
    <row r="1112" spans="1:12" x14ac:dyDescent="0.2">
      <c r="A1112" t="s">
        <v>95</v>
      </c>
      <c r="B1112" s="7">
        <f t="shared" si="175"/>
        <v>44615</v>
      </c>
      <c r="C1112" s="7">
        <v>44615</v>
      </c>
      <c r="D1112" s="7">
        <v>44620</v>
      </c>
      <c r="E1112" s="9">
        <f t="shared" si="170"/>
        <v>5</v>
      </c>
      <c r="F1112" t="s">
        <v>7</v>
      </c>
      <c r="G1112" s="6">
        <v>125</v>
      </c>
      <c r="H1112" s="6">
        <f t="shared" si="171"/>
        <v>25</v>
      </c>
      <c r="J1112" s="6">
        <v>125</v>
      </c>
      <c r="K1112" t="s">
        <v>7</v>
      </c>
      <c r="L1112" t="s">
        <v>181</v>
      </c>
    </row>
    <row r="1113" spans="1:12" x14ac:dyDescent="0.2">
      <c r="A1113">
        <v>1912</v>
      </c>
      <c r="B1113" s="7">
        <v>44587</v>
      </c>
      <c r="C1113" s="7">
        <v>44602</v>
      </c>
      <c r="D1113" s="7">
        <v>44615</v>
      </c>
      <c r="E1113" s="9">
        <f t="shared" si="170"/>
        <v>13</v>
      </c>
      <c r="F1113" t="s">
        <v>8</v>
      </c>
      <c r="G1113" s="6">
        <v>420</v>
      </c>
      <c r="H1113" s="6">
        <f t="shared" si="171"/>
        <v>32.307692307692307</v>
      </c>
      <c r="I1113" s="6">
        <v>73</v>
      </c>
      <c r="J1113" s="6">
        <v>493</v>
      </c>
      <c r="K1113" t="s">
        <v>7</v>
      </c>
      <c r="L1113" t="s">
        <v>181</v>
      </c>
    </row>
    <row r="1114" spans="1:12" x14ac:dyDescent="0.2">
      <c r="A1114">
        <v>1922</v>
      </c>
      <c r="B1114" s="7">
        <f>C1114</f>
        <v>44596</v>
      </c>
      <c r="C1114" s="7">
        <v>44596</v>
      </c>
      <c r="D1114" s="7">
        <v>44599</v>
      </c>
      <c r="E1114" s="9">
        <f t="shared" si="170"/>
        <v>3</v>
      </c>
      <c r="F1114" t="s">
        <v>7</v>
      </c>
      <c r="G1114" s="6">
        <v>140</v>
      </c>
      <c r="H1114" s="6">
        <f t="shared" si="171"/>
        <v>46.666666666666664</v>
      </c>
      <c r="I1114" s="6">
        <v>3</v>
      </c>
      <c r="J1114" s="6">
        <v>143</v>
      </c>
      <c r="K1114" t="s">
        <v>7</v>
      </c>
      <c r="L1114" t="s">
        <v>181</v>
      </c>
    </row>
    <row r="1115" spans="1:12" x14ac:dyDescent="0.2">
      <c r="A1115">
        <v>1923</v>
      </c>
      <c r="B1115" s="7">
        <v>44580</v>
      </c>
      <c r="C1115" s="7">
        <v>44597</v>
      </c>
      <c r="D1115" s="7">
        <v>44613</v>
      </c>
      <c r="E1115" s="9">
        <f t="shared" si="170"/>
        <v>16</v>
      </c>
      <c r="F1115" t="s">
        <v>7</v>
      </c>
      <c r="G1115" s="6">
        <v>450</v>
      </c>
      <c r="H1115" s="6">
        <f t="shared" si="171"/>
        <v>28.125</v>
      </c>
      <c r="I1115" s="6">
        <v>23</v>
      </c>
      <c r="J1115" s="6">
        <v>473</v>
      </c>
      <c r="K1115" t="s">
        <v>7</v>
      </c>
      <c r="L1115" t="s">
        <v>181</v>
      </c>
    </row>
    <row r="1116" spans="1:12" x14ac:dyDescent="0.2">
      <c r="A1116">
        <v>1924</v>
      </c>
      <c r="B1116" s="7">
        <f t="shared" ref="B1116:B1127" si="176">C1116</f>
        <v>44597</v>
      </c>
      <c r="C1116" s="7">
        <v>44597</v>
      </c>
      <c r="D1116" s="7">
        <v>44607</v>
      </c>
      <c r="E1116" s="9">
        <f t="shared" si="170"/>
        <v>10</v>
      </c>
      <c r="F1116" t="s">
        <v>7</v>
      </c>
      <c r="G1116" s="6">
        <v>250</v>
      </c>
      <c r="H1116" s="6">
        <f t="shared" si="171"/>
        <v>25</v>
      </c>
      <c r="J1116" s="6">
        <v>250</v>
      </c>
      <c r="K1116" t="s">
        <v>7</v>
      </c>
      <c r="L1116" t="s">
        <v>181</v>
      </c>
    </row>
    <row r="1117" spans="1:12" x14ac:dyDescent="0.2">
      <c r="A1117">
        <v>1925</v>
      </c>
      <c r="B1117" s="7">
        <f t="shared" si="176"/>
        <v>44599</v>
      </c>
      <c r="C1117" s="7">
        <v>44599</v>
      </c>
      <c r="D1117" s="7">
        <v>44611</v>
      </c>
      <c r="E1117" s="9">
        <f t="shared" si="170"/>
        <v>12</v>
      </c>
      <c r="F1117" t="s">
        <v>7</v>
      </c>
      <c r="G1117" s="6">
        <v>300</v>
      </c>
      <c r="H1117" s="6">
        <f t="shared" si="171"/>
        <v>25</v>
      </c>
      <c r="J1117" s="6">
        <v>300</v>
      </c>
      <c r="K1117" t="s">
        <v>7</v>
      </c>
      <c r="L1117" t="s">
        <v>181</v>
      </c>
    </row>
    <row r="1118" spans="1:12" x14ac:dyDescent="0.2">
      <c r="A1118">
        <v>1926</v>
      </c>
      <c r="B1118" s="7">
        <f t="shared" si="176"/>
        <v>44599</v>
      </c>
      <c r="C1118" s="7">
        <v>44599</v>
      </c>
      <c r="D1118" s="7">
        <v>44629</v>
      </c>
      <c r="E1118" s="9">
        <f t="shared" si="170"/>
        <v>30</v>
      </c>
      <c r="F1118" t="s">
        <v>7</v>
      </c>
      <c r="G1118" s="6">
        <v>450</v>
      </c>
      <c r="H1118" s="6">
        <f t="shared" si="171"/>
        <v>15</v>
      </c>
      <c r="I1118" s="6">
        <v>3</v>
      </c>
      <c r="J1118" s="6">
        <v>453</v>
      </c>
      <c r="K1118" t="s">
        <v>7</v>
      </c>
      <c r="L1118" t="s">
        <v>181</v>
      </c>
    </row>
    <row r="1119" spans="1:12" x14ac:dyDescent="0.2">
      <c r="A1119">
        <v>1927</v>
      </c>
      <c r="B1119" s="7">
        <f t="shared" si="176"/>
        <v>44599</v>
      </c>
      <c r="C1119" s="7">
        <v>44599</v>
      </c>
      <c r="D1119" s="7">
        <v>44608</v>
      </c>
      <c r="E1119" s="9">
        <f t="shared" si="170"/>
        <v>9</v>
      </c>
      <c r="F1119" t="s">
        <v>7</v>
      </c>
      <c r="G1119" s="6">
        <v>350</v>
      </c>
      <c r="H1119" s="6">
        <f t="shared" si="171"/>
        <v>38.888888888888886</v>
      </c>
      <c r="I1119" s="6">
        <v>3</v>
      </c>
      <c r="J1119" s="6">
        <v>353</v>
      </c>
      <c r="K1119" t="s">
        <v>7</v>
      </c>
      <c r="L1119" t="s">
        <v>181</v>
      </c>
    </row>
    <row r="1120" spans="1:12" x14ac:dyDescent="0.2">
      <c r="A1120">
        <v>1928</v>
      </c>
      <c r="B1120" s="7">
        <f t="shared" si="176"/>
        <v>44599</v>
      </c>
      <c r="C1120" s="7">
        <v>44599</v>
      </c>
      <c r="D1120" s="7">
        <v>44609</v>
      </c>
      <c r="E1120" s="9">
        <f t="shared" si="170"/>
        <v>10</v>
      </c>
      <c r="F1120" t="s">
        <v>7</v>
      </c>
      <c r="G1120" s="6">
        <v>280</v>
      </c>
      <c r="H1120" s="6">
        <f t="shared" si="171"/>
        <v>28</v>
      </c>
      <c r="I1120" s="6">
        <v>13</v>
      </c>
      <c r="J1120" s="6">
        <v>293</v>
      </c>
      <c r="K1120" t="s">
        <v>7</v>
      </c>
      <c r="L1120" t="s">
        <v>181</v>
      </c>
    </row>
    <row r="1121" spans="1:12" x14ac:dyDescent="0.2">
      <c r="A1121">
        <v>1929</v>
      </c>
      <c r="B1121" s="7">
        <f t="shared" si="176"/>
        <v>44592</v>
      </c>
      <c r="C1121" s="7">
        <v>44592</v>
      </c>
      <c r="D1121" s="7">
        <v>44620</v>
      </c>
      <c r="E1121" s="9">
        <f t="shared" si="170"/>
        <v>28</v>
      </c>
      <c r="F1121" t="s">
        <v>7</v>
      </c>
      <c r="G1121" s="6">
        <v>532</v>
      </c>
      <c r="H1121" s="6">
        <f t="shared" si="171"/>
        <v>19</v>
      </c>
      <c r="J1121" s="6">
        <v>532</v>
      </c>
      <c r="K1121" t="s">
        <v>7</v>
      </c>
      <c r="L1121" t="s">
        <v>181</v>
      </c>
    </row>
    <row r="1122" spans="1:12" x14ac:dyDescent="0.2">
      <c r="A1122">
        <v>1930</v>
      </c>
      <c r="B1122" s="7">
        <f t="shared" si="176"/>
        <v>44600</v>
      </c>
      <c r="C1122" s="7">
        <v>44600</v>
      </c>
      <c r="D1122" s="7">
        <v>44603</v>
      </c>
      <c r="E1122" s="9">
        <f t="shared" si="170"/>
        <v>3</v>
      </c>
      <c r="F1122" t="s">
        <v>7</v>
      </c>
      <c r="G1122" s="6">
        <v>105</v>
      </c>
      <c r="H1122" s="6">
        <f t="shared" si="171"/>
        <v>35</v>
      </c>
      <c r="J1122" s="6">
        <v>105</v>
      </c>
      <c r="K1122" t="s">
        <v>7</v>
      </c>
      <c r="L1122" t="s">
        <v>181</v>
      </c>
    </row>
    <row r="1123" spans="1:12" x14ac:dyDescent="0.2">
      <c r="A1123">
        <v>1931</v>
      </c>
      <c r="B1123" s="7">
        <f t="shared" si="176"/>
        <v>44601</v>
      </c>
      <c r="C1123" s="7">
        <v>44601</v>
      </c>
      <c r="D1123" s="7">
        <v>44617</v>
      </c>
      <c r="E1123" s="9">
        <f t="shared" si="170"/>
        <v>16</v>
      </c>
      <c r="F1123" t="s">
        <v>7</v>
      </c>
      <c r="G1123" s="6">
        <v>391</v>
      </c>
      <c r="H1123" s="6">
        <f t="shared" si="171"/>
        <v>24.4375</v>
      </c>
      <c r="I1123" s="6">
        <v>3</v>
      </c>
      <c r="J1123" s="6">
        <v>394</v>
      </c>
      <c r="K1123" t="s">
        <v>7</v>
      </c>
      <c r="L1123" t="s">
        <v>181</v>
      </c>
    </row>
    <row r="1124" spans="1:12" x14ac:dyDescent="0.2">
      <c r="A1124">
        <v>1932</v>
      </c>
      <c r="B1124" s="7">
        <f t="shared" si="176"/>
        <v>44603</v>
      </c>
      <c r="C1124" s="7">
        <v>44603</v>
      </c>
      <c r="D1124" s="7">
        <v>44651</v>
      </c>
      <c r="E1124" s="9">
        <f t="shared" si="170"/>
        <v>48</v>
      </c>
      <c r="F1124" t="s">
        <v>7</v>
      </c>
      <c r="G1124" s="6">
        <v>1225</v>
      </c>
      <c r="H1124" s="6">
        <f t="shared" si="171"/>
        <v>25.520833333333332</v>
      </c>
      <c r="I1124" s="6">
        <v>3</v>
      </c>
      <c r="J1124" s="6">
        <v>1228</v>
      </c>
      <c r="K1124" t="s">
        <v>7</v>
      </c>
      <c r="L1124" t="s">
        <v>181</v>
      </c>
    </row>
    <row r="1125" spans="1:12" x14ac:dyDescent="0.2">
      <c r="A1125">
        <v>1933</v>
      </c>
      <c r="B1125" s="7">
        <f t="shared" si="176"/>
        <v>44602</v>
      </c>
      <c r="C1125" s="7">
        <v>44602</v>
      </c>
      <c r="D1125" s="7">
        <v>44620</v>
      </c>
      <c r="E1125" s="9">
        <f t="shared" si="170"/>
        <v>18</v>
      </c>
      <c r="F1125" t="s">
        <v>7</v>
      </c>
      <c r="G1125" s="6">
        <v>468</v>
      </c>
      <c r="H1125" s="6">
        <f t="shared" si="171"/>
        <v>26</v>
      </c>
      <c r="I1125" s="6">
        <v>3</v>
      </c>
      <c r="J1125" s="6">
        <v>471</v>
      </c>
      <c r="K1125" t="s">
        <v>7</v>
      </c>
      <c r="L1125" t="s">
        <v>181</v>
      </c>
    </row>
    <row r="1126" spans="1:12" x14ac:dyDescent="0.2">
      <c r="A1126">
        <v>1934</v>
      </c>
      <c r="B1126" s="7">
        <f t="shared" si="176"/>
        <v>44603</v>
      </c>
      <c r="C1126" s="7">
        <v>44603</v>
      </c>
      <c r="D1126" s="7">
        <v>44604</v>
      </c>
      <c r="E1126" s="9">
        <f t="shared" si="170"/>
        <v>1</v>
      </c>
      <c r="F1126" t="s">
        <v>7</v>
      </c>
      <c r="G1126" s="6">
        <v>85</v>
      </c>
      <c r="H1126" s="6">
        <f t="shared" si="171"/>
        <v>85</v>
      </c>
      <c r="I1126" s="6">
        <v>3</v>
      </c>
      <c r="J1126" s="6">
        <v>88</v>
      </c>
      <c r="K1126" t="s">
        <v>7</v>
      </c>
      <c r="L1126" t="s">
        <v>181</v>
      </c>
    </row>
    <row r="1127" spans="1:12" x14ac:dyDescent="0.2">
      <c r="A1127">
        <v>1935</v>
      </c>
      <c r="B1127" s="7">
        <f t="shared" si="176"/>
        <v>44603</v>
      </c>
      <c r="C1127" s="7">
        <v>44603</v>
      </c>
      <c r="D1127" s="7">
        <v>44614</v>
      </c>
      <c r="E1127" s="9">
        <f t="shared" si="170"/>
        <v>11</v>
      </c>
      <c r="F1127" t="s">
        <v>7</v>
      </c>
      <c r="G1127" s="6">
        <v>308</v>
      </c>
      <c r="H1127" s="6">
        <f t="shared" si="171"/>
        <v>28</v>
      </c>
      <c r="I1127" s="6">
        <v>3</v>
      </c>
      <c r="J1127" s="6">
        <v>311</v>
      </c>
      <c r="K1127" t="s">
        <v>7</v>
      </c>
      <c r="L1127" t="s">
        <v>181</v>
      </c>
    </row>
    <row r="1128" spans="1:12" x14ac:dyDescent="0.2">
      <c r="A1128">
        <v>1936</v>
      </c>
      <c r="B1128" s="7">
        <v>44599</v>
      </c>
      <c r="C1128" s="7">
        <v>44603</v>
      </c>
      <c r="D1128" s="7">
        <v>44628</v>
      </c>
      <c r="E1128" s="9">
        <f t="shared" si="170"/>
        <v>25</v>
      </c>
      <c r="F1128" t="s">
        <v>7</v>
      </c>
      <c r="G1128" s="6">
        <v>600</v>
      </c>
      <c r="H1128" s="6">
        <f t="shared" si="171"/>
        <v>24</v>
      </c>
      <c r="I1128" s="6">
        <v>3</v>
      </c>
      <c r="J1128" s="6">
        <v>603</v>
      </c>
      <c r="K1128" t="s">
        <v>7</v>
      </c>
      <c r="L1128" t="s">
        <v>181</v>
      </c>
    </row>
    <row r="1129" spans="1:12" x14ac:dyDescent="0.2">
      <c r="A1129">
        <v>1937</v>
      </c>
      <c r="B1129" s="7">
        <f t="shared" ref="B1129:B1131" si="177">C1129</f>
        <v>44604</v>
      </c>
      <c r="C1129" s="7">
        <v>44604</v>
      </c>
      <c r="D1129" s="7">
        <v>44606</v>
      </c>
      <c r="E1129" s="9">
        <f t="shared" si="170"/>
        <v>2</v>
      </c>
      <c r="F1129" t="s">
        <v>7</v>
      </c>
      <c r="G1129" s="6">
        <v>78</v>
      </c>
      <c r="H1129" s="6">
        <f t="shared" si="171"/>
        <v>39</v>
      </c>
      <c r="I1129" s="6">
        <v>3</v>
      </c>
      <c r="J1129" s="6">
        <v>81</v>
      </c>
      <c r="K1129" t="s">
        <v>7</v>
      </c>
      <c r="L1129" t="s">
        <v>181</v>
      </c>
    </row>
    <row r="1130" spans="1:12" x14ac:dyDescent="0.2">
      <c r="A1130">
        <v>1938</v>
      </c>
      <c r="B1130" s="7">
        <f t="shared" si="177"/>
        <v>44604</v>
      </c>
      <c r="C1130" s="7">
        <v>44604</v>
      </c>
      <c r="D1130" s="7">
        <v>44606</v>
      </c>
      <c r="E1130" s="9">
        <f t="shared" si="170"/>
        <v>2</v>
      </c>
      <c r="F1130" t="s">
        <v>7</v>
      </c>
      <c r="G1130" s="6">
        <v>70</v>
      </c>
      <c r="H1130" s="6">
        <f t="shared" si="171"/>
        <v>35</v>
      </c>
      <c r="I1130" s="6">
        <v>3</v>
      </c>
      <c r="J1130" s="6">
        <v>73</v>
      </c>
      <c r="K1130" t="s">
        <v>7</v>
      </c>
      <c r="L1130" t="s">
        <v>181</v>
      </c>
    </row>
    <row r="1131" spans="1:12" x14ac:dyDescent="0.2">
      <c r="A1131">
        <v>1939</v>
      </c>
      <c r="B1131" s="7">
        <f t="shared" si="177"/>
        <v>44606</v>
      </c>
      <c r="C1131" s="7">
        <v>44606</v>
      </c>
      <c r="D1131" s="7">
        <v>44642</v>
      </c>
      <c r="E1131" s="9">
        <f t="shared" si="170"/>
        <v>36</v>
      </c>
      <c r="F1131" t="s">
        <v>7</v>
      </c>
      <c r="G1131" s="6">
        <v>1260</v>
      </c>
      <c r="H1131" s="6">
        <f t="shared" si="171"/>
        <v>35</v>
      </c>
      <c r="I1131" s="6">
        <v>13</v>
      </c>
      <c r="J1131" s="6">
        <v>1273</v>
      </c>
      <c r="K1131" t="s">
        <v>7</v>
      </c>
      <c r="L1131" t="s">
        <v>181</v>
      </c>
    </row>
    <row r="1132" spans="1:12" x14ac:dyDescent="0.2">
      <c r="A1132">
        <v>1940</v>
      </c>
      <c r="B1132" s="7">
        <v>44599</v>
      </c>
      <c r="C1132" s="7">
        <v>44606</v>
      </c>
      <c r="D1132" s="7">
        <v>44617</v>
      </c>
      <c r="E1132" s="9">
        <f t="shared" si="170"/>
        <v>11</v>
      </c>
      <c r="F1132" t="s">
        <v>7</v>
      </c>
      <c r="G1132" s="6">
        <v>330</v>
      </c>
      <c r="H1132" s="6">
        <f t="shared" si="171"/>
        <v>30</v>
      </c>
      <c r="I1132" s="6">
        <v>13</v>
      </c>
      <c r="J1132" s="6">
        <v>343</v>
      </c>
      <c r="K1132" t="s">
        <v>7</v>
      </c>
      <c r="L1132" t="s">
        <v>181</v>
      </c>
    </row>
    <row r="1133" spans="1:12" x14ac:dyDescent="0.2">
      <c r="A1133">
        <v>1941</v>
      </c>
      <c r="B1133" s="7">
        <f>C1133</f>
        <v>44606</v>
      </c>
      <c r="C1133" s="7">
        <v>44606</v>
      </c>
      <c r="D1133" s="7">
        <v>44610</v>
      </c>
      <c r="E1133" s="9">
        <f t="shared" si="170"/>
        <v>4</v>
      </c>
      <c r="F1133" t="s">
        <v>7</v>
      </c>
      <c r="G1133" s="6">
        <v>140</v>
      </c>
      <c r="H1133" s="6">
        <f t="shared" si="171"/>
        <v>35</v>
      </c>
      <c r="I1133" s="6">
        <v>3</v>
      </c>
      <c r="J1133" s="6">
        <v>143</v>
      </c>
      <c r="K1133" t="s">
        <v>7</v>
      </c>
      <c r="L1133" t="s">
        <v>181</v>
      </c>
    </row>
    <row r="1134" spans="1:12" x14ac:dyDescent="0.2">
      <c r="A1134">
        <v>1942</v>
      </c>
      <c r="B1134" s="7">
        <v>44599</v>
      </c>
      <c r="C1134" s="7">
        <v>44608</v>
      </c>
      <c r="D1134" s="7">
        <v>44644</v>
      </c>
      <c r="E1134" s="9">
        <f t="shared" si="170"/>
        <v>36</v>
      </c>
      <c r="F1134" t="s">
        <v>7</v>
      </c>
      <c r="G1134" s="6">
        <v>684</v>
      </c>
      <c r="H1134" s="6">
        <f t="shared" si="171"/>
        <v>19</v>
      </c>
      <c r="I1134" s="6">
        <v>3</v>
      </c>
      <c r="J1134" s="6">
        <v>687</v>
      </c>
      <c r="K1134" t="s">
        <v>7</v>
      </c>
      <c r="L1134" t="s">
        <v>181</v>
      </c>
    </row>
    <row r="1135" spans="1:12" x14ac:dyDescent="0.2">
      <c r="A1135">
        <v>1943</v>
      </c>
      <c r="B1135" s="7">
        <v>44602</v>
      </c>
      <c r="C1135" s="7">
        <v>44612</v>
      </c>
      <c r="D1135" s="7">
        <v>44624</v>
      </c>
      <c r="E1135" s="9">
        <f t="shared" si="170"/>
        <v>12</v>
      </c>
      <c r="F1135" t="s">
        <v>8</v>
      </c>
      <c r="G1135" s="6">
        <v>481</v>
      </c>
      <c r="H1135" s="6">
        <f t="shared" si="171"/>
        <v>40.083333333333336</v>
      </c>
      <c r="I1135" s="6">
        <v>78</v>
      </c>
      <c r="J1135" s="6">
        <v>559</v>
      </c>
      <c r="K1135" t="s">
        <v>7</v>
      </c>
      <c r="L1135" t="s">
        <v>181</v>
      </c>
    </row>
    <row r="1136" spans="1:12" x14ac:dyDescent="0.2">
      <c r="A1136">
        <v>1945</v>
      </c>
      <c r="B1136" s="7">
        <v>44597</v>
      </c>
      <c r="C1136" s="7">
        <v>44607</v>
      </c>
      <c r="D1136" s="7">
        <v>44622</v>
      </c>
      <c r="E1136" s="9">
        <f t="shared" si="170"/>
        <v>15</v>
      </c>
      <c r="F1136" t="s">
        <v>7</v>
      </c>
      <c r="G1136" s="6">
        <v>675</v>
      </c>
      <c r="H1136" s="6">
        <f t="shared" si="171"/>
        <v>45</v>
      </c>
      <c r="I1136" s="6">
        <v>3</v>
      </c>
      <c r="J1136" s="6">
        <v>678</v>
      </c>
      <c r="K1136" t="s">
        <v>7</v>
      </c>
      <c r="L1136" t="s">
        <v>181</v>
      </c>
    </row>
    <row r="1137" spans="1:12" x14ac:dyDescent="0.2">
      <c r="A1137">
        <v>1946</v>
      </c>
      <c r="B1137" s="7">
        <f>C1137</f>
        <v>44608</v>
      </c>
      <c r="C1137" s="7">
        <v>44608</v>
      </c>
      <c r="D1137" s="7">
        <v>44618</v>
      </c>
      <c r="E1137" s="9">
        <f t="shared" si="170"/>
        <v>10</v>
      </c>
      <c r="F1137" t="s">
        <v>7</v>
      </c>
      <c r="G1137" s="6">
        <v>450</v>
      </c>
      <c r="H1137" s="6">
        <f t="shared" si="171"/>
        <v>45</v>
      </c>
      <c r="I1137" s="6">
        <v>3</v>
      </c>
      <c r="J1137" s="6">
        <v>453</v>
      </c>
      <c r="K1137" t="s">
        <v>7</v>
      </c>
      <c r="L1137" t="s">
        <v>181</v>
      </c>
    </row>
    <row r="1138" spans="1:12" x14ac:dyDescent="0.2">
      <c r="A1138">
        <v>1947</v>
      </c>
      <c r="B1138" s="7">
        <v>44596</v>
      </c>
      <c r="C1138" s="7">
        <v>44608</v>
      </c>
      <c r="D1138" s="7">
        <v>44623</v>
      </c>
      <c r="E1138" s="9">
        <f t="shared" si="170"/>
        <v>15</v>
      </c>
      <c r="F1138" t="s">
        <v>7</v>
      </c>
      <c r="G1138" s="6">
        <v>360</v>
      </c>
      <c r="H1138" s="6">
        <f t="shared" si="171"/>
        <v>24</v>
      </c>
      <c r="I1138" s="6">
        <v>3</v>
      </c>
      <c r="J1138" s="6">
        <v>363</v>
      </c>
      <c r="K1138" t="s">
        <v>7</v>
      </c>
      <c r="L1138" t="s">
        <v>181</v>
      </c>
    </row>
    <row r="1139" spans="1:12" x14ac:dyDescent="0.2">
      <c r="A1139">
        <v>1948</v>
      </c>
      <c r="B1139" s="7">
        <v>44608</v>
      </c>
      <c r="C1139" s="7">
        <v>44610</v>
      </c>
      <c r="D1139" s="7">
        <v>44625</v>
      </c>
      <c r="E1139" s="9">
        <f t="shared" si="170"/>
        <v>15</v>
      </c>
      <c r="F1139" t="s">
        <v>7</v>
      </c>
      <c r="G1139" s="6">
        <v>375</v>
      </c>
      <c r="H1139" s="6">
        <f t="shared" si="171"/>
        <v>25</v>
      </c>
      <c r="I1139" s="6">
        <v>13</v>
      </c>
      <c r="J1139" s="6">
        <v>388</v>
      </c>
      <c r="K1139" t="s">
        <v>7</v>
      </c>
      <c r="L1139" t="s">
        <v>181</v>
      </c>
    </row>
    <row r="1140" spans="1:12" x14ac:dyDescent="0.2">
      <c r="A1140">
        <v>1949</v>
      </c>
      <c r="B1140" s="7">
        <f t="shared" ref="B1140:B1147" si="178">C1140</f>
        <v>44610</v>
      </c>
      <c r="C1140" s="7">
        <v>44610</v>
      </c>
      <c r="D1140" s="7">
        <v>44610</v>
      </c>
      <c r="E1140" s="9">
        <f t="shared" si="170"/>
        <v>0</v>
      </c>
      <c r="F1140" t="s">
        <v>7</v>
      </c>
      <c r="G1140" s="6">
        <v>75</v>
      </c>
      <c r="H1140" s="6" t="e">
        <f t="shared" si="171"/>
        <v>#DIV/0!</v>
      </c>
      <c r="J1140" s="6">
        <v>75</v>
      </c>
      <c r="K1140" t="s">
        <v>7</v>
      </c>
      <c r="L1140" t="s">
        <v>181</v>
      </c>
    </row>
    <row r="1141" spans="1:12" x14ac:dyDescent="0.2">
      <c r="A1141">
        <v>1950</v>
      </c>
      <c r="B1141" s="7">
        <f t="shared" si="178"/>
        <v>44611</v>
      </c>
      <c r="C1141" s="7">
        <v>44611</v>
      </c>
      <c r="D1141" s="7">
        <v>44611</v>
      </c>
      <c r="E1141" s="9">
        <f t="shared" si="170"/>
        <v>0</v>
      </c>
      <c r="F1141" t="s">
        <v>7</v>
      </c>
      <c r="G1141" s="6">
        <v>65</v>
      </c>
      <c r="H1141" s="6" t="e">
        <f t="shared" si="171"/>
        <v>#DIV/0!</v>
      </c>
      <c r="J1141" s="6">
        <v>65</v>
      </c>
      <c r="K1141" t="s">
        <v>7</v>
      </c>
      <c r="L1141" t="s">
        <v>181</v>
      </c>
    </row>
    <row r="1142" spans="1:12" x14ac:dyDescent="0.2">
      <c r="A1142">
        <v>1951</v>
      </c>
      <c r="B1142" s="7">
        <f t="shared" si="178"/>
        <v>44613</v>
      </c>
      <c r="C1142" s="7">
        <v>44613</v>
      </c>
      <c r="D1142" s="7">
        <v>44618</v>
      </c>
      <c r="E1142" s="9">
        <f t="shared" si="170"/>
        <v>5</v>
      </c>
      <c r="F1142" t="s">
        <v>7</v>
      </c>
      <c r="G1142" s="6">
        <v>125</v>
      </c>
      <c r="H1142" s="6">
        <f t="shared" si="171"/>
        <v>25</v>
      </c>
      <c r="I1142" s="6">
        <v>3</v>
      </c>
      <c r="J1142" s="6">
        <v>128</v>
      </c>
      <c r="K1142" t="s">
        <v>7</v>
      </c>
      <c r="L1142" t="s">
        <v>181</v>
      </c>
    </row>
    <row r="1143" spans="1:12" x14ac:dyDescent="0.2">
      <c r="A1143">
        <v>1952</v>
      </c>
      <c r="B1143" s="7">
        <f t="shared" si="178"/>
        <v>44615</v>
      </c>
      <c r="C1143" s="7">
        <v>44615</v>
      </c>
      <c r="D1143" s="7">
        <v>44617</v>
      </c>
      <c r="E1143" s="9">
        <f t="shared" si="170"/>
        <v>2</v>
      </c>
      <c r="F1143" t="s">
        <v>7</v>
      </c>
      <c r="G1143" s="6">
        <v>170</v>
      </c>
      <c r="H1143" s="6">
        <f t="shared" si="171"/>
        <v>85</v>
      </c>
      <c r="I1143" s="6">
        <v>3</v>
      </c>
      <c r="J1143" s="6">
        <v>173</v>
      </c>
      <c r="K1143" t="s">
        <v>7</v>
      </c>
      <c r="L1143" t="s">
        <v>181</v>
      </c>
    </row>
    <row r="1144" spans="1:12" x14ac:dyDescent="0.2">
      <c r="A1144">
        <v>1954</v>
      </c>
      <c r="B1144" s="7">
        <f t="shared" si="178"/>
        <v>44618</v>
      </c>
      <c r="C1144" s="7">
        <v>44618</v>
      </c>
      <c r="D1144" s="7">
        <v>44625</v>
      </c>
      <c r="E1144" s="9">
        <f t="shared" si="170"/>
        <v>7</v>
      </c>
      <c r="F1144" t="s">
        <v>7</v>
      </c>
      <c r="G1144" s="6">
        <v>210</v>
      </c>
      <c r="H1144" s="6">
        <f t="shared" si="171"/>
        <v>30</v>
      </c>
      <c r="I1144" s="6">
        <v>3</v>
      </c>
      <c r="J1144" s="6">
        <v>213</v>
      </c>
      <c r="K1144" t="s">
        <v>7</v>
      </c>
      <c r="L1144" t="s">
        <v>181</v>
      </c>
    </row>
    <row r="1145" spans="1:12" x14ac:dyDescent="0.2">
      <c r="A1145">
        <v>1969</v>
      </c>
      <c r="B1145" s="7">
        <f t="shared" si="178"/>
        <v>44592</v>
      </c>
      <c r="C1145" s="7">
        <v>44592</v>
      </c>
      <c r="D1145" s="7">
        <v>44620</v>
      </c>
      <c r="E1145" s="9">
        <f t="shared" si="170"/>
        <v>28</v>
      </c>
      <c r="F1145" t="s">
        <v>7</v>
      </c>
      <c r="G1145" s="6">
        <v>420</v>
      </c>
      <c r="H1145" s="6">
        <f t="shared" si="171"/>
        <v>15</v>
      </c>
      <c r="J1145" s="6">
        <v>420</v>
      </c>
      <c r="K1145" t="s">
        <v>7</v>
      </c>
      <c r="L1145" t="s">
        <v>181</v>
      </c>
    </row>
    <row r="1146" spans="1:12" x14ac:dyDescent="0.2">
      <c r="A1146" t="s">
        <v>96</v>
      </c>
      <c r="B1146" s="7">
        <f t="shared" si="178"/>
        <v>44621</v>
      </c>
      <c r="C1146" s="7">
        <v>44621</v>
      </c>
      <c r="D1146" s="7">
        <v>44638</v>
      </c>
      <c r="E1146" s="9">
        <f t="shared" si="170"/>
        <v>17</v>
      </c>
      <c r="F1146" t="s">
        <v>7</v>
      </c>
      <c r="G1146" s="6">
        <v>504</v>
      </c>
      <c r="H1146" s="6">
        <f t="shared" si="171"/>
        <v>29.647058823529413</v>
      </c>
      <c r="J1146" s="6">
        <v>504</v>
      </c>
      <c r="K1146" t="s">
        <v>7</v>
      </c>
      <c r="L1146" t="s">
        <v>181</v>
      </c>
    </row>
    <row r="1147" spans="1:12" x14ac:dyDescent="0.2">
      <c r="A1147" t="s">
        <v>97</v>
      </c>
      <c r="B1147" s="7">
        <f t="shared" si="178"/>
        <v>44620</v>
      </c>
      <c r="C1147" s="7">
        <v>44620</v>
      </c>
      <c r="D1147" s="7">
        <v>44651</v>
      </c>
      <c r="E1147" s="9">
        <f t="shared" si="170"/>
        <v>31</v>
      </c>
      <c r="F1147" t="s">
        <v>7</v>
      </c>
      <c r="G1147" s="6">
        <v>775</v>
      </c>
      <c r="H1147" s="6">
        <f t="shared" si="171"/>
        <v>25</v>
      </c>
      <c r="J1147" s="6">
        <v>775</v>
      </c>
      <c r="K1147" t="s">
        <v>7</v>
      </c>
      <c r="L1147" t="s">
        <v>181</v>
      </c>
    </row>
    <row r="1148" spans="1:12" x14ac:dyDescent="0.2">
      <c r="A1148">
        <v>1953</v>
      </c>
      <c r="B1148" s="7">
        <v>44617</v>
      </c>
      <c r="C1148" s="7">
        <v>44621</v>
      </c>
      <c r="D1148" s="7">
        <v>44681</v>
      </c>
      <c r="E1148" s="9">
        <f t="shared" si="170"/>
        <v>60</v>
      </c>
      <c r="F1148" t="s">
        <v>7</v>
      </c>
      <c r="G1148" s="6">
        <v>1020</v>
      </c>
      <c r="H1148" s="6">
        <f t="shared" si="171"/>
        <v>17</v>
      </c>
      <c r="I1148" s="6">
        <v>3</v>
      </c>
      <c r="J1148" s="6">
        <v>1023</v>
      </c>
      <c r="K1148" t="s">
        <v>7</v>
      </c>
      <c r="L1148" t="s">
        <v>181</v>
      </c>
    </row>
    <row r="1149" spans="1:12" x14ac:dyDescent="0.2">
      <c r="A1149">
        <v>1955</v>
      </c>
      <c r="B1149" s="7">
        <f>C1149</f>
        <v>44635</v>
      </c>
      <c r="C1149" s="7">
        <v>44635</v>
      </c>
      <c r="D1149" s="7">
        <v>44695</v>
      </c>
      <c r="E1149" s="9">
        <f t="shared" si="170"/>
        <v>60</v>
      </c>
      <c r="F1149" t="s">
        <v>7</v>
      </c>
      <c r="G1149" s="6">
        <v>900</v>
      </c>
      <c r="H1149" s="6">
        <f t="shared" si="171"/>
        <v>15</v>
      </c>
      <c r="J1149" s="6">
        <v>900</v>
      </c>
      <c r="K1149" t="s">
        <v>7</v>
      </c>
      <c r="L1149" t="s">
        <v>181</v>
      </c>
    </row>
    <row r="1150" spans="1:12" x14ac:dyDescent="0.2">
      <c r="A1150">
        <v>1957</v>
      </c>
      <c r="B1150" s="7">
        <v>44617</v>
      </c>
      <c r="C1150" s="7">
        <v>44625</v>
      </c>
      <c r="D1150" s="7">
        <v>44635</v>
      </c>
      <c r="E1150" s="9">
        <f t="shared" si="170"/>
        <v>10</v>
      </c>
      <c r="F1150" t="s">
        <v>7</v>
      </c>
      <c r="G1150" s="6">
        <v>370</v>
      </c>
      <c r="H1150" s="6">
        <f t="shared" si="171"/>
        <v>37</v>
      </c>
      <c r="I1150" s="6">
        <v>13</v>
      </c>
      <c r="J1150" s="6">
        <v>383</v>
      </c>
      <c r="K1150" t="s">
        <v>7</v>
      </c>
      <c r="L1150" t="s">
        <v>181</v>
      </c>
    </row>
    <row r="1151" spans="1:12" x14ac:dyDescent="0.2">
      <c r="A1151">
        <v>1958</v>
      </c>
      <c r="B1151" s="7">
        <f>C1151</f>
        <v>44620</v>
      </c>
      <c r="C1151" s="7">
        <v>44620</v>
      </c>
      <c r="D1151" s="7">
        <v>44651</v>
      </c>
      <c r="E1151" s="9">
        <f t="shared" si="170"/>
        <v>31</v>
      </c>
      <c r="F1151" t="s">
        <v>7</v>
      </c>
      <c r="G1151" s="6">
        <v>589</v>
      </c>
      <c r="H1151" s="6">
        <f t="shared" si="171"/>
        <v>19</v>
      </c>
      <c r="J1151" s="6">
        <v>589</v>
      </c>
      <c r="K1151" t="s">
        <v>7</v>
      </c>
      <c r="L1151" t="s">
        <v>181</v>
      </c>
    </row>
    <row r="1152" spans="1:12" x14ac:dyDescent="0.2">
      <c r="A1152">
        <v>1959</v>
      </c>
      <c r="B1152" s="7">
        <v>44614</v>
      </c>
      <c r="C1152" s="7">
        <v>44621</v>
      </c>
      <c r="D1152" s="7">
        <v>44628</v>
      </c>
      <c r="E1152" s="9">
        <f t="shared" si="170"/>
        <v>7</v>
      </c>
      <c r="F1152" t="s">
        <v>7</v>
      </c>
      <c r="G1152" s="6">
        <v>259</v>
      </c>
      <c r="H1152" s="6">
        <f t="shared" si="171"/>
        <v>37</v>
      </c>
      <c r="I1152" s="6">
        <v>13</v>
      </c>
      <c r="J1152" s="6">
        <v>272</v>
      </c>
      <c r="K1152" t="s">
        <v>7</v>
      </c>
      <c r="L1152" t="s">
        <v>181</v>
      </c>
    </row>
    <row r="1153" spans="1:12" x14ac:dyDescent="0.2">
      <c r="A1153">
        <v>1960</v>
      </c>
      <c r="B1153" s="7">
        <f t="shared" ref="B1153:B1156" si="179">C1153</f>
        <v>44620</v>
      </c>
      <c r="C1153" s="7">
        <v>44620</v>
      </c>
      <c r="D1153" s="7">
        <v>44627</v>
      </c>
      <c r="E1153" s="9">
        <f t="shared" si="170"/>
        <v>7</v>
      </c>
      <c r="F1153" t="s">
        <v>7</v>
      </c>
      <c r="G1153" s="6">
        <v>350</v>
      </c>
      <c r="H1153" s="6">
        <f t="shared" si="171"/>
        <v>50</v>
      </c>
      <c r="J1153" s="6">
        <v>350</v>
      </c>
      <c r="K1153" t="s">
        <v>8</v>
      </c>
      <c r="L1153" t="s">
        <v>181</v>
      </c>
    </row>
    <row r="1154" spans="1:12" x14ac:dyDescent="0.2">
      <c r="A1154">
        <v>1961</v>
      </c>
      <c r="B1154" s="7">
        <f t="shared" si="179"/>
        <v>44620</v>
      </c>
      <c r="C1154" s="7">
        <v>44620</v>
      </c>
      <c r="D1154" s="7">
        <v>44627</v>
      </c>
      <c r="E1154" s="9">
        <f t="shared" si="170"/>
        <v>7</v>
      </c>
      <c r="F1154" t="s">
        <v>7</v>
      </c>
      <c r="G1154" s="6">
        <v>182</v>
      </c>
      <c r="H1154" s="6">
        <f t="shared" si="171"/>
        <v>26</v>
      </c>
      <c r="I1154" s="6">
        <v>3</v>
      </c>
      <c r="J1154" s="6">
        <v>185</v>
      </c>
      <c r="K1154" t="s">
        <v>7</v>
      </c>
      <c r="L1154" t="s">
        <v>181</v>
      </c>
    </row>
    <row r="1155" spans="1:12" x14ac:dyDescent="0.2">
      <c r="A1155">
        <v>1962</v>
      </c>
      <c r="B1155" s="7">
        <f t="shared" si="179"/>
        <v>44620</v>
      </c>
      <c r="C1155" s="7">
        <v>44620</v>
      </c>
      <c r="D1155" s="7">
        <v>44695</v>
      </c>
      <c r="E1155" s="9">
        <f t="shared" ref="E1155:E1218" si="180">D1155-C1155</f>
        <v>75</v>
      </c>
      <c r="F1155" t="s">
        <v>7</v>
      </c>
      <c r="G1155" s="6">
        <v>1200</v>
      </c>
      <c r="H1155" s="6">
        <f t="shared" ref="H1155:H1218" si="181">G1155/E1155</f>
        <v>16</v>
      </c>
      <c r="I1155" s="6">
        <v>3</v>
      </c>
      <c r="J1155" s="6">
        <v>1203</v>
      </c>
      <c r="K1155" t="s">
        <v>7</v>
      </c>
      <c r="L1155" t="s">
        <v>181</v>
      </c>
    </row>
    <row r="1156" spans="1:12" x14ac:dyDescent="0.2">
      <c r="A1156">
        <v>1963</v>
      </c>
      <c r="B1156" s="7">
        <f t="shared" si="179"/>
        <v>44620</v>
      </c>
      <c r="C1156" s="7">
        <v>44620</v>
      </c>
      <c r="D1156" s="7">
        <v>44635</v>
      </c>
      <c r="E1156" s="9">
        <f t="shared" si="180"/>
        <v>15</v>
      </c>
      <c r="F1156" t="s">
        <v>7</v>
      </c>
      <c r="G1156" s="6">
        <v>375</v>
      </c>
      <c r="H1156" s="6">
        <f t="shared" si="181"/>
        <v>25</v>
      </c>
      <c r="I1156" s="6">
        <v>3</v>
      </c>
      <c r="J1156" s="6">
        <v>378</v>
      </c>
      <c r="K1156" t="s">
        <v>7</v>
      </c>
      <c r="L1156" t="s">
        <v>181</v>
      </c>
    </row>
    <row r="1157" spans="1:12" x14ac:dyDescent="0.2">
      <c r="A1157">
        <v>1964</v>
      </c>
      <c r="B1157" s="7">
        <v>44606</v>
      </c>
      <c r="C1157" s="7">
        <v>44621</v>
      </c>
      <c r="D1157" s="7">
        <v>44635</v>
      </c>
      <c r="E1157" s="9">
        <f t="shared" si="180"/>
        <v>14</v>
      </c>
      <c r="F1157" t="s">
        <v>7</v>
      </c>
      <c r="G1157" s="6">
        <v>392</v>
      </c>
      <c r="H1157" s="6">
        <f t="shared" si="181"/>
        <v>28</v>
      </c>
      <c r="I1157" s="6">
        <v>3</v>
      </c>
      <c r="J1157" s="6">
        <v>395</v>
      </c>
      <c r="K1157" t="s">
        <v>7</v>
      </c>
      <c r="L1157" t="s">
        <v>181</v>
      </c>
    </row>
    <row r="1158" spans="1:12" x14ac:dyDescent="0.2">
      <c r="A1158">
        <v>1965</v>
      </c>
      <c r="B1158" s="7">
        <v>44606</v>
      </c>
      <c r="C1158" s="7">
        <v>44621</v>
      </c>
      <c r="D1158" s="7">
        <v>44652</v>
      </c>
      <c r="E1158" s="9">
        <f t="shared" si="180"/>
        <v>31</v>
      </c>
      <c r="F1158" t="s">
        <v>7</v>
      </c>
      <c r="G1158" s="6">
        <v>589</v>
      </c>
      <c r="H1158" s="6">
        <f t="shared" si="181"/>
        <v>19</v>
      </c>
      <c r="I1158" s="6">
        <v>13</v>
      </c>
      <c r="J1158" s="6">
        <v>602</v>
      </c>
      <c r="K1158" t="s">
        <v>7</v>
      </c>
      <c r="L1158" t="s">
        <v>181</v>
      </c>
    </row>
    <row r="1159" spans="1:12" x14ac:dyDescent="0.2">
      <c r="A1159">
        <v>1966</v>
      </c>
      <c r="B1159" s="7">
        <v>44601</v>
      </c>
      <c r="C1159" s="7">
        <v>44621</v>
      </c>
      <c r="D1159" s="7">
        <v>44631</v>
      </c>
      <c r="E1159" s="9">
        <f t="shared" si="180"/>
        <v>10</v>
      </c>
      <c r="F1159" t="s">
        <v>7</v>
      </c>
      <c r="G1159" s="6">
        <v>250</v>
      </c>
      <c r="H1159" s="6">
        <f t="shared" si="181"/>
        <v>25</v>
      </c>
      <c r="I1159" s="6">
        <v>3</v>
      </c>
      <c r="J1159" s="6">
        <v>253</v>
      </c>
      <c r="K1159" t="s">
        <v>7</v>
      </c>
      <c r="L1159" t="s">
        <v>181</v>
      </c>
    </row>
    <row r="1160" spans="1:12" x14ac:dyDescent="0.2">
      <c r="A1160">
        <v>1967</v>
      </c>
      <c r="B1160" s="7">
        <f t="shared" ref="B1160:B1169" si="182">C1160</f>
        <v>44623</v>
      </c>
      <c r="C1160" s="7">
        <v>44623</v>
      </c>
      <c r="D1160" s="7">
        <v>44625</v>
      </c>
      <c r="E1160" s="9">
        <f t="shared" si="180"/>
        <v>2</v>
      </c>
      <c r="F1160" t="s">
        <v>7</v>
      </c>
      <c r="G1160" s="6">
        <v>90</v>
      </c>
      <c r="H1160" s="6">
        <f t="shared" si="181"/>
        <v>45</v>
      </c>
      <c r="I1160" s="6">
        <v>3</v>
      </c>
      <c r="J1160" s="6">
        <v>93</v>
      </c>
      <c r="K1160" t="s">
        <v>7</v>
      </c>
      <c r="L1160" t="s">
        <v>181</v>
      </c>
    </row>
    <row r="1161" spans="1:12" x14ac:dyDescent="0.2">
      <c r="A1161">
        <v>1968</v>
      </c>
      <c r="B1161" s="7">
        <f t="shared" si="182"/>
        <v>44622</v>
      </c>
      <c r="C1161" s="7">
        <v>44622</v>
      </c>
      <c r="D1161" s="7">
        <v>44652</v>
      </c>
      <c r="E1161" s="9">
        <f t="shared" si="180"/>
        <v>30</v>
      </c>
      <c r="F1161" t="s">
        <v>7</v>
      </c>
      <c r="G1161" s="6">
        <v>570</v>
      </c>
      <c r="H1161" s="6">
        <f t="shared" si="181"/>
        <v>19</v>
      </c>
      <c r="J1161" s="6">
        <v>570</v>
      </c>
      <c r="K1161" t="s">
        <v>7</v>
      </c>
      <c r="L1161" t="s">
        <v>181</v>
      </c>
    </row>
    <row r="1162" spans="1:12" x14ac:dyDescent="0.2">
      <c r="A1162">
        <v>1970</v>
      </c>
      <c r="B1162" s="7">
        <f t="shared" si="182"/>
        <v>44620</v>
      </c>
      <c r="C1162" s="7">
        <v>44620</v>
      </c>
      <c r="D1162" s="7">
        <v>44651</v>
      </c>
      <c r="E1162" s="9">
        <f t="shared" si="180"/>
        <v>31</v>
      </c>
      <c r="F1162" t="s">
        <v>7</v>
      </c>
      <c r="G1162" s="6">
        <v>465</v>
      </c>
      <c r="H1162" s="6">
        <f t="shared" si="181"/>
        <v>15</v>
      </c>
      <c r="J1162" s="6">
        <v>465</v>
      </c>
      <c r="K1162" t="s">
        <v>7</v>
      </c>
      <c r="L1162" t="s">
        <v>181</v>
      </c>
    </row>
    <row r="1163" spans="1:12" x14ac:dyDescent="0.2">
      <c r="A1163">
        <v>1971</v>
      </c>
      <c r="B1163" s="7">
        <f t="shared" si="182"/>
        <v>44624</v>
      </c>
      <c r="C1163" s="7">
        <v>44624</v>
      </c>
      <c r="D1163" s="7">
        <v>44639</v>
      </c>
      <c r="E1163" s="9">
        <f t="shared" si="180"/>
        <v>15</v>
      </c>
      <c r="F1163" t="s">
        <v>7</v>
      </c>
      <c r="G1163" s="6">
        <v>420</v>
      </c>
      <c r="H1163" s="6">
        <f t="shared" si="181"/>
        <v>28</v>
      </c>
      <c r="J1163" s="6">
        <v>420</v>
      </c>
      <c r="K1163" t="s">
        <v>8</v>
      </c>
      <c r="L1163" t="s">
        <v>181</v>
      </c>
    </row>
    <row r="1164" spans="1:12" x14ac:dyDescent="0.2">
      <c r="A1164">
        <v>1972</v>
      </c>
      <c r="B1164" s="7">
        <f t="shared" si="182"/>
        <v>44624</v>
      </c>
      <c r="C1164" s="7">
        <v>44624</v>
      </c>
      <c r="D1164" s="7">
        <v>44637</v>
      </c>
      <c r="E1164" s="9">
        <f t="shared" si="180"/>
        <v>13</v>
      </c>
      <c r="F1164" t="s">
        <v>7</v>
      </c>
      <c r="G1164" s="6">
        <v>364</v>
      </c>
      <c r="H1164" s="6">
        <f t="shared" si="181"/>
        <v>28</v>
      </c>
      <c r="I1164" s="6">
        <v>3</v>
      </c>
      <c r="J1164" s="6">
        <v>367</v>
      </c>
      <c r="K1164" t="s">
        <v>7</v>
      </c>
      <c r="L1164" t="s">
        <v>181</v>
      </c>
    </row>
    <row r="1165" spans="1:12" x14ac:dyDescent="0.2">
      <c r="A1165">
        <v>1973</v>
      </c>
      <c r="B1165" s="7">
        <f t="shared" si="182"/>
        <v>44625</v>
      </c>
      <c r="C1165" s="7">
        <v>44625</v>
      </c>
      <c r="D1165" s="7">
        <v>44625</v>
      </c>
      <c r="E1165" s="9">
        <f t="shared" si="180"/>
        <v>0</v>
      </c>
      <c r="F1165" t="s">
        <v>7</v>
      </c>
      <c r="G1165" s="6">
        <v>75</v>
      </c>
      <c r="H1165" s="6" t="e">
        <f t="shared" si="181"/>
        <v>#DIV/0!</v>
      </c>
      <c r="J1165" s="6">
        <v>75</v>
      </c>
      <c r="K1165" t="s">
        <v>7</v>
      </c>
      <c r="L1165" t="s">
        <v>181</v>
      </c>
    </row>
    <row r="1166" spans="1:12" x14ac:dyDescent="0.2">
      <c r="A1166">
        <v>1974</v>
      </c>
      <c r="B1166" s="7">
        <f t="shared" si="182"/>
        <v>44625</v>
      </c>
      <c r="C1166" s="7">
        <v>44625</v>
      </c>
      <c r="D1166" s="7">
        <v>44655</v>
      </c>
      <c r="E1166" s="9">
        <f t="shared" si="180"/>
        <v>30</v>
      </c>
      <c r="F1166" t="s">
        <v>7</v>
      </c>
      <c r="G1166" s="6">
        <v>660</v>
      </c>
      <c r="H1166" s="6">
        <f t="shared" si="181"/>
        <v>22</v>
      </c>
      <c r="I1166" s="6">
        <v>13</v>
      </c>
      <c r="J1166" s="6">
        <v>673</v>
      </c>
      <c r="K1166" t="s">
        <v>7</v>
      </c>
      <c r="L1166" t="s">
        <v>181</v>
      </c>
    </row>
    <row r="1167" spans="1:12" x14ac:dyDescent="0.2">
      <c r="A1167">
        <v>1975</v>
      </c>
      <c r="B1167" s="7">
        <f t="shared" si="182"/>
        <v>44620</v>
      </c>
      <c r="C1167" s="7">
        <v>44620</v>
      </c>
      <c r="D1167" s="7">
        <v>44651</v>
      </c>
      <c r="E1167" s="9">
        <f t="shared" si="180"/>
        <v>31</v>
      </c>
      <c r="F1167" t="s">
        <v>7</v>
      </c>
      <c r="G1167" s="6">
        <v>589</v>
      </c>
      <c r="H1167" s="6">
        <f t="shared" si="181"/>
        <v>19</v>
      </c>
      <c r="J1167" s="6">
        <v>589</v>
      </c>
      <c r="K1167" t="s">
        <v>7</v>
      </c>
      <c r="L1167" t="s">
        <v>181</v>
      </c>
    </row>
    <row r="1168" spans="1:12" x14ac:dyDescent="0.2">
      <c r="A1168">
        <v>1976</v>
      </c>
      <c r="B1168" s="7">
        <f t="shared" si="182"/>
        <v>44627</v>
      </c>
      <c r="C1168" s="7">
        <v>44627</v>
      </c>
      <c r="D1168" s="7">
        <v>44638</v>
      </c>
      <c r="E1168" s="9">
        <f t="shared" si="180"/>
        <v>11</v>
      </c>
      <c r="F1168" t="s">
        <v>7</v>
      </c>
      <c r="G1168" s="6">
        <v>286</v>
      </c>
      <c r="H1168" s="6">
        <f t="shared" si="181"/>
        <v>26</v>
      </c>
      <c r="I1168" s="6">
        <v>3</v>
      </c>
      <c r="J1168" s="6">
        <v>289</v>
      </c>
      <c r="K1168" t="s">
        <v>7</v>
      </c>
      <c r="L1168" t="s">
        <v>181</v>
      </c>
    </row>
    <row r="1169" spans="1:12" x14ac:dyDescent="0.2">
      <c r="A1169">
        <v>1977</v>
      </c>
      <c r="B1169" s="7">
        <f t="shared" si="182"/>
        <v>44625</v>
      </c>
      <c r="C1169" s="7">
        <v>44625</v>
      </c>
      <c r="D1169" s="7">
        <v>44655</v>
      </c>
      <c r="E1169" s="9">
        <f t="shared" si="180"/>
        <v>30</v>
      </c>
      <c r="F1169" t="s">
        <v>7</v>
      </c>
      <c r="G1169" s="6">
        <v>725</v>
      </c>
      <c r="H1169" s="6">
        <f t="shared" si="181"/>
        <v>24.166666666666668</v>
      </c>
      <c r="I1169" s="6">
        <v>13</v>
      </c>
      <c r="J1169" s="6">
        <v>738</v>
      </c>
      <c r="K1169" t="s">
        <v>7</v>
      </c>
      <c r="L1169" t="s">
        <v>181</v>
      </c>
    </row>
    <row r="1170" spans="1:12" x14ac:dyDescent="0.2">
      <c r="A1170">
        <v>1978</v>
      </c>
      <c r="B1170" s="7">
        <v>44627</v>
      </c>
      <c r="C1170" s="7">
        <v>44628</v>
      </c>
      <c r="D1170" s="7">
        <v>44649</v>
      </c>
      <c r="E1170" s="9">
        <f t="shared" si="180"/>
        <v>21</v>
      </c>
      <c r="F1170" t="s">
        <v>7</v>
      </c>
      <c r="G1170" s="6">
        <v>588</v>
      </c>
      <c r="H1170" s="6">
        <f t="shared" si="181"/>
        <v>28</v>
      </c>
      <c r="I1170" s="6">
        <v>3</v>
      </c>
      <c r="J1170" s="6">
        <v>591</v>
      </c>
      <c r="K1170" t="s">
        <v>7</v>
      </c>
      <c r="L1170" t="s">
        <v>181</v>
      </c>
    </row>
    <row r="1171" spans="1:12" x14ac:dyDescent="0.2">
      <c r="A1171">
        <v>1979</v>
      </c>
      <c r="B1171" s="7">
        <f t="shared" ref="B1171:B1177" si="183">C1171</f>
        <v>44628</v>
      </c>
      <c r="C1171" s="7">
        <v>44628</v>
      </c>
      <c r="D1171" s="7">
        <v>44629</v>
      </c>
      <c r="E1171" s="9">
        <f t="shared" si="180"/>
        <v>1</v>
      </c>
      <c r="F1171" t="s">
        <v>7</v>
      </c>
      <c r="G1171" s="6">
        <v>85</v>
      </c>
      <c r="H1171" s="6">
        <f t="shared" si="181"/>
        <v>85</v>
      </c>
      <c r="J1171" s="6">
        <v>85</v>
      </c>
      <c r="K1171" t="s">
        <v>7</v>
      </c>
      <c r="L1171" t="s">
        <v>181</v>
      </c>
    </row>
    <row r="1172" spans="1:12" x14ac:dyDescent="0.2">
      <c r="A1172">
        <v>1980</v>
      </c>
      <c r="B1172" s="7">
        <f t="shared" si="183"/>
        <v>44628</v>
      </c>
      <c r="C1172" s="7">
        <v>44628</v>
      </c>
      <c r="D1172" s="7">
        <v>44638</v>
      </c>
      <c r="E1172" s="9">
        <f t="shared" si="180"/>
        <v>10</v>
      </c>
      <c r="F1172" t="s">
        <v>7</v>
      </c>
      <c r="G1172" s="6">
        <v>300</v>
      </c>
      <c r="H1172" s="6">
        <f t="shared" si="181"/>
        <v>30</v>
      </c>
      <c r="I1172" s="6">
        <v>13</v>
      </c>
      <c r="J1172" s="6">
        <v>313</v>
      </c>
      <c r="K1172" t="s">
        <v>7</v>
      </c>
      <c r="L1172" t="s">
        <v>181</v>
      </c>
    </row>
    <row r="1173" spans="1:12" x14ac:dyDescent="0.2">
      <c r="A1173">
        <v>1981</v>
      </c>
      <c r="B1173" s="7">
        <f t="shared" si="183"/>
        <v>44629</v>
      </c>
      <c r="C1173" s="7">
        <v>44629</v>
      </c>
      <c r="D1173" s="7">
        <v>44676</v>
      </c>
      <c r="E1173" s="9">
        <f t="shared" si="180"/>
        <v>47</v>
      </c>
      <c r="F1173" t="s">
        <v>7</v>
      </c>
      <c r="G1173" s="6">
        <v>799</v>
      </c>
      <c r="H1173" s="6">
        <f t="shared" si="181"/>
        <v>17</v>
      </c>
      <c r="I1173" s="6">
        <v>13</v>
      </c>
      <c r="J1173" s="6">
        <v>812</v>
      </c>
      <c r="K1173" t="s">
        <v>7</v>
      </c>
      <c r="L1173" t="s">
        <v>181</v>
      </c>
    </row>
    <row r="1174" spans="1:12" x14ac:dyDescent="0.2">
      <c r="A1174">
        <v>1982</v>
      </c>
      <c r="B1174" s="7">
        <f t="shared" si="183"/>
        <v>44629</v>
      </c>
      <c r="C1174" s="7">
        <v>44629</v>
      </c>
      <c r="D1174" s="7">
        <v>44641</v>
      </c>
      <c r="E1174" s="9">
        <f t="shared" si="180"/>
        <v>12</v>
      </c>
      <c r="F1174" t="s">
        <v>7</v>
      </c>
      <c r="G1174" s="6">
        <v>504</v>
      </c>
      <c r="H1174" s="6">
        <f t="shared" si="181"/>
        <v>42</v>
      </c>
      <c r="I1174" s="6">
        <v>3</v>
      </c>
      <c r="J1174" s="6">
        <v>507</v>
      </c>
      <c r="K1174" t="s">
        <v>7</v>
      </c>
      <c r="L1174" t="s">
        <v>181</v>
      </c>
    </row>
    <row r="1175" spans="1:12" x14ac:dyDescent="0.2">
      <c r="A1175">
        <v>1983</v>
      </c>
      <c r="B1175" s="7">
        <f t="shared" si="183"/>
        <v>44631</v>
      </c>
      <c r="C1175" s="7">
        <v>44631</v>
      </c>
      <c r="D1175" s="7">
        <v>44638</v>
      </c>
      <c r="E1175" s="9">
        <f t="shared" si="180"/>
        <v>7</v>
      </c>
      <c r="F1175" t="s">
        <v>7</v>
      </c>
      <c r="G1175" s="6">
        <v>350</v>
      </c>
      <c r="H1175" s="6">
        <f t="shared" si="181"/>
        <v>50</v>
      </c>
      <c r="J1175" s="6">
        <v>350</v>
      </c>
      <c r="K1175" t="s">
        <v>8</v>
      </c>
      <c r="L1175" t="s">
        <v>181</v>
      </c>
    </row>
    <row r="1176" spans="1:12" x14ac:dyDescent="0.2">
      <c r="A1176">
        <v>1984</v>
      </c>
      <c r="B1176" s="7">
        <f t="shared" si="183"/>
        <v>44631</v>
      </c>
      <c r="C1176" s="7">
        <v>44631</v>
      </c>
      <c r="D1176" s="7">
        <v>44671</v>
      </c>
      <c r="E1176" s="9">
        <f t="shared" si="180"/>
        <v>40</v>
      </c>
      <c r="F1176" t="s">
        <v>7</v>
      </c>
      <c r="G1176" s="6">
        <v>760</v>
      </c>
      <c r="H1176" s="6">
        <f t="shared" si="181"/>
        <v>19</v>
      </c>
      <c r="I1176" s="6">
        <v>13</v>
      </c>
      <c r="J1176" s="6">
        <v>773</v>
      </c>
      <c r="K1176" t="s">
        <v>7</v>
      </c>
      <c r="L1176" t="s">
        <v>181</v>
      </c>
    </row>
    <row r="1177" spans="1:12" x14ac:dyDescent="0.2">
      <c r="A1177">
        <v>1985</v>
      </c>
      <c r="B1177" s="7">
        <f t="shared" si="183"/>
        <v>44632</v>
      </c>
      <c r="C1177" s="7">
        <v>44632</v>
      </c>
      <c r="D1177" s="7">
        <v>44646</v>
      </c>
      <c r="E1177" s="9">
        <f t="shared" si="180"/>
        <v>14</v>
      </c>
      <c r="F1177" t="s">
        <v>7</v>
      </c>
      <c r="G1177" s="6">
        <v>420</v>
      </c>
      <c r="H1177" s="6">
        <f t="shared" si="181"/>
        <v>30</v>
      </c>
      <c r="I1177" s="6">
        <v>13</v>
      </c>
      <c r="J1177" s="6">
        <v>433</v>
      </c>
      <c r="K1177" t="s">
        <v>7</v>
      </c>
      <c r="L1177" t="s">
        <v>181</v>
      </c>
    </row>
    <row r="1178" spans="1:12" x14ac:dyDescent="0.2">
      <c r="A1178">
        <v>1986</v>
      </c>
      <c r="B1178" s="7">
        <v>44607</v>
      </c>
      <c r="C1178" s="7">
        <v>44632</v>
      </c>
      <c r="D1178" s="7">
        <v>44673</v>
      </c>
      <c r="E1178" s="9">
        <f t="shared" si="180"/>
        <v>41</v>
      </c>
      <c r="F1178" t="s">
        <v>7</v>
      </c>
      <c r="G1178" s="6">
        <v>820</v>
      </c>
      <c r="H1178" s="6">
        <f t="shared" si="181"/>
        <v>20</v>
      </c>
      <c r="I1178" s="6">
        <v>3</v>
      </c>
      <c r="J1178" s="6">
        <v>823</v>
      </c>
      <c r="K1178" t="s">
        <v>7</v>
      </c>
      <c r="L1178" t="s">
        <v>181</v>
      </c>
    </row>
    <row r="1179" spans="1:12" x14ac:dyDescent="0.2">
      <c r="A1179">
        <v>1987</v>
      </c>
      <c r="B1179" s="7">
        <f t="shared" ref="B1179:B1184" si="184">C1179</f>
        <v>44629</v>
      </c>
      <c r="C1179" s="7">
        <v>44629</v>
      </c>
      <c r="D1179" s="7">
        <v>44659</v>
      </c>
      <c r="E1179" s="9">
        <f t="shared" si="180"/>
        <v>30</v>
      </c>
      <c r="F1179" t="s">
        <v>7</v>
      </c>
      <c r="G1179" s="6">
        <v>450</v>
      </c>
      <c r="H1179" s="6">
        <f t="shared" si="181"/>
        <v>15</v>
      </c>
      <c r="J1179" s="6">
        <v>450</v>
      </c>
      <c r="K1179" t="s">
        <v>7</v>
      </c>
      <c r="L1179" t="s">
        <v>181</v>
      </c>
    </row>
    <row r="1180" spans="1:12" x14ac:dyDescent="0.2">
      <c r="A1180">
        <v>1988</v>
      </c>
      <c r="B1180" s="7">
        <f t="shared" si="184"/>
        <v>44635</v>
      </c>
      <c r="C1180" s="7">
        <v>44635</v>
      </c>
      <c r="D1180" s="7">
        <v>44642</v>
      </c>
      <c r="E1180" s="9">
        <f t="shared" si="180"/>
        <v>7</v>
      </c>
      <c r="F1180" t="s">
        <v>7</v>
      </c>
      <c r="G1180" s="6">
        <v>245</v>
      </c>
      <c r="H1180" s="6">
        <f t="shared" si="181"/>
        <v>35</v>
      </c>
      <c r="I1180" s="6">
        <v>3</v>
      </c>
      <c r="J1180" s="6">
        <v>248</v>
      </c>
      <c r="K1180" t="s">
        <v>7</v>
      </c>
      <c r="L1180" t="s">
        <v>181</v>
      </c>
    </row>
    <row r="1181" spans="1:12" x14ac:dyDescent="0.2">
      <c r="A1181">
        <v>1989</v>
      </c>
      <c r="B1181" s="7">
        <f t="shared" si="184"/>
        <v>44635</v>
      </c>
      <c r="C1181" s="7">
        <v>44635</v>
      </c>
      <c r="D1181" s="7">
        <v>44636</v>
      </c>
      <c r="E1181" s="9">
        <f t="shared" si="180"/>
        <v>1</v>
      </c>
      <c r="F1181" t="s">
        <v>7</v>
      </c>
      <c r="G1181" s="6">
        <v>85</v>
      </c>
      <c r="H1181" s="6">
        <f t="shared" si="181"/>
        <v>85</v>
      </c>
      <c r="I1181" s="6">
        <v>3</v>
      </c>
      <c r="J1181" s="6">
        <v>88</v>
      </c>
      <c r="K1181" t="s">
        <v>7</v>
      </c>
      <c r="L1181" t="s">
        <v>181</v>
      </c>
    </row>
    <row r="1182" spans="1:12" x14ac:dyDescent="0.2">
      <c r="A1182">
        <v>1990</v>
      </c>
      <c r="B1182" s="7">
        <f t="shared" si="184"/>
        <v>44636</v>
      </c>
      <c r="C1182" s="7">
        <v>44636</v>
      </c>
      <c r="D1182" s="7">
        <v>44639</v>
      </c>
      <c r="E1182" s="9">
        <f t="shared" si="180"/>
        <v>3</v>
      </c>
      <c r="F1182" t="s">
        <v>7</v>
      </c>
      <c r="G1182" s="6">
        <v>155</v>
      </c>
      <c r="H1182" s="6">
        <f t="shared" si="181"/>
        <v>51.666666666666664</v>
      </c>
      <c r="J1182" s="6">
        <v>155</v>
      </c>
      <c r="K1182" t="s">
        <v>7</v>
      </c>
      <c r="L1182" t="s">
        <v>181</v>
      </c>
    </row>
    <row r="1183" spans="1:12" x14ac:dyDescent="0.2">
      <c r="A1183">
        <v>1991</v>
      </c>
      <c r="B1183" s="7">
        <f t="shared" si="184"/>
        <v>44636</v>
      </c>
      <c r="C1183" s="7">
        <v>44636</v>
      </c>
      <c r="D1183" s="7">
        <v>44644</v>
      </c>
      <c r="E1183" s="9">
        <f t="shared" si="180"/>
        <v>8</v>
      </c>
      <c r="F1183" t="s">
        <v>7</v>
      </c>
      <c r="G1183" s="6">
        <v>200</v>
      </c>
      <c r="H1183" s="6">
        <f t="shared" si="181"/>
        <v>25</v>
      </c>
      <c r="I1183" s="6">
        <v>13</v>
      </c>
      <c r="J1183" s="6">
        <v>213</v>
      </c>
      <c r="K1183" t="s">
        <v>7</v>
      </c>
      <c r="L1183" t="s">
        <v>181</v>
      </c>
    </row>
    <row r="1184" spans="1:12" x14ac:dyDescent="0.2">
      <c r="A1184">
        <v>1992</v>
      </c>
      <c r="B1184" s="7">
        <f t="shared" si="184"/>
        <v>44639</v>
      </c>
      <c r="C1184" s="7">
        <v>44639</v>
      </c>
      <c r="D1184" s="7">
        <v>44643</v>
      </c>
      <c r="E1184" s="9">
        <f t="shared" si="180"/>
        <v>4</v>
      </c>
      <c r="F1184" t="s">
        <v>7</v>
      </c>
      <c r="G1184" s="6">
        <v>120</v>
      </c>
      <c r="H1184" s="6">
        <f t="shared" si="181"/>
        <v>30</v>
      </c>
      <c r="I1184" s="6">
        <v>3</v>
      </c>
      <c r="J1184" s="6">
        <v>123</v>
      </c>
      <c r="K1184" t="s">
        <v>7</v>
      </c>
      <c r="L1184" t="s">
        <v>181</v>
      </c>
    </row>
    <row r="1185" spans="1:12" x14ac:dyDescent="0.2">
      <c r="A1185">
        <v>1993</v>
      </c>
      <c r="B1185" s="7">
        <v>44638</v>
      </c>
      <c r="C1185" s="7">
        <v>44649</v>
      </c>
      <c r="D1185" s="7">
        <v>44661</v>
      </c>
      <c r="E1185" s="9">
        <f t="shared" si="180"/>
        <v>12</v>
      </c>
      <c r="F1185" t="s">
        <v>8</v>
      </c>
      <c r="G1185" s="6">
        <v>364</v>
      </c>
      <c r="H1185" s="6">
        <f t="shared" si="181"/>
        <v>30.333333333333332</v>
      </c>
      <c r="I1185" s="6">
        <v>88</v>
      </c>
      <c r="J1185" s="6">
        <v>452</v>
      </c>
      <c r="K1185" t="s">
        <v>7</v>
      </c>
      <c r="L1185" t="s">
        <v>181</v>
      </c>
    </row>
    <row r="1186" spans="1:12" x14ac:dyDescent="0.2">
      <c r="A1186">
        <v>1994</v>
      </c>
      <c r="B1186" s="7">
        <f t="shared" ref="B1186:B1190" si="185">C1186</f>
        <v>44641</v>
      </c>
      <c r="C1186" s="7">
        <v>44641</v>
      </c>
      <c r="D1186" s="7">
        <v>44642</v>
      </c>
      <c r="E1186" s="9">
        <f t="shared" si="180"/>
        <v>1</v>
      </c>
      <c r="F1186" t="s">
        <v>7</v>
      </c>
      <c r="G1186" s="6">
        <v>85</v>
      </c>
      <c r="H1186" s="6">
        <f t="shared" si="181"/>
        <v>85</v>
      </c>
      <c r="I1186" s="6">
        <v>3</v>
      </c>
      <c r="J1186" s="6">
        <v>88</v>
      </c>
      <c r="K1186" t="s">
        <v>7</v>
      </c>
      <c r="L1186" t="s">
        <v>181</v>
      </c>
    </row>
    <row r="1187" spans="1:12" x14ac:dyDescent="0.2">
      <c r="A1187">
        <v>1995</v>
      </c>
      <c r="B1187" s="7">
        <f t="shared" si="185"/>
        <v>44643</v>
      </c>
      <c r="C1187" s="7">
        <v>44643</v>
      </c>
      <c r="D1187" s="7">
        <v>44652</v>
      </c>
      <c r="E1187" s="9">
        <f t="shared" si="180"/>
        <v>9</v>
      </c>
      <c r="F1187" t="s">
        <v>7</v>
      </c>
      <c r="G1187" s="6">
        <v>252</v>
      </c>
      <c r="H1187" s="6">
        <f t="shared" si="181"/>
        <v>28</v>
      </c>
      <c r="I1187" s="6">
        <v>3</v>
      </c>
      <c r="J1187" s="6">
        <v>255</v>
      </c>
      <c r="K1187" t="s">
        <v>7</v>
      </c>
      <c r="L1187" t="s">
        <v>181</v>
      </c>
    </row>
    <row r="1188" spans="1:12" x14ac:dyDescent="0.2">
      <c r="A1188">
        <v>1996</v>
      </c>
      <c r="B1188" s="7">
        <f t="shared" si="185"/>
        <v>44644</v>
      </c>
      <c r="C1188" s="7">
        <v>44644</v>
      </c>
      <c r="D1188" s="7">
        <v>44649</v>
      </c>
      <c r="E1188" s="9">
        <f t="shared" si="180"/>
        <v>5</v>
      </c>
      <c r="F1188" t="s">
        <v>7</v>
      </c>
      <c r="G1188" s="6">
        <v>425</v>
      </c>
      <c r="H1188" s="6">
        <f t="shared" si="181"/>
        <v>85</v>
      </c>
      <c r="J1188" s="6">
        <v>425</v>
      </c>
      <c r="K1188" t="s">
        <v>7</v>
      </c>
      <c r="L1188" t="s">
        <v>181</v>
      </c>
    </row>
    <row r="1189" spans="1:12" x14ac:dyDescent="0.2">
      <c r="A1189">
        <v>1997</v>
      </c>
      <c r="B1189" s="7">
        <f t="shared" si="185"/>
        <v>44644</v>
      </c>
      <c r="C1189" s="7">
        <v>44644</v>
      </c>
      <c r="D1189" s="7">
        <v>44650</v>
      </c>
      <c r="E1189" s="9">
        <f t="shared" si="180"/>
        <v>6</v>
      </c>
      <c r="F1189" t="s">
        <v>7</v>
      </c>
      <c r="G1189" s="6">
        <v>180</v>
      </c>
      <c r="H1189" s="6">
        <f t="shared" si="181"/>
        <v>30</v>
      </c>
      <c r="I1189" s="6">
        <v>3</v>
      </c>
      <c r="J1189" s="6">
        <v>183</v>
      </c>
      <c r="K1189" t="s">
        <v>7</v>
      </c>
      <c r="L1189" t="s">
        <v>181</v>
      </c>
    </row>
    <row r="1190" spans="1:12" x14ac:dyDescent="0.2">
      <c r="A1190">
        <v>1999</v>
      </c>
      <c r="B1190" s="7">
        <f t="shared" si="185"/>
        <v>44646</v>
      </c>
      <c r="C1190" s="7">
        <v>44646</v>
      </c>
      <c r="D1190" s="7">
        <v>44653</v>
      </c>
      <c r="E1190" s="9">
        <f t="shared" si="180"/>
        <v>7</v>
      </c>
      <c r="F1190" t="s">
        <v>7</v>
      </c>
      <c r="G1190" s="6">
        <v>196</v>
      </c>
      <c r="H1190" s="6">
        <f t="shared" si="181"/>
        <v>28</v>
      </c>
      <c r="I1190" s="6">
        <v>3</v>
      </c>
      <c r="J1190" s="6">
        <v>199</v>
      </c>
      <c r="K1190" t="s">
        <v>7</v>
      </c>
      <c r="L1190" t="s">
        <v>181</v>
      </c>
    </row>
    <row r="1191" spans="1:12" x14ac:dyDescent="0.2">
      <c r="A1191">
        <v>2001</v>
      </c>
      <c r="B1191" s="7">
        <v>44645</v>
      </c>
      <c r="C1191" s="7">
        <v>44651</v>
      </c>
      <c r="D1191" s="7">
        <v>44658</v>
      </c>
      <c r="E1191" s="9">
        <f t="shared" si="180"/>
        <v>7</v>
      </c>
      <c r="F1191" t="s">
        <v>7</v>
      </c>
      <c r="G1191" s="6">
        <v>360</v>
      </c>
      <c r="H1191" s="6">
        <f t="shared" si="181"/>
        <v>51.428571428571431</v>
      </c>
      <c r="I1191" s="6">
        <v>13</v>
      </c>
      <c r="J1191" s="6">
        <v>373</v>
      </c>
      <c r="K1191" t="s">
        <v>7</v>
      </c>
      <c r="L1191" t="s">
        <v>181</v>
      </c>
    </row>
    <row r="1192" spans="1:12" x14ac:dyDescent="0.2">
      <c r="A1192">
        <v>2003</v>
      </c>
      <c r="B1192" s="7">
        <f t="shared" ref="B1192:B1195" si="186">C1192</f>
        <v>44648</v>
      </c>
      <c r="C1192" s="7">
        <v>44648</v>
      </c>
      <c r="D1192" s="7">
        <v>44656</v>
      </c>
      <c r="E1192" s="9">
        <f t="shared" si="180"/>
        <v>8</v>
      </c>
      <c r="F1192" t="s">
        <v>7</v>
      </c>
      <c r="G1192" s="6">
        <v>240</v>
      </c>
      <c r="H1192" s="6">
        <f t="shared" si="181"/>
        <v>30</v>
      </c>
      <c r="I1192" s="6">
        <v>13</v>
      </c>
      <c r="J1192" s="6">
        <v>253</v>
      </c>
      <c r="K1192" t="s">
        <v>7</v>
      </c>
      <c r="L1192" t="s">
        <v>181</v>
      </c>
    </row>
    <row r="1193" spans="1:12" x14ac:dyDescent="0.2">
      <c r="A1193">
        <v>2004</v>
      </c>
      <c r="B1193" s="7">
        <f t="shared" si="186"/>
        <v>44648</v>
      </c>
      <c r="C1193" s="7">
        <v>44648</v>
      </c>
      <c r="D1193" s="7">
        <v>44653</v>
      </c>
      <c r="E1193" s="9">
        <f t="shared" si="180"/>
        <v>5</v>
      </c>
      <c r="F1193" t="s">
        <v>7</v>
      </c>
      <c r="G1193" s="6">
        <v>135</v>
      </c>
      <c r="H1193" s="6">
        <f t="shared" si="181"/>
        <v>27</v>
      </c>
      <c r="I1193" s="6">
        <v>3</v>
      </c>
      <c r="J1193" s="6">
        <v>138</v>
      </c>
      <c r="K1193" t="s">
        <v>7</v>
      </c>
      <c r="L1193" t="s">
        <v>181</v>
      </c>
    </row>
    <row r="1194" spans="1:12" x14ac:dyDescent="0.2">
      <c r="A1194">
        <v>2006</v>
      </c>
      <c r="B1194" s="7">
        <f t="shared" si="186"/>
        <v>44651</v>
      </c>
      <c r="C1194" s="7">
        <v>44651</v>
      </c>
      <c r="D1194" s="7">
        <v>44660</v>
      </c>
      <c r="E1194" s="9">
        <f t="shared" si="180"/>
        <v>9</v>
      </c>
      <c r="F1194" t="s">
        <v>7</v>
      </c>
      <c r="G1194" s="6">
        <v>225</v>
      </c>
      <c r="H1194" s="6">
        <f t="shared" si="181"/>
        <v>25</v>
      </c>
      <c r="J1194" s="6">
        <v>225</v>
      </c>
      <c r="K1194" t="s">
        <v>7</v>
      </c>
      <c r="L1194" t="s">
        <v>181</v>
      </c>
    </row>
    <row r="1195" spans="1:12" x14ac:dyDescent="0.2">
      <c r="A1195">
        <v>2007</v>
      </c>
      <c r="B1195" s="7">
        <f t="shared" si="186"/>
        <v>44650</v>
      </c>
      <c r="C1195" s="7">
        <v>44650</v>
      </c>
      <c r="D1195" s="7">
        <v>44652</v>
      </c>
      <c r="E1195" s="9">
        <f t="shared" si="180"/>
        <v>2</v>
      </c>
      <c r="F1195" t="s">
        <v>7</v>
      </c>
      <c r="G1195" s="6">
        <v>112.5</v>
      </c>
      <c r="H1195" s="6">
        <f t="shared" si="181"/>
        <v>56.25</v>
      </c>
      <c r="I1195" s="6">
        <v>3</v>
      </c>
      <c r="J1195" s="6">
        <v>115.5</v>
      </c>
      <c r="K1195" t="s">
        <v>7</v>
      </c>
      <c r="L1195" t="s">
        <v>181</v>
      </c>
    </row>
    <row r="1196" spans="1:12" x14ac:dyDescent="0.2">
      <c r="A1196">
        <v>2008</v>
      </c>
      <c r="B1196" s="7">
        <v>44649</v>
      </c>
      <c r="C1196" s="7">
        <v>44650</v>
      </c>
      <c r="D1196" s="7">
        <v>44681</v>
      </c>
      <c r="E1196" s="9">
        <f t="shared" si="180"/>
        <v>31</v>
      </c>
      <c r="F1196" t="s">
        <v>7</v>
      </c>
      <c r="G1196" s="6">
        <v>589</v>
      </c>
      <c r="H1196" s="6">
        <f t="shared" si="181"/>
        <v>19</v>
      </c>
      <c r="I1196" s="6">
        <v>3</v>
      </c>
      <c r="J1196" s="6">
        <v>592</v>
      </c>
      <c r="K1196" t="s">
        <v>7</v>
      </c>
      <c r="L1196" t="s">
        <v>181</v>
      </c>
    </row>
    <row r="1197" spans="1:12" x14ac:dyDescent="0.2">
      <c r="A1197" t="s">
        <v>98</v>
      </c>
      <c r="B1197" s="7">
        <f t="shared" ref="B1197:B1198" si="187">C1197</f>
        <v>44651</v>
      </c>
      <c r="C1197" s="7">
        <v>44651</v>
      </c>
      <c r="D1197" s="7">
        <v>44681</v>
      </c>
      <c r="E1197" s="9">
        <f t="shared" si="180"/>
        <v>30</v>
      </c>
      <c r="F1197" t="s">
        <v>7</v>
      </c>
      <c r="G1197" s="6">
        <v>1140</v>
      </c>
      <c r="H1197" s="6">
        <f t="shared" si="181"/>
        <v>38</v>
      </c>
      <c r="J1197" s="6">
        <v>1140</v>
      </c>
      <c r="K1197" t="s">
        <v>7</v>
      </c>
      <c r="L1197" t="s">
        <v>181</v>
      </c>
    </row>
    <row r="1198" spans="1:12" x14ac:dyDescent="0.2">
      <c r="A1198" t="s">
        <v>99</v>
      </c>
      <c r="B1198" s="7">
        <f t="shared" si="187"/>
        <v>44671</v>
      </c>
      <c r="C1198" s="7">
        <v>44671</v>
      </c>
      <c r="D1198" s="7">
        <v>44673</v>
      </c>
      <c r="E1198" s="9">
        <f t="shared" si="180"/>
        <v>2</v>
      </c>
      <c r="F1198" t="s">
        <v>7</v>
      </c>
      <c r="G1198" s="6">
        <v>38</v>
      </c>
      <c r="H1198" s="6">
        <f t="shared" si="181"/>
        <v>19</v>
      </c>
      <c r="J1198" s="6">
        <v>38</v>
      </c>
      <c r="K1198" t="s">
        <v>7</v>
      </c>
      <c r="L1198" t="s">
        <v>181</v>
      </c>
    </row>
    <row r="1199" spans="1:12" x14ac:dyDescent="0.2">
      <c r="A1199">
        <v>1956</v>
      </c>
      <c r="B1199" s="7">
        <v>44616</v>
      </c>
      <c r="C1199" s="7">
        <v>44673</v>
      </c>
      <c r="D1199" s="7">
        <v>44685</v>
      </c>
      <c r="E1199" s="9">
        <f t="shared" si="180"/>
        <v>12</v>
      </c>
      <c r="F1199" t="s">
        <v>8</v>
      </c>
      <c r="G1199" s="6">
        <v>420</v>
      </c>
      <c r="H1199" s="6">
        <f t="shared" si="181"/>
        <v>35</v>
      </c>
      <c r="I1199" s="6">
        <v>73</v>
      </c>
      <c r="J1199" s="6">
        <v>493</v>
      </c>
      <c r="K1199" t="s">
        <v>7</v>
      </c>
      <c r="L1199" t="s">
        <v>181</v>
      </c>
    </row>
    <row r="1200" spans="1:12" x14ac:dyDescent="0.2">
      <c r="A1200">
        <v>1998</v>
      </c>
      <c r="B1200" s="7">
        <v>44646</v>
      </c>
      <c r="C1200" s="7">
        <v>44653</v>
      </c>
      <c r="D1200" s="7">
        <v>44688</v>
      </c>
      <c r="E1200" s="9">
        <f t="shared" si="180"/>
        <v>35</v>
      </c>
      <c r="F1200" t="s">
        <v>7</v>
      </c>
      <c r="G1200" s="6">
        <v>875</v>
      </c>
      <c r="H1200" s="6">
        <f t="shared" si="181"/>
        <v>25</v>
      </c>
      <c r="I1200" s="6">
        <v>3</v>
      </c>
      <c r="J1200" s="6">
        <v>878</v>
      </c>
      <c r="K1200" t="s">
        <v>7</v>
      </c>
      <c r="L1200" t="s">
        <v>181</v>
      </c>
    </row>
    <row r="1201" spans="1:12" x14ac:dyDescent="0.2">
      <c r="A1201">
        <v>2000</v>
      </c>
      <c r="B1201" s="7">
        <v>44631</v>
      </c>
      <c r="C1201" s="7">
        <v>44677</v>
      </c>
      <c r="D1201" s="7">
        <v>44688</v>
      </c>
      <c r="E1201" s="9">
        <f t="shared" si="180"/>
        <v>11</v>
      </c>
      <c r="F1201" t="s">
        <v>7</v>
      </c>
      <c r="G1201" s="6">
        <v>407</v>
      </c>
      <c r="H1201" s="6">
        <f t="shared" si="181"/>
        <v>37</v>
      </c>
      <c r="I1201" s="6">
        <v>3</v>
      </c>
      <c r="J1201" s="6">
        <v>410</v>
      </c>
      <c r="K1201" t="s">
        <v>7</v>
      </c>
      <c r="L1201" t="s">
        <v>181</v>
      </c>
    </row>
    <row r="1202" spans="1:12" x14ac:dyDescent="0.2">
      <c r="A1202">
        <v>2002</v>
      </c>
      <c r="B1202" s="7">
        <v>44645</v>
      </c>
      <c r="C1202" s="7">
        <v>44672</v>
      </c>
      <c r="D1202" s="7">
        <v>44715</v>
      </c>
      <c r="E1202" s="9">
        <f t="shared" si="180"/>
        <v>43</v>
      </c>
      <c r="F1202" t="s">
        <v>100</v>
      </c>
      <c r="G1202" s="6">
        <v>1012</v>
      </c>
      <c r="H1202" s="6">
        <f t="shared" si="181"/>
        <v>23.534883720930232</v>
      </c>
      <c r="I1202" s="6">
        <v>3</v>
      </c>
      <c r="J1202" s="6">
        <v>1015</v>
      </c>
      <c r="K1202" t="s">
        <v>7</v>
      </c>
      <c r="L1202" t="s">
        <v>181</v>
      </c>
    </row>
    <row r="1203" spans="1:12" x14ac:dyDescent="0.2">
      <c r="A1203">
        <v>2005</v>
      </c>
      <c r="B1203" s="7">
        <v>44649</v>
      </c>
      <c r="C1203" s="7">
        <v>44653</v>
      </c>
      <c r="D1203" s="7">
        <v>44680</v>
      </c>
      <c r="E1203" s="9">
        <f t="shared" si="180"/>
        <v>27</v>
      </c>
      <c r="F1203" t="s">
        <v>7</v>
      </c>
      <c r="G1203" s="6">
        <v>648</v>
      </c>
      <c r="H1203" s="6">
        <f t="shared" si="181"/>
        <v>24</v>
      </c>
      <c r="I1203" s="6">
        <v>3</v>
      </c>
      <c r="J1203" s="6">
        <v>651</v>
      </c>
      <c r="K1203" t="s">
        <v>7</v>
      </c>
      <c r="L1203" t="s">
        <v>181</v>
      </c>
    </row>
    <row r="1204" spans="1:12" x14ac:dyDescent="0.2">
      <c r="A1204">
        <v>2009</v>
      </c>
      <c r="B1204" s="7">
        <f t="shared" ref="B1204:B1213" si="188">C1204</f>
        <v>44653</v>
      </c>
      <c r="C1204" s="7">
        <v>44653</v>
      </c>
      <c r="D1204" s="7">
        <v>44683</v>
      </c>
      <c r="E1204" s="9">
        <f t="shared" si="180"/>
        <v>30</v>
      </c>
      <c r="F1204" t="s">
        <v>7</v>
      </c>
      <c r="G1204" s="6">
        <v>450</v>
      </c>
      <c r="H1204" s="6">
        <f t="shared" si="181"/>
        <v>15</v>
      </c>
      <c r="J1204" s="6">
        <v>450</v>
      </c>
      <c r="K1204" t="s">
        <v>7</v>
      </c>
      <c r="L1204" t="s">
        <v>181</v>
      </c>
    </row>
    <row r="1205" spans="1:12" x14ac:dyDescent="0.2">
      <c r="A1205">
        <v>2010</v>
      </c>
      <c r="B1205" s="7">
        <f t="shared" si="188"/>
        <v>44652</v>
      </c>
      <c r="C1205" s="7">
        <v>44652</v>
      </c>
      <c r="D1205" s="7">
        <v>44712</v>
      </c>
      <c r="E1205" s="9">
        <f t="shared" si="180"/>
        <v>60</v>
      </c>
      <c r="F1205" t="s">
        <v>7</v>
      </c>
      <c r="G1205" s="6">
        <v>1905</v>
      </c>
      <c r="H1205" s="6">
        <f t="shared" si="181"/>
        <v>31.75</v>
      </c>
      <c r="I1205" s="6">
        <v>3</v>
      </c>
      <c r="J1205" s="6">
        <v>1908</v>
      </c>
      <c r="K1205" t="s">
        <v>7</v>
      </c>
      <c r="L1205" t="s">
        <v>181</v>
      </c>
    </row>
    <row r="1206" spans="1:12" x14ac:dyDescent="0.2">
      <c r="A1206">
        <v>2011</v>
      </c>
      <c r="B1206" s="7">
        <f t="shared" si="188"/>
        <v>44652</v>
      </c>
      <c r="C1206" s="7">
        <v>44652</v>
      </c>
      <c r="D1206" s="7">
        <v>44681</v>
      </c>
      <c r="E1206" s="9">
        <f t="shared" si="180"/>
        <v>29</v>
      </c>
      <c r="F1206" t="s">
        <v>7</v>
      </c>
      <c r="G1206" s="6">
        <v>570</v>
      </c>
      <c r="H1206" s="6">
        <f t="shared" si="181"/>
        <v>19.655172413793103</v>
      </c>
      <c r="I1206" s="6">
        <v>3</v>
      </c>
      <c r="J1206" s="6">
        <v>573</v>
      </c>
      <c r="K1206" t="s">
        <v>7</v>
      </c>
      <c r="L1206" t="s">
        <v>181</v>
      </c>
    </row>
    <row r="1207" spans="1:12" x14ac:dyDescent="0.2">
      <c r="A1207">
        <v>2012</v>
      </c>
      <c r="B1207" s="7">
        <f t="shared" si="188"/>
        <v>44653</v>
      </c>
      <c r="C1207" s="7">
        <v>44653</v>
      </c>
      <c r="D1207" s="7">
        <v>44684</v>
      </c>
      <c r="E1207" s="9">
        <f t="shared" si="180"/>
        <v>31</v>
      </c>
      <c r="F1207" t="s">
        <v>7</v>
      </c>
      <c r="G1207" s="6">
        <v>682</v>
      </c>
      <c r="H1207" s="6">
        <f t="shared" si="181"/>
        <v>22</v>
      </c>
      <c r="I1207" s="6">
        <v>13</v>
      </c>
      <c r="J1207" s="6">
        <v>695</v>
      </c>
      <c r="K1207" t="s">
        <v>7</v>
      </c>
      <c r="L1207" t="s">
        <v>181</v>
      </c>
    </row>
    <row r="1208" spans="1:12" x14ac:dyDescent="0.2">
      <c r="A1208">
        <v>2014</v>
      </c>
      <c r="B1208" s="7">
        <f t="shared" si="188"/>
        <v>44656</v>
      </c>
      <c r="C1208" s="7">
        <v>44656</v>
      </c>
      <c r="D1208" s="7">
        <v>44659</v>
      </c>
      <c r="E1208" s="9">
        <f t="shared" si="180"/>
        <v>3</v>
      </c>
      <c r="F1208" t="s">
        <v>7</v>
      </c>
      <c r="G1208" s="6">
        <v>105</v>
      </c>
      <c r="H1208" s="6">
        <f t="shared" si="181"/>
        <v>35</v>
      </c>
      <c r="I1208" s="6">
        <v>3</v>
      </c>
      <c r="J1208" s="6">
        <v>108</v>
      </c>
      <c r="K1208" t="s">
        <v>7</v>
      </c>
      <c r="L1208" t="s">
        <v>181</v>
      </c>
    </row>
    <row r="1209" spans="1:12" x14ac:dyDescent="0.2">
      <c r="A1209">
        <v>2015</v>
      </c>
      <c r="B1209" s="7">
        <f t="shared" si="188"/>
        <v>44681</v>
      </c>
      <c r="C1209" s="7">
        <v>44681</v>
      </c>
      <c r="D1209" s="7">
        <v>44740</v>
      </c>
      <c r="E1209" s="9">
        <f t="shared" si="180"/>
        <v>59</v>
      </c>
      <c r="F1209" t="s">
        <v>7</v>
      </c>
      <c r="G1209" s="6">
        <v>1003</v>
      </c>
      <c r="H1209" s="6">
        <f t="shared" si="181"/>
        <v>17</v>
      </c>
      <c r="I1209" s="6">
        <v>10</v>
      </c>
      <c r="J1209" s="6">
        <v>1013</v>
      </c>
      <c r="K1209" t="s">
        <v>7</v>
      </c>
      <c r="L1209" t="s">
        <v>181</v>
      </c>
    </row>
    <row r="1210" spans="1:12" x14ac:dyDescent="0.2">
      <c r="A1210">
        <v>2016</v>
      </c>
      <c r="B1210" s="7">
        <f t="shared" si="188"/>
        <v>44656</v>
      </c>
      <c r="C1210" s="7">
        <v>44656</v>
      </c>
      <c r="D1210" s="7">
        <v>44663</v>
      </c>
      <c r="E1210" s="9">
        <f t="shared" si="180"/>
        <v>7</v>
      </c>
      <c r="F1210" t="s">
        <v>7</v>
      </c>
      <c r="G1210" s="6">
        <v>350</v>
      </c>
      <c r="H1210" s="6">
        <f t="shared" si="181"/>
        <v>50</v>
      </c>
      <c r="J1210" s="6">
        <v>350</v>
      </c>
      <c r="K1210" t="s">
        <v>8</v>
      </c>
      <c r="L1210" t="s">
        <v>181</v>
      </c>
    </row>
    <row r="1211" spans="1:12" x14ac:dyDescent="0.2">
      <c r="A1211">
        <v>2017</v>
      </c>
      <c r="B1211" s="7">
        <f t="shared" si="188"/>
        <v>44657</v>
      </c>
      <c r="C1211" s="7">
        <v>44657</v>
      </c>
      <c r="D1211" s="7">
        <v>44664</v>
      </c>
      <c r="E1211" s="9">
        <f t="shared" si="180"/>
        <v>7</v>
      </c>
      <c r="F1211" t="s">
        <v>7</v>
      </c>
      <c r="G1211" s="6">
        <v>224</v>
      </c>
      <c r="H1211" s="6">
        <f t="shared" si="181"/>
        <v>32</v>
      </c>
      <c r="I1211" s="6">
        <v>3</v>
      </c>
      <c r="J1211" s="6">
        <v>227</v>
      </c>
      <c r="K1211" t="s">
        <v>7</v>
      </c>
      <c r="L1211" t="s">
        <v>181</v>
      </c>
    </row>
    <row r="1212" spans="1:12" x14ac:dyDescent="0.2">
      <c r="A1212">
        <v>2018</v>
      </c>
      <c r="B1212" s="7">
        <f t="shared" si="188"/>
        <v>44658</v>
      </c>
      <c r="C1212" s="7">
        <v>44658</v>
      </c>
      <c r="D1212" s="7">
        <v>44688</v>
      </c>
      <c r="E1212" s="9">
        <f t="shared" si="180"/>
        <v>30</v>
      </c>
      <c r="F1212" t="s">
        <v>7</v>
      </c>
      <c r="G1212" s="6">
        <v>660</v>
      </c>
      <c r="H1212" s="6">
        <f t="shared" si="181"/>
        <v>22</v>
      </c>
      <c r="J1212" s="6">
        <v>660</v>
      </c>
      <c r="K1212" t="s">
        <v>7</v>
      </c>
      <c r="L1212" t="s">
        <v>181</v>
      </c>
    </row>
    <row r="1213" spans="1:12" x14ac:dyDescent="0.2">
      <c r="A1213">
        <v>2019</v>
      </c>
      <c r="B1213" s="7">
        <f t="shared" si="188"/>
        <v>44651</v>
      </c>
      <c r="C1213" s="7">
        <v>44651</v>
      </c>
      <c r="D1213" s="7">
        <v>44681</v>
      </c>
      <c r="E1213" s="9">
        <f t="shared" si="180"/>
        <v>30</v>
      </c>
      <c r="F1213" t="s">
        <v>7</v>
      </c>
      <c r="G1213" s="6">
        <v>450</v>
      </c>
      <c r="H1213" s="6">
        <f t="shared" si="181"/>
        <v>15</v>
      </c>
      <c r="J1213" s="6">
        <v>450</v>
      </c>
      <c r="K1213" t="s">
        <v>7</v>
      </c>
      <c r="L1213" t="s">
        <v>181</v>
      </c>
    </row>
    <row r="1214" spans="1:12" x14ac:dyDescent="0.2">
      <c r="A1214">
        <v>2020</v>
      </c>
      <c r="B1214" s="7">
        <v>44656</v>
      </c>
      <c r="C1214" s="7">
        <v>44658</v>
      </c>
      <c r="D1214" s="7">
        <v>44687</v>
      </c>
      <c r="E1214" s="9">
        <f t="shared" si="180"/>
        <v>29</v>
      </c>
      <c r="F1214" t="s">
        <v>7</v>
      </c>
      <c r="G1214" s="6">
        <v>551</v>
      </c>
      <c r="H1214" s="6">
        <f t="shared" si="181"/>
        <v>19</v>
      </c>
      <c r="I1214" s="6">
        <v>13</v>
      </c>
      <c r="J1214" s="6">
        <v>564</v>
      </c>
      <c r="K1214" t="s">
        <v>7</v>
      </c>
      <c r="L1214" t="s">
        <v>181</v>
      </c>
    </row>
    <row r="1215" spans="1:12" x14ac:dyDescent="0.2">
      <c r="A1215">
        <v>2021</v>
      </c>
      <c r="B1215" s="7">
        <f t="shared" ref="B1215:B1217" si="189">C1215</f>
        <v>44660</v>
      </c>
      <c r="C1215" s="7">
        <v>44660</v>
      </c>
      <c r="D1215" s="7">
        <v>44681</v>
      </c>
      <c r="E1215" s="9">
        <f t="shared" si="180"/>
        <v>21</v>
      </c>
      <c r="F1215" t="s">
        <v>7</v>
      </c>
      <c r="G1215" s="6">
        <v>637</v>
      </c>
      <c r="H1215" s="6">
        <f t="shared" si="181"/>
        <v>30.333333333333332</v>
      </c>
      <c r="I1215" s="6">
        <v>13</v>
      </c>
      <c r="J1215" s="6">
        <v>650</v>
      </c>
      <c r="K1215" t="s">
        <v>7</v>
      </c>
      <c r="L1215" t="s">
        <v>181</v>
      </c>
    </row>
    <row r="1216" spans="1:12" x14ac:dyDescent="0.2">
      <c r="A1216">
        <v>2022</v>
      </c>
      <c r="B1216" s="7">
        <f t="shared" si="189"/>
        <v>44660</v>
      </c>
      <c r="C1216" s="7">
        <v>44660</v>
      </c>
      <c r="D1216" s="7">
        <v>44681</v>
      </c>
      <c r="E1216" s="9">
        <f t="shared" si="180"/>
        <v>21</v>
      </c>
      <c r="F1216" t="s">
        <v>7</v>
      </c>
      <c r="G1216" s="6">
        <v>315</v>
      </c>
      <c r="H1216" s="6">
        <f t="shared" si="181"/>
        <v>15</v>
      </c>
      <c r="I1216" s="6">
        <v>3</v>
      </c>
      <c r="J1216" s="6">
        <v>318</v>
      </c>
      <c r="K1216" t="s">
        <v>7</v>
      </c>
      <c r="L1216" t="s">
        <v>181</v>
      </c>
    </row>
    <row r="1217" spans="1:12" x14ac:dyDescent="0.2">
      <c r="A1217">
        <v>2023</v>
      </c>
      <c r="B1217" s="7">
        <f t="shared" si="189"/>
        <v>44660</v>
      </c>
      <c r="C1217" s="7">
        <v>44660</v>
      </c>
      <c r="D1217" s="7">
        <v>44670</v>
      </c>
      <c r="E1217" s="9">
        <f t="shared" si="180"/>
        <v>10</v>
      </c>
      <c r="F1217" t="s">
        <v>7</v>
      </c>
      <c r="G1217" s="6">
        <v>350</v>
      </c>
      <c r="H1217" s="6">
        <f t="shared" si="181"/>
        <v>35</v>
      </c>
      <c r="I1217" s="6">
        <v>3</v>
      </c>
      <c r="J1217" s="6">
        <v>353</v>
      </c>
      <c r="K1217" t="s">
        <v>7</v>
      </c>
      <c r="L1217" t="s">
        <v>181</v>
      </c>
    </row>
    <row r="1218" spans="1:12" x14ac:dyDescent="0.2">
      <c r="A1218">
        <v>2024</v>
      </c>
      <c r="B1218" s="7">
        <v>44658</v>
      </c>
      <c r="C1218" s="7">
        <v>44662</v>
      </c>
      <c r="D1218" s="7">
        <v>44692</v>
      </c>
      <c r="E1218" s="9">
        <f t="shared" si="180"/>
        <v>30</v>
      </c>
      <c r="F1218" t="s">
        <v>7</v>
      </c>
      <c r="G1218" s="6">
        <v>570</v>
      </c>
      <c r="H1218" s="6">
        <f t="shared" si="181"/>
        <v>19</v>
      </c>
      <c r="I1218" s="6">
        <v>3</v>
      </c>
      <c r="J1218" s="6">
        <v>573</v>
      </c>
      <c r="K1218" t="s">
        <v>7</v>
      </c>
      <c r="L1218" t="s">
        <v>181</v>
      </c>
    </row>
    <row r="1219" spans="1:12" x14ac:dyDescent="0.2">
      <c r="A1219">
        <v>2025</v>
      </c>
      <c r="B1219" s="7">
        <f>C1219</f>
        <v>44662</v>
      </c>
      <c r="C1219" s="7">
        <v>44662</v>
      </c>
      <c r="D1219" s="7">
        <v>44665</v>
      </c>
      <c r="E1219" s="9">
        <f t="shared" ref="E1219:E1282" si="190">D1219-C1219</f>
        <v>3</v>
      </c>
      <c r="F1219" t="s">
        <v>7</v>
      </c>
      <c r="G1219" s="6">
        <v>156</v>
      </c>
      <c r="H1219" s="6">
        <f t="shared" ref="H1219:H1282" si="191">G1219/E1219</f>
        <v>52</v>
      </c>
      <c r="I1219" s="6">
        <v>3</v>
      </c>
      <c r="J1219" s="6">
        <v>159</v>
      </c>
      <c r="K1219" t="s">
        <v>7</v>
      </c>
      <c r="L1219" t="s">
        <v>181</v>
      </c>
    </row>
    <row r="1220" spans="1:12" x14ac:dyDescent="0.2">
      <c r="A1220">
        <v>2026</v>
      </c>
      <c r="B1220" s="7">
        <v>44657</v>
      </c>
      <c r="C1220" s="7">
        <v>44662</v>
      </c>
      <c r="D1220" s="7">
        <v>44676</v>
      </c>
      <c r="E1220" s="9">
        <f t="shared" si="190"/>
        <v>14</v>
      </c>
      <c r="F1220" t="s">
        <v>7</v>
      </c>
      <c r="G1220" s="6">
        <v>350</v>
      </c>
      <c r="H1220" s="6">
        <f t="shared" si="191"/>
        <v>25</v>
      </c>
      <c r="I1220" s="6">
        <v>13</v>
      </c>
      <c r="J1220" s="6">
        <v>363</v>
      </c>
      <c r="K1220" t="s">
        <v>7</v>
      </c>
      <c r="L1220" t="s">
        <v>181</v>
      </c>
    </row>
    <row r="1221" spans="1:12" x14ac:dyDescent="0.2">
      <c r="A1221">
        <v>2027</v>
      </c>
      <c r="B1221" s="7">
        <f>C1221</f>
        <v>44665</v>
      </c>
      <c r="C1221" s="7">
        <v>44665</v>
      </c>
      <c r="D1221" s="7">
        <v>44666</v>
      </c>
      <c r="E1221" s="9">
        <f t="shared" si="190"/>
        <v>1</v>
      </c>
      <c r="F1221" t="s">
        <v>7</v>
      </c>
      <c r="G1221" s="6">
        <v>55</v>
      </c>
      <c r="H1221" s="6">
        <f t="shared" si="191"/>
        <v>55</v>
      </c>
      <c r="J1221" s="6">
        <v>55</v>
      </c>
      <c r="K1221" t="s">
        <v>7</v>
      </c>
      <c r="L1221" t="s">
        <v>181</v>
      </c>
    </row>
    <row r="1222" spans="1:12" x14ac:dyDescent="0.2">
      <c r="A1222">
        <v>2028</v>
      </c>
      <c r="B1222" s="7">
        <v>44659</v>
      </c>
      <c r="C1222" s="7">
        <v>44665</v>
      </c>
      <c r="D1222" s="7">
        <v>44671</v>
      </c>
      <c r="E1222" s="9">
        <f t="shared" si="190"/>
        <v>6</v>
      </c>
      <c r="F1222" t="s">
        <v>7</v>
      </c>
      <c r="G1222" s="6">
        <v>270</v>
      </c>
      <c r="H1222" s="6">
        <f t="shared" si="191"/>
        <v>45</v>
      </c>
      <c r="I1222" s="6">
        <v>3</v>
      </c>
      <c r="J1222" s="6">
        <v>273</v>
      </c>
      <c r="K1222" t="s">
        <v>7</v>
      </c>
      <c r="L1222" t="s">
        <v>181</v>
      </c>
    </row>
    <row r="1223" spans="1:12" x14ac:dyDescent="0.2">
      <c r="A1223">
        <v>2029</v>
      </c>
      <c r="B1223" s="7">
        <f>C1223</f>
        <v>44665</v>
      </c>
      <c r="C1223" s="7">
        <v>44665</v>
      </c>
      <c r="D1223" s="7">
        <v>44667</v>
      </c>
      <c r="E1223" s="9">
        <f t="shared" si="190"/>
        <v>2</v>
      </c>
      <c r="F1223" t="s">
        <v>7</v>
      </c>
      <c r="G1223" s="6">
        <v>170</v>
      </c>
      <c r="H1223" s="6">
        <f t="shared" si="191"/>
        <v>85</v>
      </c>
      <c r="I1223" s="6">
        <v>3</v>
      </c>
      <c r="J1223" s="6">
        <v>173</v>
      </c>
      <c r="K1223" t="s">
        <v>7</v>
      </c>
      <c r="L1223" t="s">
        <v>181</v>
      </c>
    </row>
    <row r="1224" spans="1:12" x14ac:dyDescent="0.2">
      <c r="A1224">
        <v>2030</v>
      </c>
      <c r="B1224" s="7">
        <v>44665</v>
      </c>
      <c r="C1224" s="7">
        <v>44667</v>
      </c>
      <c r="D1224" s="7">
        <v>44674</v>
      </c>
      <c r="E1224" s="9">
        <f t="shared" si="190"/>
        <v>7</v>
      </c>
      <c r="F1224" t="s">
        <v>7</v>
      </c>
      <c r="G1224" s="6">
        <v>196</v>
      </c>
      <c r="H1224" s="6">
        <f t="shared" si="191"/>
        <v>28</v>
      </c>
      <c r="I1224" s="6">
        <v>13</v>
      </c>
      <c r="J1224" s="6">
        <v>209</v>
      </c>
      <c r="K1224" t="s">
        <v>7</v>
      </c>
      <c r="L1224" t="s">
        <v>181</v>
      </c>
    </row>
    <row r="1225" spans="1:12" x14ac:dyDescent="0.2">
      <c r="A1225">
        <v>2030</v>
      </c>
      <c r="B1225" s="7">
        <f>C1225</f>
        <v>44670</v>
      </c>
      <c r="C1225" s="7">
        <v>44670</v>
      </c>
      <c r="D1225" s="7">
        <v>44674</v>
      </c>
      <c r="E1225" s="9">
        <f t="shared" si="190"/>
        <v>4</v>
      </c>
      <c r="F1225" t="s">
        <v>7</v>
      </c>
      <c r="G1225" s="6">
        <v>140</v>
      </c>
      <c r="H1225" s="6">
        <f t="shared" si="191"/>
        <v>35</v>
      </c>
      <c r="I1225" s="6">
        <v>3</v>
      </c>
      <c r="J1225" s="6">
        <v>143</v>
      </c>
      <c r="K1225" t="s">
        <v>7</v>
      </c>
      <c r="L1225" t="s">
        <v>181</v>
      </c>
    </row>
    <row r="1226" spans="1:12" x14ac:dyDescent="0.2">
      <c r="A1226">
        <v>2032</v>
      </c>
      <c r="B1226" s="7">
        <v>44659</v>
      </c>
      <c r="C1226" s="7">
        <v>44670</v>
      </c>
      <c r="D1226" s="7">
        <v>44691</v>
      </c>
      <c r="E1226" s="9">
        <f t="shared" si="190"/>
        <v>21</v>
      </c>
      <c r="F1226" t="s">
        <v>7</v>
      </c>
      <c r="G1226" s="6">
        <v>546</v>
      </c>
      <c r="H1226" s="6">
        <f t="shared" si="191"/>
        <v>26</v>
      </c>
      <c r="I1226" s="6">
        <v>13</v>
      </c>
      <c r="J1226" s="6">
        <v>559</v>
      </c>
      <c r="K1226" t="s">
        <v>7</v>
      </c>
      <c r="L1226" t="s">
        <v>181</v>
      </c>
    </row>
    <row r="1227" spans="1:12" x14ac:dyDescent="0.2">
      <c r="A1227">
        <v>2033</v>
      </c>
      <c r="B1227" s="7">
        <f>C1227</f>
        <v>44670</v>
      </c>
      <c r="C1227" s="7">
        <v>44670</v>
      </c>
      <c r="D1227" s="7">
        <v>44700</v>
      </c>
      <c r="E1227" s="9">
        <f t="shared" si="190"/>
        <v>30</v>
      </c>
      <c r="F1227" t="s">
        <v>7</v>
      </c>
      <c r="G1227" s="6">
        <v>570</v>
      </c>
      <c r="H1227" s="6">
        <f t="shared" si="191"/>
        <v>19</v>
      </c>
      <c r="I1227" s="6">
        <v>3</v>
      </c>
      <c r="J1227" s="6">
        <v>573</v>
      </c>
      <c r="K1227" t="s">
        <v>7</v>
      </c>
      <c r="L1227" t="s">
        <v>181</v>
      </c>
    </row>
    <row r="1228" spans="1:12" x14ac:dyDescent="0.2">
      <c r="A1228">
        <v>2034</v>
      </c>
      <c r="B1228" s="7">
        <v>44664</v>
      </c>
      <c r="C1228" s="7">
        <v>44670</v>
      </c>
      <c r="D1228" s="7">
        <v>44704</v>
      </c>
      <c r="E1228" s="9">
        <f t="shared" si="190"/>
        <v>34</v>
      </c>
      <c r="F1228" t="s">
        <v>7</v>
      </c>
      <c r="G1228" s="6">
        <v>646</v>
      </c>
      <c r="H1228" s="6">
        <f t="shared" si="191"/>
        <v>19</v>
      </c>
      <c r="I1228" s="6">
        <v>3</v>
      </c>
      <c r="J1228" s="6">
        <v>649</v>
      </c>
      <c r="K1228" t="s">
        <v>7</v>
      </c>
      <c r="L1228" t="s">
        <v>181</v>
      </c>
    </row>
    <row r="1229" spans="1:12" x14ac:dyDescent="0.2">
      <c r="A1229">
        <v>2035</v>
      </c>
      <c r="B1229" s="7">
        <f t="shared" ref="B1229:B1233" si="192">C1229</f>
        <v>44672</v>
      </c>
      <c r="C1229" s="7">
        <v>44672</v>
      </c>
      <c r="D1229" s="7">
        <v>44673</v>
      </c>
      <c r="E1229" s="9">
        <f t="shared" si="190"/>
        <v>1</v>
      </c>
      <c r="F1229" t="s">
        <v>7</v>
      </c>
      <c r="G1229" s="6">
        <v>55</v>
      </c>
      <c r="H1229" s="6">
        <f t="shared" si="191"/>
        <v>55</v>
      </c>
      <c r="J1229" s="6">
        <v>55</v>
      </c>
      <c r="K1229" t="s">
        <v>7</v>
      </c>
      <c r="L1229" t="s">
        <v>181</v>
      </c>
    </row>
    <row r="1230" spans="1:12" x14ac:dyDescent="0.2">
      <c r="A1230">
        <v>2036</v>
      </c>
      <c r="B1230" s="7">
        <f t="shared" si="192"/>
        <v>44672</v>
      </c>
      <c r="C1230" s="7">
        <v>44672</v>
      </c>
      <c r="D1230" s="7">
        <v>44676</v>
      </c>
      <c r="E1230" s="9">
        <f t="shared" si="190"/>
        <v>4</v>
      </c>
      <c r="F1230" t="s">
        <v>7</v>
      </c>
      <c r="G1230" s="6">
        <v>140</v>
      </c>
      <c r="H1230" s="6">
        <f t="shared" si="191"/>
        <v>35</v>
      </c>
      <c r="I1230" s="6">
        <v>3</v>
      </c>
      <c r="J1230" s="6">
        <v>143</v>
      </c>
      <c r="K1230" t="s">
        <v>7</v>
      </c>
      <c r="L1230" t="s">
        <v>181</v>
      </c>
    </row>
    <row r="1231" spans="1:12" x14ac:dyDescent="0.2">
      <c r="A1231">
        <v>2037</v>
      </c>
      <c r="B1231" s="7">
        <f t="shared" si="192"/>
        <v>44672</v>
      </c>
      <c r="C1231" s="7">
        <v>44672</v>
      </c>
      <c r="D1231" s="7">
        <v>44677</v>
      </c>
      <c r="E1231" s="9">
        <f t="shared" si="190"/>
        <v>5</v>
      </c>
      <c r="F1231" t="s">
        <v>7</v>
      </c>
      <c r="G1231" s="6">
        <v>225</v>
      </c>
      <c r="H1231" s="6">
        <f t="shared" si="191"/>
        <v>45</v>
      </c>
      <c r="I1231" s="6">
        <v>3</v>
      </c>
      <c r="J1231" s="6">
        <v>228</v>
      </c>
      <c r="K1231" t="s">
        <v>7</v>
      </c>
      <c r="L1231" t="s">
        <v>181</v>
      </c>
    </row>
    <row r="1232" spans="1:12" x14ac:dyDescent="0.2">
      <c r="A1232">
        <v>2038</v>
      </c>
      <c r="B1232" s="7">
        <f t="shared" si="192"/>
        <v>44673</v>
      </c>
      <c r="C1232" s="7">
        <v>44673</v>
      </c>
      <c r="D1232" s="7">
        <v>44674</v>
      </c>
      <c r="E1232" s="9">
        <f t="shared" si="190"/>
        <v>1</v>
      </c>
      <c r="F1232" t="s">
        <v>7</v>
      </c>
      <c r="G1232" s="6">
        <v>85</v>
      </c>
      <c r="H1232" s="6">
        <f t="shared" si="191"/>
        <v>85</v>
      </c>
      <c r="I1232" s="6">
        <v>3</v>
      </c>
      <c r="J1232" s="6">
        <v>88</v>
      </c>
      <c r="K1232" t="s">
        <v>7</v>
      </c>
      <c r="L1232" t="s">
        <v>181</v>
      </c>
    </row>
    <row r="1233" spans="1:12" x14ac:dyDescent="0.2">
      <c r="A1233">
        <v>2039</v>
      </c>
      <c r="B1233" s="7">
        <f t="shared" si="192"/>
        <v>44673</v>
      </c>
      <c r="C1233" s="7">
        <v>44673</v>
      </c>
      <c r="D1233" s="7">
        <v>44687</v>
      </c>
      <c r="E1233" s="9">
        <f t="shared" si="190"/>
        <v>14</v>
      </c>
      <c r="F1233" t="s">
        <v>7</v>
      </c>
      <c r="G1233" s="6">
        <v>560</v>
      </c>
      <c r="H1233" s="6">
        <f t="shared" si="191"/>
        <v>40</v>
      </c>
      <c r="I1233" s="6">
        <v>3</v>
      </c>
      <c r="J1233" s="6">
        <v>563</v>
      </c>
      <c r="K1233" t="s">
        <v>7</v>
      </c>
      <c r="L1233" t="s">
        <v>181</v>
      </c>
    </row>
    <row r="1234" spans="1:12" x14ac:dyDescent="0.2">
      <c r="A1234">
        <v>2040</v>
      </c>
      <c r="B1234" s="7">
        <v>44673</v>
      </c>
      <c r="C1234" s="7">
        <v>44676</v>
      </c>
      <c r="D1234" s="7">
        <v>44680</v>
      </c>
      <c r="E1234" s="9">
        <f t="shared" si="190"/>
        <v>4</v>
      </c>
      <c r="F1234" t="s">
        <v>7</v>
      </c>
      <c r="G1234" s="6">
        <v>220</v>
      </c>
      <c r="H1234" s="6">
        <f t="shared" si="191"/>
        <v>55</v>
      </c>
      <c r="I1234" s="6">
        <v>3</v>
      </c>
      <c r="J1234" s="6">
        <v>223</v>
      </c>
      <c r="K1234" t="s">
        <v>7</v>
      </c>
      <c r="L1234" t="s">
        <v>181</v>
      </c>
    </row>
    <row r="1235" spans="1:12" x14ac:dyDescent="0.2">
      <c r="A1235">
        <v>2041</v>
      </c>
      <c r="B1235" s="7">
        <v>44650</v>
      </c>
      <c r="C1235" s="7">
        <v>44676</v>
      </c>
      <c r="D1235" s="7">
        <v>44712</v>
      </c>
      <c r="E1235" s="9">
        <f t="shared" si="190"/>
        <v>36</v>
      </c>
      <c r="F1235" t="s">
        <v>7</v>
      </c>
      <c r="G1235" s="6">
        <v>612</v>
      </c>
      <c r="H1235" s="6">
        <f t="shared" si="191"/>
        <v>17</v>
      </c>
      <c r="I1235" s="6">
        <v>3</v>
      </c>
      <c r="J1235" s="6">
        <v>615</v>
      </c>
      <c r="K1235" t="s">
        <v>7</v>
      </c>
      <c r="L1235" t="s">
        <v>181</v>
      </c>
    </row>
    <row r="1236" spans="1:12" x14ac:dyDescent="0.2">
      <c r="A1236">
        <v>2042</v>
      </c>
      <c r="B1236" s="7">
        <f t="shared" ref="B1236:B1237" si="193">C1236</f>
        <v>44676</v>
      </c>
      <c r="C1236" s="7">
        <v>44676</v>
      </c>
      <c r="D1236" s="7">
        <v>44685</v>
      </c>
      <c r="E1236" s="9">
        <f t="shared" si="190"/>
        <v>9</v>
      </c>
      <c r="F1236" t="s">
        <v>7</v>
      </c>
      <c r="G1236" s="6">
        <v>1080</v>
      </c>
      <c r="H1236" s="6">
        <f t="shared" si="191"/>
        <v>120</v>
      </c>
      <c r="J1236" s="6">
        <v>1080</v>
      </c>
      <c r="K1236" t="s">
        <v>8</v>
      </c>
      <c r="L1236" t="s">
        <v>181</v>
      </c>
    </row>
    <row r="1237" spans="1:12" x14ac:dyDescent="0.2">
      <c r="A1237">
        <v>2043</v>
      </c>
      <c r="B1237" s="7">
        <f t="shared" si="193"/>
        <v>44681</v>
      </c>
      <c r="C1237" s="7">
        <v>44681</v>
      </c>
      <c r="D1237" s="7">
        <v>44712</v>
      </c>
      <c r="E1237" s="9">
        <f t="shared" si="190"/>
        <v>31</v>
      </c>
      <c r="F1237" t="s">
        <v>7</v>
      </c>
      <c r="G1237" s="6">
        <v>589</v>
      </c>
      <c r="H1237" s="6">
        <f t="shared" si="191"/>
        <v>19</v>
      </c>
      <c r="J1237" s="6">
        <v>589</v>
      </c>
      <c r="K1237" t="s">
        <v>7</v>
      </c>
      <c r="L1237" t="s">
        <v>181</v>
      </c>
    </row>
    <row r="1238" spans="1:12" x14ac:dyDescent="0.2">
      <c r="A1238">
        <v>2044</v>
      </c>
      <c r="B1238" s="7">
        <v>44678</v>
      </c>
      <c r="C1238" s="7">
        <v>44681</v>
      </c>
      <c r="D1238" s="7">
        <v>44695</v>
      </c>
      <c r="E1238" s="9">
        <f t="shared" si="190"/>
        <v>14</v>
      </c>
      <c r="F1238" t="s">
        <v>7</v>
      </c>
      <c r="G1238" s="6">
        <v>518</v>
      </c>
      <c r="H1238" s="6">
        <f t="shared" si="191"/>
        <v>37</v>
      </c>
      <c r="I1238" s="6">
        <v>13</v>
      </c>
      <c r="J1238" s="6">
        <v>531</v>
      </c>
      <c r="K1238" t="s">
        <v>7</v>
      </c>
      <c r="L1238" t="s">
        <v>181</v>
      </c>
    </row>
    <row r="1239" spans="1:12" x14ac:dyDescent="0.2">
      <c r="A1239">
        <v>2045</v>
      </c>
      <c r="B1239" s="7">
        <f t="shared" ref="B1239:B1240" si="194">C1239</f>
        <v>44680</v>
      </c>
      <c r="C1239" s="7">
        <v>44680</v>
      </c>
      <c r="D1239" s="7">
        <v>44681</v>
      </c>
      <c r="E1239" s="9">
        <f t="shared" si="190"/>
        <v>1</v>
      </c>
      <c r="F1239" t="s">
        <v>7</v>
      </c>
      <c r="G1239" s="6">
        <v>30</v>
      </c>
      <c r="H1239" s="6">
        <f t="shared" si="191"/>
        <v>30</v>
      </c>
      <c r="I1239" s="6">
        <v>3</v>
      </c>
      <c r="J1239" s="6">
        <v>33</v>
      </c>
      <c r="K1239" t="s">
        <v>7</v>
      </c>
      <c r="L1239" t="s">
        <v>181</v>
      </c>
    </row>
    <row r="1240" spans="1:12" x14ac:dyDescent="0.2">
      <c r="A1240">
        <v>1842</v>
      </c>
      <c r="B1240" s="7">
        <f t="shared" si="194"/>
        <v>44532</v>
      </c>
      <c r="C1240" s="7">
        <v>44532</v>
      </c>
      <c r="D1240" s="7">
        <v>44548</v>
      </c>
      <c r="E1240" s="9">
        <f t="shared" si="190"/>
        <v>16</v>
      </c>
      <c r="F1240" t="s">
        <v>7</v>
      </c>
      <c r="G1240" s="6">
        <v>422</v>
      </c>
      <c r="H1240" s="6">
        <f t="shared" si="191"/>
        <v>26.375</v>
      </c>
      <c r="I1240" s="6">
        <v>3</v>
      </c>
      <c r="J1240" s="6">
        <f>G1240+I1240</f>
        <v>425</v>
      </c>
      <c r="K1240" t="s">
        <v>7</v>
      </c>
      <c r="L1240" t="s">
        <v>181</v>
      </c>
    </row>
    <row r="1241" spans="1:12" x14ac:dyDescent="0.2">
      <c r="A1241">
        <v>1716</v>
      </c>
      <c r="B1241" s="7">
        <v>44432</v>
      </c>
      <c r="C1241" s="7">
        <v>44556</v>
      </c>
      <c r="D1241" s="7">
        <v>44570</v>
      </c>
      <c r="E1241" s="9">
        <f t="shared" si="190"/>
        <v>14</v>
      </c>
      <c r="F1241" t="s">
        <v>8</v>
      </c>
      <c r="G1241" s="6">
        <v>420</v>
      </c>
      <c r="H1241" s="6">
        <f t="shared" si="191"/>
        <v>30</v>
      </c>
      <c r="I1241" s="6">
        <v>98</v>
      </c>
      <c r="J1241" s="6">
        <f t="shared" ref="J1241:J1287" si="195">G1241+I1241</f>
        <v>518</v>
      </c>
      <c r="K1241" t="s">
        <v>7</v>
      </c>
      <c r="L1241" t="s">
        <v>181</v>
      </c>
    </row>
    <row r="1242" spans="1:12" x14ac:dyDescent="0.2">
      <c r="A1242">
        <v>1804</v>
      </c>
      <c r="B1242" s="7">
        <v>44499</v>
      </c>
      <c r="C1242" s="7">
        <v>44531</v>
      </c>
      <c r="D1242" s="7">
        <v>44591</v>
      </c>
      <c r="E1242" s="9">
        <f t="shared" si="190"/>
        <v>60</v>
      </c>
      <c r="F1242" t="s">
        <v>7</v>
      </c>
      <c r="G1242" s="6">
        <v>1281</v>
      </c>
      <c r="H1242" s="6">
        <f t="shared" si="191"/>
        <v>21.35</v>
      </c>
      <c r="I1242" s="6">
        <v>13</v>
      </c>
      <c r="J1242" s="6">
        <f t="shared" si="195"/>
        <v>1294</v>
      </c>
      <c r="K1242" t="s">
        <v>7</v>
      </c>
      <c r="L1242" t="s">
        <v>181</v>
      </c>
    </row>
    <row r="1243" spans="1:12" x14ac:dyDescent="0.2">
      <c r="A1243">
        <v>1807</v>
      </c>
      <c r="B1243" s="7">
        <v>44504</v>
      </c>
      <c r="C1243" s="7">
        <v>44546</v>
      </c>
      <c r="D1243" s="7">
        <v>44565</v>
      </c>
      <c r="E1243" s="9">
        <f t="shared" si="190"/>
        <v>19</v>
      </c>
      <c r="F1243" t="s">
        <v>8</v>
      </c>
      <c r="G1243" s="6">
        <v>700</v>
      </c>
      <c r="H1243" s="6">
        <f t="shared" si="191"/>
        <v>36.842105263157897</v>
      </c>
      <c r="I1243" s="6">
        <v>88</v>
      </c>
      <c r="J1243" s="6">
        <f t="shared" si="195"/>
        <v>788</v>
      </c>
      <c r="K1243" t="s">
        <v>7</v>
      </c>
      <c r="L1243" t="s">
        <v>181</v>
      </c>
    </row>
    <row r="1244" spans="1:12" x14ac:dyDescent="0.2">
      <c r="A1244">
        <v>1815</v>
      </c>
      <c r="B1244" s="7">
        <v>44512</v>
      </c>
      <c r="C1244" s="7">
        <v>44538</v>
      </c>
      <c r="D1244" s="7">
        <v>44620</v>
      </c>
      <c r="E1244" s="9">
        <f t="shared" si="190"/>
        <v>82</v>
      </c>
      <c r="F1244" t="s">
        <v>8</v>
      </c>
      <c r="G1244" s="6">
        <v>1804</v>
      </c>
      <c r="H1244" s="6">
        <f t="shared" si="191"/>
        <v>22</v>
      </c>
      <c r="I1244" s="6">
        <v>83</v>
      </c>
      <c r="J1244" s="6">
        <f t="shared" si="195"/>
        <v>1887</v>
      </c>
      <c r="K1244" t="s">
        <v>7</v>
      </c>
      <c r="L1244" t="s">
        <v>181</v>
      </c>
    </row>
    <row r="1245" spans="1:12" x14ac:dyDescent="0.2">
      <c r="A1245">
        <v>1823</v>
      </c>
      <c r="B1245" s="7">
        <v>44504</v>
      </c>
      <c r="C1245" s="7">
        <v>44542</v>
      </c>
      <c r="D1245" s="7">
        <v>44568</v>
      </c>
      <c r="E1245" s="9">
        <f t="shared" si="190"/>
        <v>26</v>
      </c>
      <c r="F1245" t="s">
        <v>8</v>
      </c>
      <c r="G1245" s="6">
        <v>624</v>
      </c>
      <c r="H1245" s="6">
        <f t="shared" si="191"/>
        <v>24</v>
      </c>
      <c r="I1245" s="6">
        <v>88</v>
      </c>
      <c r="J1245" s="6">
        <f t="shared" si="195"/>
        <v>712</v>
      </c>
      <c r="K1245" t="s">
        <v>7</v>
      </c>
      <c r="L1245" t="s">
        <v>181</v>
      </c>
    </row>
    <row r="1246" spans="1:12" x14ac:dyDescent="0.2">
      <c r="A1246">
        <v>1830</v>
      </c>
      <c r="B1246" s="7">
        <v>44519</v>
      </c>
      <c r="C1246" s="7">
        <v>44540</v>
      </c>
      <c r="D1246" s="7">
        <v>44620</v>
      </c>
      <c r="E1246" s="9">
        <f t="shared" si="190"/>
        <v>80</v>
      </c>
      <c r="F1246" t="s">
        <v>8</v>
      </c>
      <c r="G1246" s="6">
        <v>1600</v>
      </c>
      <c r="H1246" s="6">
        <f t="shared" si="191"/>
        <v>20</v>
      </c>
      <c r="I1246" s="6">
        <v>83</v>
      </c>
      <c r="J1246" s="6">
        <f t="shared" si="195"/>
        <v>1683</v>
      </c>
      <c r="K1246" t="s">
        <v>7</v>
      </c>
      <c r="L1246" t="s">
        <v>181</v>
      </c>
    </row>
    <row r="1247" spans="1:12" x14ac:dyDescent="0.2">
      <c r="A1247">
        <v>1831</v>
      </c>
      <c r="B1247" s="7">
        <v>44522</v>
      </c>
      <c r="C1247" s="7">
        <v>44552</v>
      </c>
      <c r="D1247" s="7">
        <v>44573</v>
      </c>
      <c r="E1247" s="9">
        <f t="shared" si="190"/>
        <v>21</v>
      </c>
      <c r="F1247" t="s">
        <v>7</v>
      </c>
      <c r="G1247" s="6">
        <v>315</v>
      </c>
      <c r="H1247" s="6">
        <f t="shared" si="191"/>
        <v>15</v>
      </c>
      <c r="J1247" s="6">
        <f t="shared" si="195"/>
        <v>315</v>
      </c>
      <c r="K1247" t="s">
        <v>7</v>
      </c>
      <c r="L1247" t="s">
        <v>181</v>
      </c>
    </row>
    <row r="1248" spans="1:12" x14ac:dyDescent="0.2">
      <c r="A1248">
        <v>1838</v>
      </c>
      <c r="B1248" s="7">
        <v>44518</v>
      </c>
      <c r="C1248" s="7">
        <v>44538</v>
      </c>
      <c r="D1248" s="7">
        <v>44570</v>
      </c>
      <c r="E1248" s="9">
        <f t="shared" si="190"/>
        <v>32</v>
      </c>
      <c r="F1248" t="s">
        <v>8</v>
      </c>
      <c r="G1248" s="6">
        <f>870+120</f>
        <v>990</v>
      </c>
      <c r="H1248" s="6">
        <f t="shared" si="191"/>
        <v>30.9375</v>
      </c>
      <c r="I1248" s="6">
        <v>98</v>
      </c>
      <c r="J1248" s="6">
        <f t="shared" si="195"/>
        <v>1088</v>
      </c>
      <c r="K1248" t="s">
        <v>7</v>
      </c>
      <c r="L1248" t="s">
        <v>181</v>
      </c>
    </row>
    <row r="1249" spans="1:12" x14ac:dyDescent="0.2">
      <c r="A1249">
        <v>1839</v>
      </c>
      <c r="B1249" s="7">
        <f t="shared" ref="B1249:B1251" si="196">C1249</f>
        <v>44530</v>
      </c>
      <c r="C1249" s="7">
        <v>44530</v>
      </c>
      <c r="D1249" s="7">
        <v>44561</v>
      </c>
      <c r="E1249" s="9">
        <f t="shared" si="190"/>
        <v>31</v>
      </c>
      <c r="F1249" t="s">
        <v>7</v>
      </c>
      <c r="G1249" s="6">
        <v>620</v>
      </c>
      <c r="H1249" s="6">
        <f t="shared" si="191"/>
        <v>20</v>
      </c>
      <c r="J1249" s="6">
        <f t="shared" si="195"/>
        <v>620</v>
      </c>
      <c r="K1249" t="s">
        <v>7</v>
      </c>
      <c r="L1249" t="s">
        <v>181</v>
      </c>
    </row>
    <row r="1250" spans="1:12" x14ac:dyDescent="0.2">
      <c r="A1250">
        <v>1840</v>
      </c>
      <c r="B1250" s="7">
        <f t="shared" si="196"/>
        <v>44532</v>
      </c>
      <c r="C1250" s="7">
        <v>44532</v>
      </c>
      <c r="D1250" s="7">
        <v>44534</v>
      </c>
      <c r="E1250" s="9">
        <f t="shared" si="190"/>
        <v>2</v>
      </c>
      <c r="F1250" t="s">
        <v>7</v>
      </c>
      <c r="G1250" s="6">
        <v>40</v>
      </c>
      <c r="H1250" s="6">
        <f t="shared" si="191"/>
        <v>20</v>
      </c>
      <c r="I1250" s="6">
        <v>3</v>
      </c>
      <c r="J1250" s="6">
        <f t="shared" si="195"/>
        <v>43</v>
      </c>
      <c r="K1250" t="s">
        <v>7</v>
      </c>
      <c r="L1250" t="s">
        <v>181</v>
      </c>
    </row>
    <row r="1251" spans="1:12" x14ac:dyDescent="0.2">
      <c r="A1251">
        <v>1841</v>
      </c>
      <c r="B1251" s="7">
        <f t="shared" si="196"/>
        <v>44532</v>
      </c>
      <c r="C1251" s="7">
        <v>44532</v>
      </c>
      <c r="D1251" s="7">
        <v>44537</v>
      </c>
      <c r="E1251" s="9">
        <f t="shared" si="190"/>
        <v>5</v>
      </c>
      <c r="F1251" t="s">
        <v>7</v>
      </c>
      <c r="G1251" s="6">
        <v>425</v>
      </c>
      <c r="H1251" s="6">
        <f t="shared" si="191"/>
        <v>85</v>
      </c>
      <c r="I1251" s="6">
        <v>3</v>
      </c>
      <c r="J1251" s="6">
        <f t="shared" si="195"/>
        <v>428</v>
      </c>
      <c r="K1251" t="s">
        <v>7</v>
      </c>
      <c r="L1251" t="s">
        <v>181</v>
      </c>
    </row>
    <row r="1252" spans="1:12" x14ac:dyDescent="0.2">
      <c r="A1252">
        <v>1843</v>
      </c>
      <c r="B1252" s="7">
        <v>44522</v>
      </c>
      <c r="C1252" s="7">
        <v>44538</v>
      </c>
      <c r="D1252" s="7">
        <v>44582</v>
      </c>
      <c r="E1252" s="9">
        <f t="shared" si="190"/>
        <v>44</v>
      </c>
      <c r="F1252" t="s">
        <v>7</v>
      </c>
      <c r="G1252" s="6">
        <v>1100</v>
      </c>
      <c r="H1252" s="6">
        <f t="shared" si="191"/>
        <v>25</v>
      </c>
      <c r="I1252" s="6">
        <v>13</v>
      </c>
      <c r="J1252" s="6">
        <f t="shared" si="195"/>
        <v>1113</v>
      </c>
      <c r="K1252" t="s">
        <v>7</v>
      </c>
      <c r="L1252" t="s">
        <v>181</v>
      </c>
    </row>
    <row r="1253" spans="1:12" x14ac:dyDescent="0.2">
      <c r="A1253">
        <v>1844</v>
      </c>
      <c r="B1253" s="7">
        <v>44530</v>
      </c>
      <c r="C1253" s="7">
        <v>44547</v>
      </c>
      <c r="D1253" s="7">
        <v>44568</v>
      </c>
      <c r="E1253" s="9">
        <f t="shared" si="190"/>
        <v>21</v>
      </c>
      <c r="F1253" t="s">
        <v>8</v>
      </c>
      <c r="G1253" s="6">
        <v>1050</v>
      </c>
      <c r="H1253" s="6">
        <f t="shared" si="191"/>
        <v>50</v>
      </c>
      <c r="I1253" s="6">
        <v>73</v>
      </c>
      <c r="J1253" s="6">
        <f t="shared" si="195"/>
        <v>1123</v>
      </c>
      <c r="K1253" t="s">
        <v>7</v>
      </c>
      <c r="L1253" t="s">
        <v>181</v>
      </c>
    </row>
    <row r="1254" spans="1:12" x14ac:dyDescent="0.2">
      <c r="A1254">
        <v>1845</v>
      </c>
      <c r="B1254" s="7">
        <f t="shared" ref="B1254:B1255" si="197">C1254</f>
        <v>44532</v>
      </c>
      <c r="C1254" s="7">
        <v>44532</v>
      </c>
      <c r="D1254" s="7">
        <v>44558</v>
      </c>
      <c r="E1254" s="9">
        <f t="shared" si="190"/>
        <v>26</v>
      </c>
      <c r="F1254" t="s">
        <v>7</v>
      </c>
      <c r="G1254" s="6">
        <v>780</v>
      </c>
      <c r="H1254" s="6">
        <f t="shared" si="191"/>
        <v>30</v>
      </c>
      <c r="I1254" s="6">
        <v>3</v>
      </c>
      <c r="J1254" s="6">
        <f t="shared" si="195"/>
        <v>783</v>
      </c>
      <c r="K1254" t="s">
        <v>7</v>
      </c>
      <c r="L1254" t="s">
        <v>181</v>
      </c>
    </row>
    <row r="1255" spans="1:12" x14ac:dyDescent="0.2">
      <c r="A1255">
        <v>1846</v>
      </c>
      <c r="B1255" s="7">
        <f t="shared" si="197"/>
        <v>44533</v>
      </c>
      <c r="C1255" s="7">
        <v>44533</v>
      </c>
      <c r="D1255" s="7">
        <v>44543</v>
      </c>
      <c r="E1255" s="9">
        <f t="shared" si="190"/>
        <v>10</v>
      </c>
      <c r="F1255" t="s">
        <v>7</v>
      </c>
      <c r="G1255" s="6">
        <v>300</v>
      </c>
      <c r="H1255" s="6">
        <f t="shared" si="191"/>
        <v>30</v>
      </c>
      <c r="I1255" s="6">
        <v>3</v>
      </c>
      <c r="J1255" s="6">
        <f t="shared" si="195"/>
        <v>303</v>
      </c>
      <c r="K1255" t="s">
        <v>7</v>
      </c>
      <c r="L1255" t="s">
        <v>181</v>
      </c>
    </row>
    <row r="1256" spans="1:12" x14ac:dyDescent="0.2">
      <c r="A1256">
        <v>1847</v>
      </c>
      <c r="B1256" s="7">
        <v>44526</v>
      </c>
      <c r="C1256" s="7">
        <v>44533</v>
      </c>
      <c r="D1256" s="7">
        <v>44540</v>
      </c>
      <c r="E1256" s="9">
        <f t="shared" si="190"/>
        <v>7</v>
      </c>
      <c r="F1256" t="s">
        <v>7</v>
      </c>
      <c r="G1256" s="6">
        <v>210</v>
      </c>
      <c r="H1256" s="6">
        <f t="shared" si="191"/>
        <v>30</v>
      </c>
      <c r="I1256" s="6">
        <v>13</v>
      </c>
      <c r="J1256" s="6">
        <f t="shared" si="195"/>
        <v>223</v>
      </c>
      <c r="K1256" t="s">
        <v>7</v>
      </c>
      <c r="L1256" t="s">
        <v>181</v>
      </c>
    </row>
    <row r="1257" spans="1:12" x14ac:dyDescent="0.2">
      <c r="A1257">
        <v>1848</v>
      </c>
      <c r="B1257" s="7">
        <f t="shared" ref="B1257:B1258" si="198">C1257</f>
        <v>44537</v>
      </c>
      <c r="C1257" s="7">
        <v>44537</v>
      </c>
      <c r="D1257" s="7">
        <v>44538</v>
      </c>
      <c r="E1257" s="9">
        <f t="shared" si="190"/>
        <v>1</v>
      </c>
      <c r="F1257" t="s">
        <v>7</v>
      </c>
      <c r="G1257" s="6">
        <v>45</v>
      </c>
      <c r="H1257" s="6">
        <f t="shared" si="191"/>
        <v>45</v>
      </c>
      <c r="I1257" s="6">
        <v>3</v>
      </c>
      <c r="J1257" s="6">
        <f t="shared" si="195"/>
        <v>48</v>
      </c>
      <c r="K1257" t="s">
        <v>7</v>
      </c>
      <c r="L1257" t="s">
        <v>181</v>
      </c>
    </row>
    <row r="1258" spans="1:12" x14ac:dyDescent="0.2">
      <c r="A1258">
        <v>1849</v>
      </c>
      <c r="B1258" s="7">
        <f t="shared" si="198"/>
        <v>44530</v>
      </c>
      <c r="C1258" s="7">
        <v>44530</v>
      </c>
      <c r="D1258" s="7">
        <v>44561</v>
      </c>
      <c r="E1258" s="9">
        <f t="shared" si="190"/>
        <v>31</v>
      </c>
      <c r="F1258" t="s">
        <v>7</v>
      </c>
      <c r="G1258" s="6">
        <v>465</v>
      </c>
      <c r="H1258" s="6">
        <f t="shared" si="191"/>
        <v>15</v>
      </c>
      <c r="J1258" s="6">
        <f t="shared" si="195"/>
        <v>465</v>
      </c>
      <c r="K1258" t="s">
        <v>7</v>
      </c>
      <c r="L1258" t="s">
        <v>181</v>
      </c>
    </row>
    <row r="1259" spans="1:12" x14ac:dyDescent="0.2">
      <c r="A1259">
        <v>1850</v>
      </c>
      <c r="B1259" s="7">
        <v>44532</v>
      </c>
      <c r="C1259" s="7">
        <v>44540</v>
      </c>
      <c r="D1259" s="7">
        <v>44571</v>
      </c>
      <c r="E1259" s="9">
        <f t="shared" si="190"/>
        <v>31</v>
      </c>
      <c r="F1259" t="s">
        <v>8</v>
      </c>
      <c r="G1259" s="6">
        <f>756+112</f>
        <v>868</v>
      </c>
      <c r="H1259" s="6">
        <f t="shared" si="191"/>
        <v>28</v>
      </c>
      <c r="I1259" s="6">
        <v>73</v>
      </c>
      <c r="J1259" s="6">
        <f t="shared" si="195"/>
        <v>941</v>
      </c>
      <c r="K1259" t="s">
        <v>7</v>
      </c>
      <c r="L1259" t="s">
        <v>181</v>
      </c>
    </row>
    <row r="1260" spans="1:12" x14ac:dyDescent="0.2">
      <c r="A1260">
        <v>1851</v>
      </c>
      <c r="B1260" s="7">
        <f t="shared" ref="B1260:B1265" si="199">C1260</f>
        <v>44536</v>
      </c>
      <c r="C1260" s="7">
        <v>44536</v>
      </c>
      <c r="D1260" s="7">
        <v>44546</v>
      </c>
      <c r="E1260" s="9">
        <f t="shared" si="190"/>
        <v>10</v>
      </c>
      <c r="F1260" t="s">
        <v>7</v>
      </c>
      <c r="G1260" s="6">
        <v>350</v>
      </c>
      <c r="H1260" s="6">
        <f t="shared" si="191"/>
        <v>35</v>
      </c>
      <c r="I1260" s="6">
        <v>3</v>
      </c>
      <c r="J1260" s="6">
        <f t="shared" si="195"/>
        <v>353</v>
      </c>
      <c r="K1260" t="s">
        <v>7</v>
      </c>
      <c r="L1260" t="s">
        <v>181</v>
      </c>
    </row>
    <row r="1261" spans="1:12" x14ac:dyDescent="0.2">
      <c r="A1261">
        <v>1852</v>
      </c>
      <c r="B1261" s="7">
        <f t="shared" si="199"/>
        <v>44536</v>
      </c>
      <c r="C1261" s="7">
        <v>44536</v>
      </c>
      <c r="D1261" s="7">
        <v>44540</v>
      </c>
      <c r="E1261" s="9">
        <f t="shared" si="190"/>
        <v>4</v>
      </c>
      <c r="F1261" t="s">
        <v>7</v>
      </c>
      <c r="G1261" s="6">
        <v>200</v>
      </c>
      <c r="H1261" s="6">
        <f t="shared" si="191"/>
        <v>50</v>
      </c>
      <c r="I1261" s="6">
        <v>3</v>
      </c>
      <c r="J1261" s="6">
        <f t="shared" si="195"/>
        <v>203</v>
      </c>
      <c r="K1261" t="s">
        <v>7</v>
      </c>
      <c r="L1261" t="s">
        <v>181</v>
      </c>
    </row>
    <row r="1262" spans="1:12" x14ac:dyDescent="0.2">
      <c r="A1262">
        <v>1853</v>
      </c>
      <c r="B1262" s="7">
        <f t="shared" si="199"/>
        <v>44538</v>
      </c>
      <c r="C1262" s="7">
        <v>44538</v>
      </c>
      <c r="D1262" s="7">
        <v>44539</v>
      </c>
      <c r="E1262" s="9">
        <f t="shared" si="190"/>
        <v>1</v>
      </c>
      <c r="F1262" t="s">
        <v>7</v>
      </c>
      <c r="G1262" s="6">
        <v>85</v>
      </c>
      <c r="H1262" s="6">
        <f t="shared" si="191"/>
        <v>85</v>
      </c>
      <c r="I1262" s="6">
        <v>3</v>
      </c>
      <c r="J1262" s="6">
        <f t="shared" si="195"/>
        <v>88</v>
      </c>
      <c r="K1262" t="s">
        <v>7</v>
      </c>
      <c r="L1262" t="s">
        <v>181</v>
      </c>
    </row>
    <row r="1263" spans="1:12" x14ac:dyDescent="0.2">
      <c r="A1263">
        <v>1854</v>
      </c>
      <c r="B1263" s="7">
        <f t="shared" si="199"/>
        <v>44537</v>
      </c>
      <c r="C1263" s="7">
        <v>44537</v>
      </c>
      <c r="D1263" s="7">
        <v>44544</v>
      </c>
      <c r="E1263" s="9">
        <f t="shared" si="190"/>
        <v>7</v>
      </c>
      <c r="F1263" t="s">
        <v>7</v>
      </c>
      <c r="G1263" s="6">
        <v>315</v>
      </c>
      <c r="H1263" s="6">
        <f t="shared" si="191"/>
        <v>45</v>
      </c>
      <c r="I1263" s="6">
        <v>3</v>
      </c>
      <c r="J1263" s="6">
        <f t="shared" si="195"/>
        <v>318</v>
      </c>
      <c r="K1263" t="s">
        <v>7</v>
      </c>
      <c r="L1263" t="s">
        <v>181</v>
      </c>
    </row>
    <row r="1264" spans="1:12" x14ac:dyDescent="0.2">
      <c r="A1264">
        <v>1855</v>
      </c>
      <c r="B1264" s="7">
        <f t="shared" si="199"/>
        <v>44538</v>
      </c>
      <c r="C1264" s="7">
        <v>44538</v>
      </c>
      <c r="D1264" s="7">
        <v>44548</v>
      </c>
      <c r="E1264" s="9">
        <f t="shared" si="190"/>
        <v>10</v>
      </c>
      <c r="F1264" t="s">
        <v>7</v>
      </c>
      <c r="G1264" s="6">
        <v>450</v>
      </c>
      <c r="H1264" s="6">
        <f t="shared" si="191"/>
        <v>45</v>
      </c>
      <c r="I1264" s="6">
        <v>3</v>
      </c>
      <c r="J1264" s="6">
        <f t="shared" si="195"/>
        <v>453</v>
      </c>
      <c r="K1264" t="s">
        <v>7</v>
      </c>
      <c r="L1264" t="s">
        <v>181</v>
      </c>
    </row>
    <row r="1265" spans="1:12" x14ac:dyDescent="0.2">
      <c r="A1265">
        <v>1856</v>
      </c>
      <c r="B1265" s="7">
        <f t="shared" si="199"/>
        <v>44538</v>
      </c>
      <c r="C1265" s="7">
        <v>44538</v>
      </c>
      <c r="D1265" s="7">
        <v>44571</v>
      </c>
      <c r="E1265" s="9">
        <f t="shared" si="190"/>
        <v>33</v>
      </c>
      <c r="F1265" t="s">
        <v>7</v>
      </c>
      <c r="G1265" s="6">
        <v>627</v>
      </c>
      <c r="H1265" s="6">
        <f t="shared" si="191"/>
        <v>19</v>
      </c>
      <c r="I1265" s="6">
        <v>3</v>
      </c>
      <c r="J1265" s="6">
        <f t="shared" si="195"/>
        <v>630</v>
      </c>
      <c r="K1265" t="s">
        <v>7</v>
      </c>
      <c r="L1265" t="s">
        <v>181</v>
      </c>
    </row>
    <row r="1266" spans="1:12" x14ac:dyDescent="0.2">
      <c r="A1266">
        <v>1857</v>
      </c>
      <c r="B1266" s="7">
        <v>44536</v>
      </c>
      <c r="C1266" s="7">
        <v>44543</v>
      </c>
      <c r="D1266" s="7">
        <v>44569</v>
      </c>
      <c r="E1266" s="9">
        <f t="shared" si="190"/>
        <v>26</v>
      </c>
      <c r="F1266" t="s">
        <v>7</v>
      </c>
      <c r="G1266" s="6">
        <v>650</v>
      </c>
      <c r="H1266" s="6">
        <f t="shared" si="191"/>
        <v>25</v>
      </c>
      <c r="I1266" s="6">
        <v>10</v>
      </c>
      <c r="J1266" s="6">
        <f t="shared" si="195"/>
        <v>660</v>
      </c>
      <c r="K1266" t="s">
        <v>7</v>
      </c>
      <c r="L1266" t="s">
        <v>181</v>
      </c>
    </row>
    <row r="1267" spans="1:12" x14ac:dyDescent="0.2">
      <c r="A1267">
        <v>1858</v>
      </c>
      <c r="B1267" s="7">
        <f>C1267</f>
        <v>44541</v>
      </c>
      <c r="C1267" s="7">
        <v>44541</v>
      </c>
      <c r="D1267" s="7">
        <v>44543</v>
      </c>
      <c r="E1267" s="9">
        <f t="shared" si="190"/>
        <v>2</v>
      </c>
      <c r="F1267" t="s">
        <v>7</v>
      </c>
      <c r="G1267" s="6">
        <v>150</v>
      </c>
      <c r="H1267" s="6">
        <f t="shared" si="191"/>
        <v>75</v>
      </c>
      <c r="J1267" s="6">
        <f t="shared" si="195"/>
        <v>150</v>
      </c>
      <c r="K1267" t="s">
        <v>7</v>
      </c>
      <c r="L1267" t="s">
        <v>181</v>
      </c>
    </row>
    <row r="1268" spans="1:12" x14ac:dyDescent="0.2">
      <c r="A1268">
        <v>1859</v>
      </c>
      <c r="B1268" s="7">
        <v>44533</v>
      </c>
      <c r="C1268" s="7">
        <v>44547</v>
      </c>
      <c r="D1268" s="7">
        <v>44572</v>
      </c>
      <c r="E1268" s="9">
        <f t="shared" si="190"/>
        <v>25</v>
      </c>
      <c r="F1268" t="s">
        <v>7</v>
      </c>
      <c r="G1268" s="6">
        <v>875</v>
      </c>
      <c r="H1268" s="6">
        <f t="shared" si="191"/>
        <v>35</v>
      </c>
      <c r="I1268" s="6">
        <v>3</v>
      </c>
      <c r="J1268" s="6">
        <f t="shared" si="195"/>
        <v>878</v>
      </c>
      <c r="K1268" t="s">
        <v>7</v>
      </c>
      <c r="L1268" t="s">
        <v>181</v>
      </c>
    </row>
    <row r="1269" spans="1:12" x14ac:dyDescent="0.2">
      <c r="A1269">
        <v>1860</v>
      </c>
      <c r="B1269" s="7">
        <v>44509</v>
      </c>
      <c r="C1269" s="7">
        <v>44543</v>
      </c>
      <c r="D1269" s="7">
        <v>44580</v>
      </c>
      <c r="E1269" s="9">
        <f t="shared" si="190"/>
        <v>37</v>
      </c>
      <c r="F1269" t="s">
        <v>7</v>
      </c>
      <c r="G1269" s="6">
        <v>836</v>
      </c>
      <c r="H1269" s="6">
        <f t="shared" si="191"/>
        <v>22.594594594594593</v>
      </c>
      <c r="I1269" s="6">
        <v>13</v>
      </c>
      <c r="J1269" s="6">
        <f t="shared" si="195"/>
        <v>849</v>
      </c>
      <c r="K1269" t="s">
        <v>7</v>
      </c>
      <c r="L1269" t="s">
        <v>181</v>
      </c>
    </row>
    <row r="1270" spans="1:12" x14ac:dyDescent="0.2">
      <c r="A1270">
        <v>1861</v>
      </c>
      <c r="B1270" s="7">
        <f t="shared" ref="B1270:B1273" si="200">C1270</f>
        <v>44541</v>
      </c>
      <c r="C1270" s="7">
        <v>44541</v>
      </c>
      <c r="D1270" s="7">
        <v>44571</v>
      </c>
      <c r="E1270" s="9">
        <f t="shared" si="190"/>
        <v>30</v>
      </c>
      <c r="F1270" t="s">
        <v>7</v>
      </c>
      <c r="G1270" s="6">
        <v>480</v>
      </c>
      <c r="H1270" s="6">
        <f t="shared" si="191"/>
        <v>16</v>
      </c>
      <c r="J1270" s="6">
        <f t="shared" si="195"/>
        <v>480</v>
      </c>
      <c r="K1270" t="s">
        <v>7</v>
      </c>
      <c r="L1270" t="s">
        <v>181</v>
      </c>
    </row>
    <row r="1271" spans="1:12" x14ac:dyDescent="0.2">
      <c r="A1271">
        <v>1862</v>
      </c>
      <c r="B1271" s="7">
        <f t="shared" si="200"/>
        <v>44544</v>
      </c>
      <c r="C1271" s="7">
        <v>44544</v>
      </c>
      <c r="D1271" s="7">
        <v>44545</v>
      </c>
      <c r="E1271" s="9">
        <f t="shared" si="190"/>
        <v>1</v>
      </c>
      <c r="F1271" t="s">
        <v>7</v>
      </c>
      <c r="G1271" s="6">
        <v>85</v>
      </c>
      <c r="H1271" s="6">
        <f t="shared" si="191"/>
        <v>85</v>
      </c>
      <c r="I1271" s="6">
        <v>3</v>
      </c>
      <c r="J1271" s="6">
        <f t="shared" si="195"/>
        <v>88</v>
      </c>
      <c r="K1271" t="s">
        <v>7</v>
      </c>
      <c r="L1271" t="s">
        <v>181</v>
      </c>
    </row>
    <row r="1272" spans="1:12" x14ac:dyDescent="0.2">
      <c r="A1272">
        <v>1863</v>
      </c>
      <c r="B1272" s="7">
        <f t="shared" si="200"/>
        <v>44544</v>
      </c>
      <c r="C1272" s="7">
        <v>44544</v>
      </c>
      <c r="D1272" s="7">
        <v>44567</v>
      </c>
      <c r="E1272" s="9">
        <f t="shared" si="190"/>
        <v>23</v>
      </c>
      <c r="F1272" t="s">
        <v>7</v>
      </c>
      <c r="G1272" s="6">
        <v>874</v>
      </c>
      <c r="H1272" s="6">
        <f t="shared" si="191"/>
        <v>38</v>
      </c>
      <c r="I1272" s="6">
        <v>3</v>
      </c>
      <c r="J1272" s="6">
        <f t="shared" si="195"/>
        <v>877</v>
      </c>
      <c r="K1272" t="s">
        <v>7</v>
      </c>
      <c r="L1272" t="s">
        <v>181</v>
      </c>
    </row>
    <row r="1273" spans="1:12" x14ac:dyDescent="0.2">
      <c r="A1273">
        <v>1864</v>
      </c>
      <c r="B1273" s="7">
        <f t="shared" si="200"/>
        <v>44545</v>
      </c>
      <c r="C1273" s="7">
        <v>44545</v>
      </c>
      <c r="D1273" s="7">
        <v>44564</v>
      </c>
      <c r="E1273" s="9">
        <f t="shared" si="190"/>
        <v>19</v>
      </c>
      <c r="F1273" t="s">
        <v>7</v>
      </c>
      <c r="G1273" s="6">
        <f>672+126</f>
        <v>798</v>
      </c>
      <c r="H1273" s="6">
        <f t="shared" si="191"/>
        <v>42</v>
      </c>
      <c r="I1273" s="6">
        <v>13</v>
      </c>
      <c r="J1273" s="6">
        <f t="shared" si="195"/>
        <v>811</v>
      </c>
      <c r="K1273" t="s">
        <v>7</v>
      </c>
      <c r="L1273" t="s">
        <v>181</v>
      </c>
    </row>
    <row r="1274" spans="1:12" x14ac:dyDescent="0.2">
      <c r="A1274">
        <v>1865</v>
      </c>
      <c r="B1274" s="7">
        <v>44544</v>
      </c>
      <c r="C1274" s="7">
        <v>44547</v>
      </c>
      <c r="D1274" s="7">
        <v>44581</v>
      </c>
      <c r="E1274" s="9">
        <f t="shared" si="190"/>
        <v>34</v>
      </c>
      <c r="F1274" t="s">
        <v>7</v>
      </c>
      <c r="G1274" s="6">
        <v>850</v>
      </c>
      <c r="H1274" s="6">
        <f t="shared" si="191"/>
        <v>25</v>
      </c>
      <c r="I1274" s="6">
        <v>3</v>
      </c>
      <c r="J1274" s="6">
        <f t="shared" si="195"/>
        <v>853</v>
      </c>
      <c r="K1274" t="s">
        <v>7</v>
      </c>
      <c r="L1274" t="s">
        <v>181</v>
      </c>
    </row>
    <row r="1275" spans="1:12" x14ac:dyDescent="0.2">
      <c r="A1275">
        <v>1866</v>
      </c>
      <c r="B1275" s="7">
        <v>44541</v>
      </c>
      <c r="C1275" s="7">
        <v>44544</v>
      </c>
      <c r="D1275" s="7">
        <v>44575</v>
      </c>
      <c r="E1275" s="9">
        <f t="shared" si="190"/>
        <v>31</v>
      </c>
      <c r="F1275" t="s">
        <v>7</v>
      </c>
      <c r="G1275" s="6">
        <v>930</v>
      </c>
      <c r="H1275" s="6">
        <f t="shared" si="191"/>
        <v>30</v>
      </c>
      <c r="I1275" s="6">
        <v>3</v>
      </c>
      <c r="J1275" s="6">
        <f t="shared" si="195"/>
        <v>933</v>
      </c>
      <c r="K1275" t="s">
        <v>7</v>
      </c>
      <c r="L1275" t="s">
        <v>181</v>
      </c>
    </row>
    <row r="1276" spans="1:12" x14ac:dyDescent="0.2">
      <c r="A1276">
        <v>1867</v>
      </c>
      <c r="B1276" s="7">
        <v>44525</v>
      </c>
      <c r="C1276" s="7">
        <v>44545</v>
      </c>
      <c r="D1276" s="7">
        <v>44569</v>
      </c>
      <c r="E1276" s="9">
        <f t="shared" si="190"/>
        <v>24</v>
      </c>
      <c r="F1276" t="s">
        <v>7</v>
      </c>
      <c r="G1276" s="6">
        <v>750</v>
      </c>
      <c r="H1276" s="6">
        <f t="shared" si="191"/>
        <v>31.25</v>
      </c>
      <c r="I1276" s="6">
        <v>3</v>
      </c>
      <c r="J1276" s="6">
        <f t="shared" si="195"/>
        <v>753</v>
      </c>
      <c r="K1276" t="s">
        <v>7</v>
      </c>
      <c r="L1276" t="s">
        <v>181</v>
      </c>
    </row>
    <row r="1277" spans="1:12" x14ac:dyDescent="0.2">
      <c r="A1277">
        <v>1868</v>
      </c>
      <c r="B1277" s="7">
        <f>C1277</f>
        <v>44546</v>
      </c>
      <c r="C1277" s="7">
        <v>44546</v>
      </c>
      <c r="D1277" s="7">
        <v>44548</v>
      </c>
      <c r="E1277" s="9">
        <f t="shared" si="190"/>
        <v>2</v>
      </c>
      <c r="F1277" t="s">
        <v>7</v>
      </c>
      <c r="G1277" s="6">
        <v>90</v>
      </c>
      <c r="H1277" s="6">
        <f t="shared" si="191"/>
        <v>45</v>
      </c>
      <c r="I1277" s="6">
        <v>3</v>
      </c>
      <c r="J1277" s="6">
        <f t="shared" si="195"/>
        <v>93</v>
      </c>
      <c r="K1277" t="s">
        <v>7</v>
      </c>
      <c r="L1277" t="s">
        <v>181</v>
      </c>
    </row>
    <row r="1278" spans="1:12" x14ac:dyDescent="0.2">
      <c r="A1278">
        <v>1869</v>
      </c>
      <c r="B1278" s="7">
        <v>44530</v>
      </c>
      <c r="C1278" s="7">
        <v>44546</v>
      </c>
      <c r="D1278" s="7">
        <v>44565</v>
      </c>
      <c r="E1278" s="9">
        <f t="shared" si="190"/>
        <v>19</v>
      </c>
      <c r="F1278" t="s">
        <v>7</v>
      </c>
      <c r="G1278" s="6">
        <v>570</v>
      </c>
      <c r="H1278" s="6">
        <f t="shared" si="191"/>
        <v>30</v>
      </c>
      <c r="I1278" s="6">
        <v>13</v>
      </c>
      <c r="J1278" s="6">
        <f t="shared" si="195"/>
        <v>583</v>
      </c>
      <c r="K1278" t="s">
        <v>7</v>
      </c>
      <c r="L1278" t="s">
        <v>181</v>
      </c>
    </row>
    <row r="1279" spans="1:12" x14ac:dyDescent="0.2">
      <c r="A1279">
        <v>1870</v>
      </c>
      <c r="B1279" s="7">
        <v>44517</v>
      </c>
      <c r="C1279" s="7">
        <v>44546</v>
      </c>
      <c r="D1279" s="7">
        <v>44565</v>
      </c>
      <c r="E1279" s="9">
        <f t="shared" si="190"/>
        <v>19</v>
      </c>
      <c r="F1279" t="s">
        <v>7</v>
      </c>
      <c r="G1279" s="6">
        <v>532</v>
      </c>
      <c r="H1279" s="6">
        <f t="shared" si="191"/>
        <v>28</v>
      </c>
      <c r="J1279" s="6">
        <f t="shared" si="195"/>
        <v>532</v>
      </c>
      <c r="K1279" t="s">
        <v>7</v>
      </c>
      <c r="L1279" t="s">
        <v>181</v>
      </c>
    </row>
    <row r="1280" spans="1:12" x14ac:dyDescent="0.2">
      <c r="A1280">
        <v>1871</v>
      </c>
      <c r="B1280" s="7">
        <f>C1280</f>
        <v>44547</v>
      </c>
      <c r="C1280" s="7">
        <v>44547</v>
      </c>
      <c r="D1280" s="7">
        <v>44549</v>
      </c>
      <c r="E1280" s="9">
        <f t="shared" si="190"/>
        <v>2</v>
      </c>
      <c r="F1280" t="s">
        <v>7</v>
      </c>
      <c r="G1280" s="6">
        <v>90</v>
      </c>
      <c r="H1280" s="6">
        <f t="shared" si="191"/>
        <v>45</v>
      </c>
      <c r="I1280" s="6">
        <v>3</v>
      </c>
      <c r="J1280" s="6">
        <f t="shared" si="195"/>
        <v>93</v>
      </c>
      <c r="K1280" t="s">
        <v>7</v>
      </c>
      <c r="L1280" t="s">
        <v>181</v>
      </c>
    </row>
    <row r="1281" spans="1:12" x14ac:dyDescent="0.2">
      <c r="A1281">
        <v>1872</v>
      </c>
      <c r="B1281" s="7">
        <v>44546</v>
      </c>
      <c r="C1281" s="7">
        <v>44558</v>
      </c>
      <c r="D1281" s="7">
        <v>44576</v>
      </c>
      <c r="E1281" s="9">
        <f t="shared" si="190"/>
        <v>18</v>
      </c>
      <c r="F1281" t="s">
        <v>8</v>
      </c>
      <c r="G1281" s="6">
        <v>756</v>
      </c>
      <c r="H1281" s="6">
        <f t="shared" si="191"/>
        <v>42</v>
      </c>
      <c r="I1281" s="6">
        <v>73</v>
      </c>
      <c r="J1281" s="6">
        <f t="shared" si="195"/>
        <v>829</v>
      </c>
      <c r="K1281" t="s">
        <v>7</v>
      </c>
      <c r="L1281" t="s">
        <v>181</v>
      </c>
    </row>
    <row r="1282" spans="1:12" x14ac:dyDescent="0.2">
      <c r="A1282">
        <v>1873</v>
      </c>
      <c r="B1282" s="7">
        <v>44552</v>
      </c>
      <c r="C1282" s="7">
        <v>44553</v>
      </c>
      <c r="D1282" s="7">
        <v>44602</v>
      </c>
      <c r="E1282" s="9">
        <f t="shared" si="190"/>
        <v>49</v>
      </c>
      <c r="F1282" t="s">
        <v>7</v>
      </c>
      <c r="G1282" s="6">
        <v>1372</v>
      </c>
      <c r="H1282" s="6">
        <f t="shared" si="191"/>
        <v>28</v>
      </c>
      <c r="I1282" s="6">
        <v>13</v>
      </c>
      <c r="J1282" s="6">
        <f t="shared" si="195"/>
        <v>1385</v>
      </c>
      <c r="K1282" t="s">
        <v>7</v>
      </c>
      <c r="L1282" t="s">
        <v>181</v>
      </c>
    </row>
    <row r="1283" spans="1:12" x14ac:dyDescent="0.2">
      <c r="A1283">
        <v>1874</v>
      </c>
      <c r="B1283" s="7">
        <v>44551</v>
      </c>
      <c r="C1283" s="7">
        <v>44553</v>
      </c>
      <c r="D1283" s="7">
        <v>44571</v>
      </c>
      <c r="E1283" s="9">
        <f t="shared" ref="E1283:E1346" si="201">D1283-C1283</f>
        <v>18</v>
      </c>
      <c r="F1283" t="s">
        <v>7</v>
      </c>
      <c r="G1283" s="6">
        <v>450</v>
      </c>
      <c r="H1283" s="6">
        <f t="shared" ref="H1283:H1346" si="202">G1283/E1283</f>
        <v>25</v>
      </c>
      <c r="I1283" s="6">
        <v>3</v>
      </c>
      <c r="J1283" s="6">
        <f t="shared" si="195"/>
        <v>453</v>
      </c>
      <c r="K1283" t="s">
        <v>7</v>
      </c>
      <c r="L1283" t="s">
        <v>181</v>
      </c>
    </row>
    <row r="1284" spans="1:12" x14ac:dyDescent="0.2">
      <c r="A1284">
        <v>1875</v>
      </c>
      <c r="B1284" s="7">
        <v>44539</v>
      </c>
      <c r="C1284" s="7">
        <v>44557</v>
      </c>
      <c r="D1284" s="7">
        <v>44566</v>
      </c>
      <c r="E1284" s="9">
        <f t="shared" si="201"/>
        <v>9</v>
      </c>
      <c r="F1284" t="s">
        <v>7</v>
      </c>
      <c r="G1284" s="6">
        <v>405</v>
      </c>
      <c r="H1284" s="6">
        <f t="shared" si="202"/>
        <v>45</v>
      </c>
      <c r="I1284" s="6">
        <v>13</v>
      </c>
      <c r="J1284" s="6">
        <f t="shared" si="195"/>
        <v>418</v>
      </c>
      <c r="K1284" t="s">
        <v>7</v>
      </c>
      <c r="L1284" t="s">
        <v>181</v>
      </c>
    </row>
    <row r="1285" spans="1:12" x14ac:dyDescent="0.2">
      <c r="A1285">
        <v>1876</v>
      </c>
      <c r="B1285" s="7">
        <v>44495</v>
      </c>
      <c r="C1285" s="7">
        <v>44559</v>
      </c>
      <c r="D1285" s="7">
        <v>44589</v>
      </c>
      <c r="E1285" s="9">
        <f t="shared" si="201"/>
        <v>30</v>
      </c>
      <c r="F1285" t="s">
        <v>7</v>
      </c>
      <c r="G1285" s="6">
        <v>660</v>
      </c>
      <c r="H1285" s="6">
        <f t="shared" si="202"/>
        <v>22</v>
      </c>
      <c r="J1285" s="6">
        <f t="shared" si="195"/>
        <v>660</v>
      </c>
      <c r="K1285" t="s">
        <v>7</v>
      </c>
      <c r="L1285" t="s">
        <v>181</v>
      </c>
    </row>
    <row r="1286" spans="1:12" x14ac:dyDescent="0.2">
      <c r="A1286">
        <v>1877</v>
      </c>
      <c r="B1286" s="7">
        <f t="shared" ref="B1286:B1290" si="203">C1286</f>
        <v>44560</v>
      </c>
      <c r="C1286" s="7">
        <v>44560</v>
      </c>
      <c r="D1286" s="7">
        <v>44583</v>
      </c>
      <c r="E1286" s="9">
        <f t="shared" si="201"/>
        <v>23</v>
      </c>
      <c r="F1286" t="s">
        <v>7</v>
      </c>
      <c r="G1286" s="6">
        <v>897</v>
      </c>
      <c r="H1286" s="6">
        <f t="shared" si="202"/>
        <v>39</v>
      </c>
      <c r="I1286" s="6">
        <v>3</v>
      </c>
      <c r="J1286" s="6">
        <f t="shared" si="195"/>
        <v>900</v>
      </c>
      <c r="K1286" t="s">
        <v>7</v>
      </c>
      <c r="L1286" t="s">
        <v>181</v>
      </c>
    </row>
    <row r="1287" spans="1:12" x14ac:dyDescent="0.2">
      <c r="A1287" t="s">
        <v>101</v>
      </c>
      <c r="B1287" s="7">
        <f t="shared" si="203"/>
        <v>44530</v>
      </c>
      <c r="C1287" s="7">
        <v>44530</v>
      </c>
      <c r="D1287" s="7">
        <v>44552</v>
      </c>
      <c r="E1287" s="9">
        <f t="shared" si="201"/>
        <v>22</v>
      </c>
      <c r="F1287" t="s">
        <v>7</v>
      </c>
      <c r="G1287" s="6">
        <f>775-225</f>
        <v>550</v>
      </c>
      <c r="H1287" s="6">
        <f t="shared" si="202"/>
        <v>25</v>
      </c>
      <c r="J1287" s="6">
        <f t="shared" si="195"/>
        <v>550</v>
      </c>
      <c r="K1287" t="s">
        <v>7</v>
      </c>
      <c r="L1287" t="s">
        <v>181</v>
      </c>
    </row>
    <row r="1288" spans="1:12" x14ac:dyDescent="0.2">
      <c r="A1288" t="s">
        <v>102</v>
      </c>
      <c r="B1288" s="7">
        <f t="shared" si="203"/>
        <v>44530</v>
      </c>
      <c r="C1288" s="7">
        <v>44530</v>
      </c>
      <c r="D1288" s="7">
        <v>44561</v>
      </c>
      <c r="E1288" s="9">
        <f t="shared" si="201"/>
        <v>31</v>
      </c>
      <c r="F1288" t="s">
        <v>7</v>
      </c>
      <c r="G1288" s="6">
        <f>571.43*1.085</f>
        <v>620.00154999999995</v>
      </c>
      <c r="H1288" s="6">
        <f t="shared" si="202"/>
        <v>20.000049999999998</v>
      </c>
      <c r="J1288" s="6">
        <f>+G1288+I1288</f>
        <v>620.00154999999995</v>
      </c>
      <c r="K1288" t="s">
        <v>7</v>
      </c>
      <c r="L1288" t="s">
        <v>181</v>
      </c>
    </row>
    <row r="1289" spans="1:12" x14ac:dyDescent="0.2">
      <c r="A1289" t="s">
        <v>102</v>
      </c>
      <c r="B1289" s="7">
        <f t="shared" si="203"/>
        <v>44530</v>
      </c>
      <c r="C1289" s="7">
        <v>44530</v>
      </c>
      <c r="D1289" s="7">
        <v>44561</v>
      </c>
      <c r="E1289" s="9">
        <f t="shared" si="201"/>
        <v>31</v>
      </c>
      <c r="F1289" t="s">
        <v>7</v>
      </c>
      <c r="G1289" s="6">
        <f>514.29*1.085</f>
        <v>558.00464999999997</v>
      </c>
      <c r="H1289" s="6">
        <f t="shared" si="202"/>
        <v>18.000149999999998</v>
      </c>
      <c r="J1289" s="6">
        <f t="shared" ref="J1289:J1352" si="204">+G1289+I1289</f>
        <v>558.00464999999997</v>
      </c>
      <c r="K1289" t="s">
        <v>7</v>
      </c>
      <c r="L1289" t="s">
        <v>181</v>
      </c>
    </row>
    <row r="1290" spans="1:12" x14ac:dyDescent="0.2">
      <c r="A1290" t="s">
        <v>103</v>
      </c>
      <c r="B1290" s="7">
        <f t="shared" si="203"/>
        <v>44540</v>
      </c>
      <c r="C1290" s="7">
        <v>44540</v>
      </c>
      <c r="D1290" s="7">
        <v>44570</v>
      </c>
      <c r="E1290" s="9">
        <f t="shared" si="201"/>
        <v>30</v>
      </c>
      <c r="F1290" t="s">
        <v>7</v>
      </c>
      <c r="G1290" s="6">
        <v>750</v>
      </c>
      <c r="H1290" s="6">
        <f t="shared" si="202"/>
        <v>25</v>
      </c>
      <c r="J1290" s="6">
        <f t="shared" si="204"/>
        <v>750</v>
      </c>
      <c r="K1290" t="s">
        <v>7</v>
      </c>
      <c r="L1290" t="s">
        <v>181</v>
      </c>
    </row>
    <row r="1291" spans="1:12" x14ac:dyDescent="0.2">
      <c r="A1291">
        <v>1723</v>
      </c>
      <c r="B1291" s="7">
        <v>44461</v>
      </c>
      <c r="C1291" s="7">
        <v>44500</v>
      </c>
      <c r="D1291" s="7">
        <v>44615</v>
      </c>
      <c r="E1291" s="9">
        <f t="shared" si="201"/>
        <v>115</v>
      </c>
      <c r="F1291" t="s">
        <v>8</v>
      </c>
      <c r="G1291" s="6">
        <v>2436</v>
      </c>
      <c r="H1291" s="6">
        <f t="shared" si="202"/>
        <v>21.182608695652174</v>
      </c>
      <c r="I1291" s="6">
        <v>63</v>
      </c>
      <c r="J1291" s="6">
        <f t="shared" si="204"/>
        <v>2499</v>
      </c>
      <c r="K1291" t="s">
        <v>7</v>
      </c>
      <c r="L1291" t="s">
        <v>181</v>
      </c>
    </row>
    <row r="1292" spans="1:12" x14ac:dyDescent="0.2">
      <c r="A1292">
        <v>1744</v>
      </c>
      <c r="B1292" s="7">
        <v>44469</v>
      </c>
      <c r="C1292" s="7">
        <v>44502</v>
      </c>
      <c r="D1292" s="7">
        <v>44526</v>
      </c>
      <c r="E1292" s="9">
        <f t="shared" si="201"/>
        <v>24</v>
      </c>
      <c r="F1292" t="s">
        <v>7</v>
      </c>
      <c r="G1292" s="6">
        <v>550</v>
      </c>
      <c r="H1292" s="6">
        <f t="shared" si="202"/>
        <v>22.916666666666668</v>
      </c>
      <c r="I1292" s="6">
        <v>3</v>
      </c>
      <c r="J1292" s="6">
        <f t="shared" si="204"/>
        <v>553</v>
      </c>
      <c r="K1292" t="s">
        <v>7</v>
      </c>
      <c r="L1292" t="s">
        <v>181</v>
      </c>
    </row>
    <row r="1293" spans="1:12" x14ac:dyDescent="0.2">
      <c r="A1293">
        <v>1754</v>
      </c>
      <c r="B1293" s="7">
        <v>44474</v>
      </c>
      <c r="C1293" s="7">
        <v>44510</v>
      </c>
      <c r="D1293" s="7">
        <v>44533</v>
      </c>
      <c r="E1293" s="9">
        <f t="shared" si="201"/>
        <v>23</v>
      </c>
      <c r="F1293" t="s">
        <v>8</v>
      </c>
      <c r="G1293" s="6">
        <v>1080</v>
      </c>
      <c r="H1293" s="6">
        <f t="shared" si="202"/>
        <v>46.956521739130437</v>
      </c>
      <c r="I1293" s="6">
        <v>83</v>
      </c>
      <c r="J1293" s="6">
        <f t="shared" si="204"/>
        <v>1163</v>
      </c>
      <c r="K1293" t="s">
        <v>7</v>
      </c>
      <c r="L1293" t="s">
        <v>181</v>
      </c>
    </row>
    <row r="1294" spans="1:12" x14ac:dyDescent="0.2">
      <c r="A1294">
        <v>1755</v>
      </c>
      <c r="B1294" s="7">
        <v>44474</v>
      </c>
      <c r="C1294" s="7">
        <v>44515</v>
      </c>
      <c r="D1294" s="7">
        <v>44533</v>
      </c>
      <c r="E1294" s="9">
        <f t="shared" si="201"/>
        <v>18</v>
      </c>
      <c r="F1294" t="s">
        <v>7</v>
      </c>
      <c r="G1294" s="6">
        <v>504</v>
      </c>
      <c r="H1294" s="6">
        <f t="shared" si="202"/>
        <v>28</v>
      </c>
      <c r="I1294" s="6">
        <v>13</v>
      </c>
      <c r="J1294" s="6">
        <f t="shared" si="204"/>
        <v>517</v>
      </c>
      <c r="K1294" t="s">
        <v>7</v>
      </c>
      <c r="L1294" t="s">
        <v>181</v>
      </c>
    </row>
    <row r="1295" spans="1:12" x14ac:dyDescent="0.2">
      <c r="A1295">
        <v>1758</v>
      </c>
      <c r="B1295" s="7">
        <v>44476</v>
      </c>
      <c r="C1295" s="7">
        <v>44498</v>
      </c>
      <c r="D1295" s="7">
        <v>44515</v>
      </c>
      <c r="E1295" s="9">
        <f t="shared" si="201"/>
        <v>17</v>
      </c>
      <c r="F1295" t="s">
        <v>8</v>
      </c>
      <c r="G1295" s="6">
        <v>442</v>
      </c>
      <c r="H1295" s="6">
        <f t="shared" si="202"/>
        <v>26</v>
      </c>
      <c r="I1295" s="6">
        <v>73</v>
      </c>
      <c r="J1295" s="6">
        <f t="shared" si="204"/>
        <v>515</v>
      </c>
      <c r="K1295" t="s">
        <v>7</v>
      </c>
      <c r="L1295" t="s">
        <v>181</v>
      </c>
    </row>
    <row r="1296" spans="1:12" x14ac:dyDescent="0.2">
      <c r="A1296">
        <v>1759</v>
      </c>
      <c r="B1296" s="7">
        <v>44476</v>
      </c>
      <c r="C1296" s="7">
        <v>44504</v>
      </c>
      <c r="D1296" s="7">
        <v>44528</v>
      </c>
      <c r="E1296" s="9">
        <f t="shared" si="201"/>
        <v>24</v>
      </c>
      <c r="F1296" t="s">
        <v>8</v>
      </c>
      <c r="G1296" s="6">
        <v>576</v>
      </c>
      <c r="H1296" s="6">
        <f t="shared" si="202"/>
        <v>24</v>
      </c>
      <c r="I1296" s="6">
        <v>73</v>
      </c>
      <c r="J1296" s="6">
        <f t="shared" si="204"/>
        <v>649</v>
      </c>
      <c r="K1296" t="s">
        <v>7</v>
      </c>
      <c r="L1296" t="s">
        <v>181</v>
      </c>
    </row>
    <row r="1297" spans="1:12" x14ac:dyDescent="0.2">
      <c r="A1297">
        <v>1761</v>
      </c>
      <c r="B1297" s="7">
        <v>44480</v>
      </c>
      <c r="C1297" s="7">
        <v>44500</v>
      </c>
      <c r="D1297" s="7">
        <v>44514</v>
      </c>
      <c r="E1297" s="9">
        <f t="shared" si="201"/>
        <v>14</v>
      </c>
      <c r="F1297" t="s">
        <v>8</v>
      </c>
      <c r="G1297" s="6">
        <v>525</v>
      </c>
      <c r="H1297" s="6">
        <f t="shared" si="202"/>
        <v>37.5</v>
      </c>
      <c r="I1297" s="6">
        <f>633-525</f>
        <v>108</v>
      </c>
      <c r="J1297" s="6">
        <f t="shared" si="204"/>
        <v>633</v>
      </c>
      <c r="K1297" t="s">
        <v>7</v>
      </c>
      <c r="L1297" t="s">
        <v>181</v>
      </c>
    </row>
    <row r="1298" spans="1:12" x14ac:dyDescent="0.2">
      <c r="A1298">
        <v>1765</v>
      </c>
      <c r="B1298" s="7">
        <v>44478</v>
      </c>
      <c r="C1298" s="7">
        <v>44504</v>
      </c>
      <c r="D1298" s="7">
        <v>44565</v>
      </c>
      <c r="E1298" s="9">
        <f t="shared" si="201"/>
        <v>61</v>
      </c>
      <c r="F1298" t="s">
        <v>8</v>
      </c>
      <c r="G1298" s="6">
        <v>1220</v>
      </c>
      <c r="H1298" s="6">
        <f t="shared" si="202"/>
        <v>20</v>
      </c>
      <c r="I1298" s="6">
        <v>43</v>
      </c>
      <c r="J1298" s="6">
        <f t="shared" si="204"/>
        <v>1263</v>
      </c>
      <c r="K1298" t="s">
        <v>7</v>
      </c>
      <c r="L1298" t="s">
        <v>181</v>
      </c>
    </row>
    <row r="1299" spans="1:12" x14ac:dyDescent="0.2">
      <c r="A1299">
        <v>1765</v>
      </c>
      <c r="B1299" s="7">
        <f>C1299</f>
        <v>0</v>
      </c>
      <c r="E1299" s="9">
        <f t="shared" si="201"/>
        <v>0</v>
      </c>
      <c r="F1299" t="s">
        <v>8</v>
      </c>
      <c r="G1299" s="6">
        <v>-645</v>
      </c>
      <c r="H1299" s="6" t="e">
        <f t="shared" si="202"/>
        <v>#DIV/0!</v>
      </c>
      <c r="J1299" s="6">
        <f t="shared" si="204"/>
        <v>-645</v>
      </c>
      <c r="K1299" t="s">
        <v>7</v>
      </c>
      <c r="L1299" t="s">
        <v>162</v>
      </c>
    </row>
    <row r="1300" spans="1:12" x14ac:dyDescent="0.2">
      <c r="A1300">
        <v>1766</v>
      </c>
      <c r="B1300" s="7">
        <v>44473</v>
      </c>
      <c r="C1300" s="7">
        <v>44500</v>
      </c>
      <c r="D1300" s="7">
        <v>44514</v>
      </c>
      <c r="E1300" s="9">
        <f t="shared" si="201"/>
        <v>14</v>
      </c>
      <c r="F1300" t="s">
        <v>8</v>
      </c>
      <c r="G1300" s="6">
        <v>555</v>
      </c>
      <c r="H1300" s="6">
        <f t="shared" si="202"/>
        <v>39.642857142857146</v>
      </c>
      <c r="I1300" s="6">
        <v>118</v>
      </c>
      <c r="J1300" s="6">
        <f t="shared" si="204"/>
        <v>673</v>
      </c>
      <c r="K1300" t="s">
        <v>7</v>
      </c>
      <c r="L1300" t="s">
        <v>181</v>
      </c>
    </row>
    <row r="1301" spans="1:12" x14ac:dyDescent="0.2">
      <c r="A1301">
        <v>1768</v>
      </c>
      <c r="B1301" s="7">
        <v>44477</v>
      </c>
      <c r="C1301" s="7">
        <v>44504</v>
      </c>
      <c r="D1301" s="7">
        <v>44518</v>
      </c>
      <c r="E1301" s="9">
        <f t="shared" si="201"/>
        <v>14</v>
      </c>
      <c r="F1301" t="s">
        <v>8</v>
      </c>
      <c r="G1301" s="6">
        <v>420</v>
      </c>
      <c r="H1301" s="6">
        <f t="shared" si="202"/>
        <v>30</v>
      </c>
      <c r="I1301" s="6">
        <v>43</v>
      </c>
      <c r="J1301" s="6">
        <f t="shared" si="204"/>
        <v>463</v>
      </c>
      <c r="K1301" t="s">
        <v>7</v>
      </c>
      <c r="L1301" t="s">
        <v>181</v>
      </c>
    </row>
    <row r="1302" spans="1:12" x14ac:dyDescent="0.2">
      <c r="A1302">
        <v>1769</v>
      </c>
      <c r="B1302" s="7">
        <v>44481</v>
      </c>
      <c r="C1302" s="7">
        <v>44501</v>
      </c>
      <c r="D1302" s="7">
        <v>44513</v>
      </c>
      <c r="E1302" s="9">
        <f t="shared" si="201"/>
        <v>12</v>
      </c>
      <c r="F1302" t="s">
        <v>8</v>
      </c>
      <c r="G1302" s="6">
        <v>429</v>
      </c>
      <c r="H1302" s="6">
        <f t="shared" si="202"/>
        <v>35.75</v>
      </c>
      <c r="I1302" s="6">
        <v>113</v>
      </c>
      <c r="J1302" s="6">
        <f t="shared" si="204"/>
        <v>542</v>
      </c>
      <c r="K1302" t="s">
        <v>7</v>
      </c>
      <c r="L1302" t="s">
        <v>181</v>
      </c>
    </row>
    <row r="1303" spans="1:12" x14ac:dyDescent="0.2">
      <c r="A1303">
        <v>1770</v>
      </c>
      <c r="B1303" s="7">
        <v>44482</v>
      </c>
      <c r="C1303" s="7">
        <v>44508</v>
      </c>
      <c r="D1303" s="7">
        <v>44522</v>
      </c>
      <c r="E1303" s="9">
        <f t="shared" si="201"/>
        <v>14</v>
      </c>
      <c r="F1303" t="s">
        <v>8</v>
      </c>
      <c r="G1303" s="6">
        <v>585</v>
      </c>
      <c r="H1303" s="6">
        <f t="shared" si="202"/>
        <v>41.785714285714285</v>
      </c>
      <c r="I1303" s="6">
        <v>83</v>
      </c>
      <c r="J1303" s="6">
        <f t="shared" si="204"/>
        <v>668</v>
      </c>
      <c r="K1303" t="s">
        <v>7</v>
      </c>
      <c r="L1303" t="s">
        <v>181</v>
      </c>
    </row>
    <row r="1304" spans="1:12" x14ac:dyDescent="0.2">
      <c r="A1304">
        <v>1771</v>
      </c>
      <c r="B1304" s="7">
        <v>44481</v>
      </c>
      <c r="C1304" s="7">
        <v>44513</v>
      </c>
      <c r="D1304" s="7">
        <v>44525</v>
      </c>
      <c r="E1304" s="9">
        <f t="shared" si="201"/>
        <v>12</v>
      </c>
      <c r="F1304" t="s">
        <v>8</v>
      </c>
      <c r="G1304" s="6">
        <v>390</v>
      </c>
      <c r="H1304" s="6">
        <f t="shared" si="202"/>
        <v>32.5</v>
      </c>
      <c r="I1304" s="6">
        <v>73</v>
      </c>
      <c r="J1304" s="6">
        <f t="shared" si="204"/>
        <v>463</v>
      </c>
      <c r="K1304" t="s">
        <v>7</v>
      </c>
      <c r="L1304" t="s">
        <v>181</v>
      </c>
    </row>
    <row r="1305" spans="1:12" x14ac:dyDescent="0.2">
      <c r="A1305">
        <v>1777</v>
      </c>
      <c r="B1305" s="7">
        <v>44485</v>
      </c>
      <c r="C1305" s="7">
        <v>44499</v>
      </c>
      <c r="D1305" s="7">
        <v>44502</v>
      </c>
      <c r="E1305" s="9">
        <f t="shared" si="201"/>
        <v>3</v>
      </c>
      <c r="F1305" t="s">
        <v>7</v>
      </c>
      <c r="G1305" s="6">
        <v>255</v>
      </c>
      <c r="H1305" s="6">
        <f t="shared" si="202"/>
        <v>85</v>
      </c>
      <c r="I1305" s="6">
        <v>3</v>
      </c>
      <c r="J1305" s="6">
        <f t="shared" si="204"/>
        <v>258</v>
      </c>
      <c r="K1305" t="s">
        <v>7</v>
      </c>
      <c r="L1305" t="s">
        <v>181</v>
      </c>
    </row>
    <row r="1306" spans="1:12" x14ac:dyDescent="0.2">
      <c r="A1306">
        <v>1761</v>
      </c>
      <c r="B1306" s="7">
        <v>44487</v>
      </c>
      <c r="C1306" s="7">
        <v>44513</v>
      </c>
      <c r="D1306" s="7">
        <v>44539</v>
      </c>
      <c r="E1306" s="9">
        <f t="shared" si="201"/>
        <v>26</v>
      </c>
      <c r="F1306" t="s">
        <v>8</v>
      </c>
      <c r="G1306" s="6">
        <v>594</v>
      </c>
      <c r="H1306" s="6">
        <f t="shared" si="202"/>
        <v>22.846153846153847</v>
      </c>
      <c r="I1306" s="6">
        <v>73</v>
      </c>
      <c r="J1306" s="6">
        <f t="shared" si="204"/>
        <v>667</v>
      </c>
      <c r="K1306" t="s">
        <v>7</v>
      </c>
      <c r="L1306" t="s">
        <v>181</v>
      </c>
    </row>
    <row r="1307" spans="1:12" x14ac:dyDescent="0.2">
      <c r="A1307">
        <v>1782</v>
      </c>
      <c r="B1307" s="7">
        <v>44482</v>
      </c>
      <c r="C1307" s="7">
        <v>44512</v>
      </c>
      <c r="D1307" s="7">
        <v>44568</v>
      </c>
      <c r="E1307" s="9">
        <f t="shared" si="201"/>
        <v>56</v>
      </c>
      <c r="F1307" t="s">
        <v>8</v>
      </c>
      <c r="G1307" s="6">
        <v>1710</v>
      </c>
      <c r="H1307" s="6">
        <f t="shared" si="202"/>
        <v>30.535714285714285</v>
      </c>
      <c r="I1307" s="6">
        <v>73</v>
      </c>
      <c r="J1307" s="6">
        <f t="shared" si="204"/>
        <v>1783</v>
      </c>
      <c r="K1307" t="s">
        <v>7</v>
      </c>
      <c r="L1307" t="s">
        <v>181</v>
      </c>
    </row>
    <row r="1308" spans="1:12" x14ac:dyDescent="0.2">
      <c r="A1308">
        <v>1786</v>
      </c>
      <c r="B1308" s="7">
        <f>C1308</f>
        <v>44499</v>
      </c>
      <c r="C1308" s="7">
        <v>44499</v>
      </c>
      <c r="D1308" s="7">
        <v>44523</v>
      </c>
      <c r="E1308" s="9">
        <f t="shared" si="201"/>
        <v>24</v>
      </c>
      <c r="F1308" t="s">
        <v>7</v>
      </c>
      <c r="G1308" s="6">
        <v>672</v>
      </c>
      <c r="H1308" s="6">
        <f t="shared" si="202"/>
        <v>28</v>
      </c>
      <c r="I1308" s="6">
        <v>3</v>
      </c>
      <c r="J1308" s="6">
        <f t="shared" si="204"/>
        <v>675</v>
      </c>
      <c r="K1308" t="s">
        <v>7</v>
      </c>
      <c r="L1308" t="s">
        <v>181</v>
      </c>
    </row>
    <row r="1309" spans="1:12" x14ac:dyDescent="0.2">
      <c r="A1309">
        <v>1787</v>
      </c>
      <c r="B1309" s="7">
        <v>44490</v>
      </c>
      <c r="C1309" s="7">
        <v>44508</v>
      </c>
      <c r="D1309" s="7">
        <v>44523</v>
      </c>
      <c r="E1309" s="9">
        <f t="shared" si="201"/>
        <v>15</v>
      </c>
      <c r="F1309" t="s">
        <v>7</v>
      </c>
      <c r="G1309" s="6">
        <v>495</v>
      </c>
      <c r="H1309" s="6">
        <f t="shared" si="202"/>
        <v>33</v>
      </c>
      <c r="I1309" s="6">
        <v>3</v>
      </c>
      <c r="J1309" s="6">
        <f t="shared" si="204"/>
        <v>498</v>
      </c>
      <c r="K1309" t="s">
        <v>7</v>
      </c>
      <c r="L1309" t="s">
        <v>181</v>
      </c>
    </row>
    <row r="1310" spans="1:12" x14ac:dyDescent="0.2">
      <c r="A1310">
        <v>1791</v>
      </c>
      <c r="B1310" s="7">
        <v>44488</v>
      </c>
      <c r="C1310" s="7">
        <v>44502</v>
      </c>
      <c r="D1310" s="7">
        <v>44509</v>
      </c>
      <c r="E1310" s="9">
        <f t="shared" si="201"/>
        <v>7</v>
      </c>
      <c r="F1310" t="s">
        <v>7</v>
      </c>
      <c r="G1310" s="6">
        <v>440</v>
      </c>
      <c r="H1310" s="6">
        <f t="shared" si="202"/>
        <v>62.857142857142854</v>
      </c>
      <c r="J1310" s="6">
        <f t="shared" si="204"/>
        <v>440</v>
      </c>
      <c r="K1310" t="s">
        <v>7</v>
      </c>
      <c r="L1310" t="s">
        <v>181</v>
      </c>
    </row>
    <row r="1311" spans="1:12" x14ac:dyDescent="0.2">
      <c r="A1311">
        <v>1792</v>
      </c>
      <c r="B1311" s="7">
        <v>44491</v>
      </c>
      <c r="C1311" s="7">
        <v>44517</v>
      </c>
      <c r="D1311" s="7">
        <v>44530</v>
      </c>
      <c r="E1311" s="9">
        <f t="shared" si="201"/>
        <v>13</v>
      </c>
      <c r="F1311" t="s">
        <v>8</v>
      </c>
      <c r="G1311" s="6">
        <v>462</v>
      </c>
      <c r="H1311" s="6">
        <f t="shared" si="202"/>
        <v>35.53846153846154</v>
      </c>
      <c r="I1311" s="6">
        <v>73</v>
      </c>
      <c r="J1311" s="6">
        <f t="shared" si="204"/>
        <v>535</v>
      </c>
      <c r="K1311" t="s">
        <v>7</v>
      </c>
      <c r="L1311" t="s">
        <v>181</v>
      </c>
    </row>
    <row r="1312" spans="1:12" x14ac:dyDescent="0.2">
      <c r="A1312">
        <v>1793</v>
      </c>
      <c r="B1312" s="7">
        <v>44487</v>
      </c>
      <c r="C1312" s="7">
        <v>44503</v>
      </c>
      <c r="D1312" s="7">
        <v>44549</v>
      </c>
      <c r="E1312" s="9">
        <f t="shared" si="201"/>
        <v>46</v>
      </c>
      <c r="F1312" t="s">
        <v>8</v>
      </c>
      <c r="G1312" s="6">
        <v>1380</v>
      </c>
      <c r="H1312" s="6">
        <f t="shared" si="202"/>
        <v>30</v>
      </c>
      <c r="I1312" s="6">
        <v>68</v>
      </c>
      <c r="J1312" s="6">
        <f t="shared" si="204"/>
        <v>1448</v>
      </c>
      <c r="K1312" t="s">
        <v>7</v>
      </c>
      <c r="L1312" t="s">
        <v>181</v>
      </c>
    </row>
    <row r="1313" spans="1:12" x14ac:dyDescent="0.2">
      <c r="A1313">
        <v>1794</v>
      </c>
      <c r="B1313" s="7">
        <v>44487</v>
      </c>
      <c r="C1313" s="7">
        <v>44502</v>
      </c>
      <c r="D1313" s="7">
        <v>44534</v>
      </c>
      <c r="E1313" s="9">
        <f t="shared" si="201"/>
        <v>32</v>
      </c>
      <c r="F1313" t="s">
        <v>7</v>
      </c>
      <c r="G1313" s="6">
        <v>960</v>
      </c>
      <c r="H1313" s="6">
        <f t="shared" si="202"/>
        <v>30</v>
      </c>
      <c r="I1313" s="6">
        <v>3</v>
      </c>
      <c r="J1313" s="6">
        <f t="shared" si="204"/>
        <v>963</v>
      </c>
      <c r="K1313" t="s">
        <v>7</v>
      </c>
      <c r="L1313" t="s">
        <v>181</v>
      </c>
    </row>
    <row r="1314" spans="1:12" x14ac:dyDescent="0.2">
      <c r="A1314">
        <v>1795</v>
      </c>
      <c r="B1314" s="7">
        <v>44490</v>
      </c>
      <c r="C1314" s="7">
        <v>44516</v>
      </c>
      <c r="D1314" s="7">
        <v>44536</v>
      </c>
      <c r="E1314" s="9">
        <f t="shared" si="201"/>
        <v>20</v>
      </c>
      <c r="F1314" t="s">
        <v>8</v>
      </c>
      <c r="G1314" s="6">
        <v>504</v>
      </c>
      <c r="H1314" s="6">
        <f t="shared" si="202"/>
        <v>25.2</v>
      </c>
      <c r="I1314" s="6">
        <v>73</v>
      </c>
      <c r="J1314" s="6">
        <f t="shared" si="204"/>
        <v>577</v>
      </c>
      <c r="K1314" t="s">
        <v>7</v>
      </c>
      <c r="L1314" t="s">
        <v>181</v>
      </c>
    </row>
    <row r="1315" spans="1:12" x14ac:dyDescent="0.2">
      <c r="A1315">
        <v>1796</v>
      </c>
      <c r="B1315" s="7">
        <v>44494</v>
      </c>
      <c r="C1315" s="7">
        <v>44507</v>
      </c>
      <c r="D1315" s="7">
        <v>44520</v>
      </c>
      <c r="E1315" s="9">
        <f t="shared" si="201"/>
        <v>13</v>
      </c>
      <c r="F1315" t="s">
        <v>8</v>
      </c>
      <c r="G1315" s="6">
        <v>560</v>
      </c>
      <c r="H1315" s="6">
        <f t="shared" si="202"/>
        <v>43.07692307692308</v>
      </c>
      <c r="I1315" s="6">
        <v>73</v>
      </c>
      <c r="J1315" s="6">
        <f t="shared" si="204"/>
        <v>633</v>
      </c>
      <c r="K1315" t="s">
        <v>7</v>
      </c>
      <c r="L1315" t="s">
        <v>22</v>
      </c>
    </row>
    <row r="1316" spans="1:12" x14ac:dyDescent="0.2">
      <c r="A1316">
        <v>1797</v>
      </c>
      <c r="B1316" s="7">
        <v>44473</v>
      </c>
      <c r="C1316" s="7">
        <v>44502</v>
      </c>
      <c r="D1316" s="7">
        <v>44521</v>
      </c>
      <c r="E1316" s="9">
        <f t="shared" si="201"/>
        <v>19</v>
      </c>
      <c r="F1316" t="s">
        <v>8</v>
      </c>
      <c r="G1316" s="6">
        <v>494</v>
      </c>
      <c r="H1316" s="6">
        <f t="shared" si="202"/>
        <v>26</v>
      </c>
      <c r="I1316" s="6">
        <v>88</v>
      </c>
      <c r="J1316" s="6">
        <f t="shared" si="204"/>
        <v>582</v>
      </c>
      <c r="K1316" t="s">
        <v>7</v>
      </c>
      <c r="L1316" t="s">
        <v>181</v>
      </c>
    </row>
    <row r="1317" spans="1:12" x14ac:dyDescent="0.2">
      <c r="A1317">
        <v>1798</v>
      </c>
      <c r="B1317" s="7">
        <v>44378</v>
      </c>
      <c r="C1317" s="7">
        <v>44501</v>
      </c>
      <c r="D1317" s="7">
        <v>44519</v>
      </c>
      <c r="E1317" s="9">
        <f t="shared" si="201"/>
        <v>18</v>
      </c>
      <c r="F1317" t="s">
        <v>7</v>
      </c>
      <c r="G1317" s="6">
        <v>504</v>
      </c>
      <c r="H1317" s="6">
        <f t="shared" si="202"/>
        <v>28</v>
      </c>
      <c r="I1317" s="6">
        <v>15</v>
      </c>
      <c r="J1317" s="6">
        <f t="shared" si="204"/>
        <v>519</v>
      </c>
      <c r="K1317" t="s">
        <v>7</v>
      </c>
      <c r="L1317" t="s">
        <v>181</v>
      </c>
    </row>
    <row r="1318" spans="1:12" x14ac:dyDescent="0.2">
      <c r="A1318">
        <v>1799</v>
      </c>
      <c r="B1318" s="7">
        <v>44502</v>
      </c>
      <c r="C1318" s="7">
        <v>44512</v>
      </c>
      <c r="D1318" s="7">
        <v>44519</v>
      </c>
      <c r="E1318" s="9">
        <f t="shared" si="201"/>
        <v>7</v>
      </c>
      <c r="F1318" t="s">
        <v>7</v>
      </c>
      <c r="G1318" s="6">
        <v>210</v>
      </c>
      <c r="H1318" s="6">
        <f t="shared" si="202"/>
        <v>30</v>
      </c>
      <c r="J1318" s="6">
        <f t="shared" si="204"/>
        <v>210</v>
      </c>
      <c r="K1318" t="s">
        <v>7</v>
      </c>
      <c r="L1318" t="s">
        <v>181</v>
      </c>
    </row>
    <row r="1319" spans="1:12" x14ac:dyDescent="0.2">
      <c r="A1319">
        <v>1799</v>
      </c>
      <c r="B1319" s="7">
        <v>44502</v>
      </c>
      <c r="C1319" s="7">
        <v>44519</v>
      </c>
      <c r="D1319" s="7">
        <v>44547</v>
      </c>
      <c r="E1319" s="9">
        <f t="shared" si="201"/>
        <v>28</v>
      </c>
      <c r="F1319" t="s">
        <v>7</v>
      </c>
      <c r="G1319" s="6">
        <v>725</v>
      </c>
      <c r="H1319" s="6">
        <f t="shared" si="202"/>
        <v>25.892857142857142</v>
      </c>
      <c r="I1319" s="6">
        <v>23</v>
      </c>
      <c r="J1319" s="6">
        <f t="shared" si="204"/>
        <v>748</v>
      </c>
      <c r="K1319" t="s">
        <v>7</v>
      </c>
      <c r="L1319" t="s">
        <v>181</v>
      </c>
    </row>
    <row r="1320" spans="1:12" x14ac:dyDescent="0.2">
      <c r="A1320">
        <v>1800</v>
      </c>
      <c r="B1320" s="7">
        <f>C1320</f>
        <v>44501</v>
      </c>
      <c r="C1320" s="7">
        <v>44501</v>
      </c>
      <c r="D1320" s="7">
        <v>44530</v>
      </c>
      <c r="E1320" s="9">
        <f t="shared" si="201"/>
        <v>29</v>
      </c>
      <c r="F1320" t="s">
        <v>7</v>
      </c>
      <c r="G1320" s="6">
        <v>600</v>
      </c>
      <c r="H1320" s="6">
        <f t="shared" si="202"/>
        <v>20.689655172413794</v>
      </c>
      <c r="J1320" s="6">
        <f t="shared" si="204"/>
        <v>600</v>
      </c>
      <c r="K1320" t="s">
        <v>7</v>
      </c>
      <c r="L1320" t="s">
        <v>181</v>
      </c>
    </row>
    <row r="1321" spans="1:12" x14ac:dyDescent="0.2">
      <c r="A1321">
        <v>1801</v>
      </c>
      <c r="B1321" s="7">
        <v>44502</v>
      </c>
      <c r="C1321" s="7">
        <v>44530</v>
      </c>
      <c r="D1321" s="7">
        <v>44542</v>
      </c>
      <c r="E1321" s="9">
        <f t="shared" si="201"/>
        <v>12</v>
      </c>
      <c r="F1321" t="s">
        <v>8</v>
      </c>
      <c r="G1321" s="6">
        <v>390</v>
      </c>
      <c r="H1321" s="6">
        <f t="shared" si="202"/>
        <v>32.5</v>
      </c>
      <c r="I1321" s="6">
        <v>88</v>
      </c>
      <c r="J1321" s="6">
        <f t="shared" si="204"/>
        <v>478</v>
      </c>
      <c r="K1321" t="s">
        <v>7</v>
      </c>
      <c r="L1321" t="s">
        <v>181</v>
      </c>
    </row>
    <row r="1322" spans="1:12" x14ac:dyDescent="0.2">
      <c r="A1322">
        <v>1802</v>
      </c>
      <c r="B1322" s="7">
        <v>44489</v>
      </c>
      <c r="C1322" s="7">
        <v>44515</v>
      </c>
      <c r="D1322" s="7">
        <v>44544</v>
      </c>
      <c r="E1322" s="9">
        <f t="shared" si="201"/>
        <v>29</v>
      </c>
      <c r="F1322" t="s">
        <v>7</v>
      </c>
      <c r="G1322" s="6">
        <v>870</v>
      </c>
      <c r="H1322" s="6">
        <f t="shared" si="202"/>
        <v>30</v>
      </c>
      <c r="I1322" s="6">
        <v>13</v>
      </c>
      <c r="J1322" s="6">
        <f t="shared" si="204"/>
        <v>883</v>
      </c>
      <c r="K1322" t="s">
        <v>7</v>
      </c>
      <c r="L1322" t="s">
        <v>181</v>
      </c>
    </row>
    <row r="1323" spans="1:12" x14ac:dyDescent="0.2">
      <c r="A1323">
        <v>1803</v>
      </c>
      <c r="B1323" s="7">
        <v>44504</v>
      </c>
      <c r="C1323" s="7">
        <v>44519</v>
      </c>
      <c r="D1323" s="7">
        <v>44546</v>
      </c>
      <c r="E1323" s="9">
        <f t="shared" si="201"/>
        <v>27</v>
      </c>
      <c r="F1323" t="s">
        <v>7</v>
      </c>
      <c r="G1323" s="6">
        <v>702</v>
      </c>
      <c r="H1323" s="6">
        <f t="shared" si="202"/>
        <v>26</v>
      </c>
      <c r="I1323" s="6">
        <v>3</v>
      </c>
      <c r="J1323" s="6">
        <f t="shared" si="204"/>
        <v>705</v>
      </c>
      <c r="K1323" t="s">
        <v>7</v>
      </c>
      <c r="L1323" t="s">
        <v>181</v>
      </c>
    </row>
    <row r="1324" spans="1:12" x14ac:dyDescent="0.2">
      <c r="A1324">
        <v>1805</v>
      </c>
      <c r="B1324" s="7">
        <f>C1324</f>
        <v>44505</v>
      </c>
      <c r="C1324" s="7">
        <v>44505</v>
      </c>
      <c r="D1324" s="7">
        <v>44508</v>
      </c>
      <c r="E1324" s="9">
        <f t="shared" si="201"/>
        <v>3</v>
      </c>
      <c r="F1324" t="s">
        <v>7</v>
      </c>
      <c r="G1324" s="6">
        <v>255</v>
      </c>
      <c r="H1324" s="6">
        <f t="shared" si="202"/>
        <v>85</v>
      </c>
      <c r="I1324" s="6">
        <v>3</v>
      </c>
      <c r="J1324" s="6">
        <f t="shared" si="204"/>
        <v>258</v>
      </c>
      <c r="K1324" t="s">
        <v>7</v>
      </c>
      <c r="L1324" t="s">
        <v>181</v>
      </c>
    </row>
    <row r="1325" spans="1:12" x14ac:dyDescent="0.2">
      <c r="A1325">
        <v>1806</v>
      </c>
      <c r="B1325" s="7">
        <v>44418</v>
      </c>
      <c r="C1325" s="7">
        <v>44506</v>
      </c>
      <c r="D1325" s="7">
        <v>44520</v>
      </c>
      <c r="E1325" s="9">
        <f t="shared" si="201"/>
        <v>14</v>
      </c>
      <c r="F1325" t="s">
        <v>7</v>
      </c>
      <c r="G1325" s="6">
        <v>495</v>
      </c>
      <c r="H1325" s="6">
        <f t="shared" si="202"/>
        <v>35.357142857142854</v>
      </c>
      <c r="I1325" s="6">
        <v>13</v>
      </c>
      <c r="J1325" s="6">
        <f t="shared" si="204"/>
        <v>508</v>
      </c>
      <c r="K1325" t="s">
        <v>7</v>
      </c>
      <c r="L1325" t="s">
        <v>181</v>
      </c>
    </row>
    <row r="1326" spans="1:12" x14ac:dyDescent="0.2">
      <c r="A1326">
        <v>1808</v>
      </c>
      <c r="B1326" s="7">
        <f>C1326</f>
        <v>44500</v>
      </c>
      <c r="C1326" s="7">
        <v>44500</v>
      </c>
      <c r="D1326" s="7">
        <v>44530</v>
      </c>
      <c r="E1326" s="9">
        <f t="shared" si="201"/>
        <v>30</v>
      </c>
      <c r="F1326" t="s">
        <v>7</v>
      </c>
      <c r="G1326" s="6">
        <v>450</v>
      </c>
      <c r="H1326" s="6">
        <f t="shared" si="202"/>
        <v>15</v>
      </c>
      <c r="J1326" s="6">
        <f t="shared" si="204"/>
        <v>450</v>
      </c>
      <c r="K1326" t="s">
        <v>7</v>
      </c>
      <c r="L1326" t="s">
        <v>181</v>
      </c>
    </row>
    <row r="1327" spans="1:12" x14ac:dyDescent="0.2">
      <c r="A1327">
        <v>1809</v>
      </c>
      <c r="B1327" s="7">
        <v>44508</v>
      </c>
      <c r="C1327" s="7">
        <v>44509</v>
      </c>
      <c r="D1327" s="7">
        <v>44525</v>
      </c>
      <c r="E1327" s="9">
        <f t="shared" si="201"/>
        <v>16</v>
      </c>
      <c r="F1327" t="s">
        <v>8</v>
      </c>
      <c r="G1327" s="6">
        <f>864-48</f>
        <v>816</v>
      </c>
      <c r="H1327" s="6">
        <f t="shared" si="202"/>
        <v>51</v>
      </c>
      <c r="I1327" s="6">
        <v>83</v>
      </c>
      <c r="J1327" s="6">
        <f t="shared" si="204"/>
        <v>899</v>
      </c>
      <c r="K1327" t="s">
        <v>7</v>
      </c>
      <c r="L1327" t="s">
        <v>181</v>
      </c>
    </row>
    <row r="1328" spans="1:12" x14ac:dyDescent="0.2">
      <c r="A1328">
        <v>1810</v>
      </c>
      <c r="B1328" s="7">
        <v>44509</v>
      </c>
      <c r="C1328" s="7">
        <v>44520</v>
      </c>
      <c r="D1328" s="7">
        <v>44581</v>
      </c>
      <c r="E1328" s="9">
        <f t="shared" si="201"/>
        <v>61</v>
      </c>
      <c r="F1328" t="s">
        <v>7</v>
      </c>
      <c r="G1328" s="6">
        <v>1342</v>
      </c>
      <c r="H1328" s="6">
        <f t="shared" si="202"/>
        <v>22</v>
      </c>
      <c r="I1328" s="6">
        <v>3</v>
      </c>
      <c r="J1328" s="6">
        <f t="shared" si="204"/>
        <v>1345</v>
      </c>
      <c r="K1328" t="s">
        <v>7</v>
      </c>
      <c r="L1328" t="s">
        <v>181</v>
      </c>
    </row>
    <row r="1329" spans="1:12" x14ac:dyDescent="0.2">
      <c r="A1329">
        <v>1811</v>
      </c>
      <c r="B1329" s="7">
        <v>44478</v>
      </c>
      <c r="C1329" s="7">
        <v>44512</v>
      </c>
      <c r="D1329" s="7">
        <v>44520</v>
      </c>
      <c r="E1329" s="9">
        <f t="shared" si="201"/>
        <v>8</v>
      </c>
      <c r="F1329" t="s">
        <v>7</v>
      </c>
      <c r="G1329" s="6">
        <v>296</v>
      </c>
      <c r="H1329" s="6">
        <f t="shared" si="202"/>
        <v>37</v>
      </c>
      <c r="I1329" s="6">
        <v>13</v>
      </c>
      <c r="J1329" s="6">
        <f t="shared" si="204"/>
        <v>309</v>
      </c>
      <c r="K1329" t="s">
        <v>7</v>
      </c>
      <c r="L1329" t="s">
        <v>181</v>
      </c>
    </row>
    <row r="1330" spans="1:12" x14ac:dyDescent="0.2">
      <c r="A1330">
        <v>1812</v>
      </c>
      <c r="B1330" s="7">
        <f t="shared" ref="B1330:B1331" si="205">C1330</f>
        <v>44511</v>
      </c>
      <c r="C1330" s="7">
        <v>44511</v>
      </c>
      <c r="D1330" s="7">
        <v>44541</v>
      </c>
      <c r="E1330" s="9">
        <f t="shared" si="201"/>
        <v>30</v>
      </c>
      <c r="F1330" t="s">
        <v>7</v>
      </c>
      <c r="G1330" s="6">
        <v>480</v>
      </c>
      <c r="H1330" s="6">
        <f t="shared" si="202"/>
        <v>16</v>
      </c>
      <c r="J1330" s="6">
        <f t="shared" si="204"/>
        <v>480</v>
      </c>
      <c r="K1330" t="s">
        <v>7</v>
      </c>
      <c r="L1330" t="s">
        <v>181</v>
      </c>
    </row>
    <row r="1331" spans="1:12" x14ac:dyDescent="0.2">
      <c r="A1331">
        <v>1813</v>
      </c>
      <c r="B1331" s="7">
        <f t="shared" si="205"/>
        <v>44513</v>
      </c>
      <c r="C1331" s="7">
        <v>44513</v>
      </c>
      <c r="D1331" s="7">
        <v>44529</v>
      </c>
      <c r="E1331" s="9">
        <f t="shared" si="201"/>
        <v>16</v>
      </c>
      <c r="F1331" t="s">
        <v>7</v>
      </c>
      <c r="G1331" s="6">
        <v>304</v>
      </c>
      <c r="H1331" s="6">
        <f t="shared" si="202"/>
        <v>19</v>
      </c>
      <c r="J1331" s="6">
        <f t="shared" si="204"/>
        <v>304</v>
      </c>
      <c r="K1331" t="s">
        <v>7</v>
      </c>
      <c r="L1331" t="s">
        <v>181</v>
      </c>
    </row>
    <row r="1332" spans="1:12" x14ac:dyDescent="0.2">
      <c r="A1332">
        <v>1814</v>
      </c>
      <c r="B1332" s="7">
        <v>44510</v>
      </c>
      <c r="C1332" s="7">
        <v>44522</v>
      </c>
      <c r="D1332" s="7">
        <v>44575</v>
      </c>
      <c r="E1332" s="9">
        <f t="shared" si="201"/>
        <v>53</v>
      </c>
      <c r="F1332" t="s">
        <v>7</v>
      </c>
      <c r="G1332" s="6">
        <v>1166</v>
      </c>
      <c r="H1332" s="6">
        <f t="shared" si="202"/>
        <v>22</v>
      </c>
      <c r="I1332" s="6">
        <v>3</v>
      </c>
      <c r="J1332" s="6">
        <f t="shared" si="204"/>
        <v>1169</v>
      </c>
      <c r="K1332" t="s">
        <v>7</v>
      </c>
      <c r="L1332" t="s">
        <v>181</v>
      </c>
    </row>
    <row r="1333" spans="1:12" x14ac:dyDescent="0.2">
      <c r="A1333">
        <v>1817</v>
      </c>
      <c r="B1333" s="7">
        <v>44515</v>
      </c>
      <c r="C1333" s="7">
        <v>44526</v>
      </c>
      <c r="D1333" s="7">
        <v>44589</v>
      </c>
      <c r="E1333" s="9">
        <f t="shared" si="201"/>
        <v>63</v>
      </c>
      <c r="F1333" t="s">
        <v>7</v>
      </c>
      <c r="G1333" s="6">
        <v>1353</v>
      </c>
      <c r="H1333" s="6">
        <f t="shared" si="202"/>
        <v>21.476190476190474</v>
      </c>
      <c r="J1333" s="6">
        <f t="shared" si="204"/>
        <v>1353</v>
      </c>
      <c r="K1333" t="s">
        <v>7</v>
      </c>
      <c r="L1333" t="s">
        <v>181</v>
      </c>
    </row>
    <row r="1334" spans="1:12" x14ac:dyDescent="0.2">
      <c r="A1334">
        <v>1818</v>
      </c>
      <c r="B1334" s="7">
        <v>44509</v>
      </c>
      <c r="C1334" s="7">
        <v>44517</v>
      </c>
      <c r="D1334" s="7">
        <v>44536</v>
      </c>
      <c r="E1334" s="9">
        <f t="shared" si="201"/>
        <v>19</v>
      </c>
      <c r="F1334" t="s">
        <v>8</v>
      </c>
      <c r="G1334" s="6">
        <v>900</v>
      </c>
      <c r="H1334" s="6">
        <f t="shared" si="202"/>
        <v>47.368421052631582</v>
      </c>
      <c r="I1334" s="6">
        <v>43</v>
      </c>
      <c r="J1334" s="6">
        <f t="shared" si="204"/>
        <v>943</v>
      </c>
      <c r="K1334" t="s">
        <v>7</v>
      </c>
      <c r="L1334" t="s">
        <v>181</v>
      </c>
    </row>
    <row r="1335" spans="1:12" x14ac:dyDescent="0.2">
      <c r="A1335">
        <v>1819</v>
      </c>
      <c r="B1335" s="7">
        <v>44515</v>
      </c>
      <c r="C1335" s="7">
        <v>44523</v>
      </c>
      <c r="D1335" s="7">
        <v>44536</v>
      </c>
      <c r="E1335" s="9">
        <f t="shared" si="201"/>
        <v>13</v>
      </c>
      <c r="F1335" t="s">
        <v>8</v>
      </c>
      <c r="G1335" s="6">
        <v>518</v>
      </c>
      <c r="H1335" s="6">
        <f t="shared" si="202"/>
        <v>39.846153846153847</v>
      </c>
      <c r="I1335" s="6">
        <v>83</v>
      </c>
      <c r="J1335" s="6">
        <f t="shared" si="204"/>
        <v>601</v>
      </c>
      <c r="K1335" t="s">
        <v>7</v>
      </c>
      <c r="L1335" t="s">
        <v>181</v>
      </c>
    </row>
    <row r="1336" spans="1:12" x14ac:dyDescent="0.2">
      <c r="A1336">
        <v>1820</v>
      </c>
      <c r="B1336" s="7">
        <v>44482</v>
      </c>
      <c r="C1336" s="7">
        <v>44517</v>
      </c>
      <c r="D1336" s="7">
        <v>44533</v>
      </c>
      <c r="E1336" s="9">
        <f t="shared" si="201"/>
        <v>16</v>
      </c>
      <c r="F1336" t="s">
        <v>7</v>
      </c>
      <c r="G1336" s="6">
        <v>510</v>
      </c>
      <c r="H1336" s="6">
        <f t="shared" si="202"/>
        <v>31.875</v>
      </c>
      <c r="I1336" s="6">
        <v>3</v>
      </c>
      <c r="J1336" s="6">
        <f t="shared" si="204"/>
        <v>513</v>
      </c>
      <c r="K1336" t="s">
        <v>7</v>
      </c>
      <c r="L1336" t="s">
        <v>181</v>
      </c>
    </row>
    <row r="1337" spans="1:12" x14ac:dyDescent="0.2">
      <c r="A1337">
        <v>1821</v>
      </c>
      <c r="B1337" s="7">
        <v>44487</v>
      </c>
      <c r="C1337" s="7">
        <v>44517</v>
      </c>
      <c r="D1337" s="7">
        <v>44537</v>
      </c>
      <c r="E1337" s="9">
        <f t="shared" si="201"/>
        <v>20</v>
      </c>
      <c r="F1337" t="s">
        <v>7</v>
      </c>
      <c r="G1337" s="6">
        <v>480</v>
      </c>
      <c r="H1337" s="6">
        <f t="shared" si="202"/>
        <v>24</v>
      </c>
      <c r="I1337" s="6">
        <v>13</v>
      </c>
      <c r="J1337" s="6">
        <f t="shared" si="204"/>
        <v>493</v>
      </c>
      <c r="K1337" t="s">
        <v>7</v>
      </c>
      <c r="L1337" t="s">
        <v>181</v>
      </c>
    </row>
    <row r="1338" spans="1:12" x14ac:dyDescent="0.2">
      <c r="A1338">
        <v>1824</v>
      </c>
      <c r="B1338" s="7">
        <v>44495</v>
      </c>
      <c r="C1338" s="7">
        <v>44519</v>
      </c>
      <c r="D1338" s="7">
        <v>44559</v>
      </c>
      <c r="E1338" s="9">
        <f t="shared" si="201"/>
        <v>40</v>
      </c>
      <c r="F1338" t="s">
        <v>7</v>
      </c>
      <c r="G1338" s="6">
        <v>902</v>
      </c>
      <c r="H1338" s="6">
        <f t="shared" si="202"/>
        <v>22.55</v>
      </c>
      <c r="J1338" s="6">
        <f t="shared" si="204"/>
        <v>902</v>
      </c>
      <c r="K1338" t="s">
        <v>7</v>
      </c>
      <c r="L1338" t="s">
        <v>181</v>
      </c>
    </row>
    <row r="1339" spans="1:12" x14ac:dyDescent="0.2">
      <c r="A1339">
        <v>1825</v>
      </c>
      <c r="B1339" s="7">
        <v>44518</v>
      </c>
      <c r="C1339" s="7">
        <v>44519</v>
      </c>
      <c r="D1339" s="7">
        <v>44520</v>
      </c>
      <c r="E1339" s="9">
        <f t="shared" si="201"/>
        <v>1</v>
      </c>
      <c r="F1339" t="s">
        <v>7</v>
      </c>
      <c r="G1339" s="6">
        <v>85</v>
      </c>
      <c r="H1339" s="6">
        <f t="shared" si="202"/>
        <v>85</v>
      </c>
      <c r="J1339" s="6">
        <f t="shared" si="204"/>
        <v>85</v>
      </c>
      <c r="K1339" t="s">
        <v>7</v>
      </c>
      <c r="L1339" t="s">
        <v>181</v>
      </c>
    </row>
    <row r="1340" spans="1:12" x14ac:dyDescent="0.2">
      <c r="A1340">
        <v>1826</v>
      </c>
      <c r="B1340" s="7">
        <v>44469</v>
      </c>
      <c r="C1340" s="7">
        <v>44519</v>
      </c>
      <c r="D1340" s="7">
        <v>44580</v>
      </c>
      <c r="E1340" s="9">
        <f t="shared" si="201"/>
        <v>61</v>
      </c>
      <c r="F1340" t="s">
        <v>7</v>
      </c>
      <c r="G1340" s="6">
        <v>1647</v>
      </c>
      <c r="H1340" s="6">
        <f t="shared" si="202"/>
        <v>27</v>
      </c>
      <c r="I1340" s="6">
        <v>3</v>
      </c>
      <c r="J1340" s="6">
        <f t="shared" si="204"/>
        <v>1650</v>
      </c>
      <c r="K1340" t="s">
        <v>7</v>
      </c>
      <c r="L1340" t="s">
        <v>181</v>
      </c>
    </row>
    <row r="1341" spans="1:12" x14ac:dyDescent="0.2">
      <c r="A1341">
        <v>1827</v>
      </c>
      <c r="B1341" s="7">
        <v>44519</v>
      </c>
      <c r="C1341" s="7">
        <v>44520</v>
      </c>
      <c r="D1341" s="7">
        <v>44523</v>
      </c>
      <c r="E1341" s="9">
        <f t="shared" si="201"/>
        <v>3</v>
      </c>
      <c r="F1341" t="s">
        <v>7</v>
      </c>
      <c r="G1341" s="6">
        <v>135</v>
      </c>
      <c r="H1341" s="6">
        <f t="shared" si="202"/>
        <v>45</v>
      </c>
      <c r="J1341" s="6">
        <f t="shared" si="204"/>
        <v>135</v>
      </c>
      <c r="K1341" t="s">
        <v>7</v>
      </c>
      <c r="L1341" t="s">
        <v>181</v>
      </c>
    </row>
    <row r="1342" spans="1:12" x14ac:dyDescent="0.2">
      <c r="A1342">
        <v>1828</v>
      </c>
      <c r="B1342" s="7">
        <v>44512</v>
      </c>
      <c r="C1342" s="7">
        <v>44523</v>
      </c>
      <c r="D1342" s="7">
        <v>44568</v>
      </c>
      <c r="E1342" s="9">
        <f t="shared" si="201"/>
        <v>45</v>
      </c>
      <c r="F1342" t="s">
        <v>8</v>
      </c>
      <c r="G1342" s="6">
        <v>1350</v>
      </c>
      <c r="H1342" s="6">
        <f t="shared" si="202"/>
        <v>30</v>
      </c>
      <c r="I1342" s="6">
        <f>1428-1350</f>
        <v>78</v>
      </c>
      <c r="J1342" s="6">
        <f t="shared" si="204"/>
        <v>1428</v>
      </c>
      <c r="K1342" t="s">
        <v>7</v>
      </c>
      <c r="L1342" t="s">
        <v>181</v>
      </c>
    </row>
    <row r="1343" spans="1:12" x14ac:dyDescent="0.2">
      <c r="A1343">
        <v>1829</v>
      </c>
      <c r="B1343" s="7">
        <v>44505</v>
      </c>
      <c r="C1343" s="7">
        <v>44522</v>
      </c>
      <c r="D1343" s="7">
        <v>44550</v>
      </c>
      <c r="E1343" s="9">
        <f t="shared" si="201"/>
        <v>28</v>
      </c>
      <c r="F1343" t="s">
        <v>7</v>
      </c>
      <c r="G1343" s="6">
        <v>868</v>
      </c>
      <c r="H1343" s="6">
        <f t="shared" si="202"/>
        <v>31</v>
      </c>
      <c r="I1343" s="6">
        <v>28</v>
      </c>
      <c r="J1343" s="6">
        <f t="shared" si="204"/>
        <v>896</v>
      </c>
      <c r="K1343" t="s">
        <v>7</v>
      </c>
      <c r="L1343" t="s">
        <v>181</v>
      </c>
    </row>
    <row r="1344" spans="1:12" x14ac:dyDescent="0.2">
      <c r="A1344">
        <v>1832</v>
      </c>
      <c r="B1344" s="7">
        <v>44523</v>
      </c>
      <c r="C1344" s="7">
        <v>44524</v>
      </c>
      <c r="D1344" s="7">
        <v>44525</v>
      </c>
      <c r="E1344" s="9">
        <f t="shared" si="201"/>
        <v>1</v>
      </c>
      <c r="F1344" t="s">
        <v>7</v>
      </c>
      <c r="G1344" s="6">
        <v>85</v>
      </c>
      <c r="H1344" s="6">
        <f t="shared" si="202"/>
        <v>85</v>
      </c>
      <c r="I1344" s="6">
        <v>3</v>
      </c>
      <c r="J1344" s="6">
        <f t="shared" si="204"/>
        <v>88</v>
      </c>
      <c r="K1344" t="s">
        <v>7</v>
      </c>
      <c r="L1344" t="s">
        <v>181</v>
      </c>
    </row>
    <row r="1345" spans="1:12" x14ac:dyDescent="0.2">
      <c r="A1345">
        <v>1833</v>
      </c>
      <c r="B1345" s="7">
        <v>44510</v>
      </c>
      <c r="C1345" s="7">
        <v>44523</v>
      </c>
      <c r="D1345" s="7">
        <v>44531</v>
      </c>
      <c r="E1345" s="9">
        <f t="shared" si="201"/>
        <v>8</v>
      </c>
      <c r="F1345" t="s">
        <v>7</v>
      </c>
      <c r="G1345" s="6">
        <v>360</v>
      </c>
      <c r="H1345" s="6">
        <f t="shared" si="202"/>
        <v>45</v>
      </c>
      <c r="I1345" s="6">
        <v>3</v>
      </c>
      <c r="J1345" s="6">
        <f t="shared" si="204"/>
        <v>363</v>
      </c>
      <c r="K1345" t="s">
        <v>7</v>
      </c>
      <c r="L1345" t="s">
        <v>181</v>
      </c>
    </row>
    <row r="1346" spans="1:12" x14ac:dyDescent="0.2">
      <c r="A1346">
        <v>1834</v>
      </c>
      <c r="B1346" s="7">
        <f t="shared" ref="B1346:B1347" si="206">C1346</f>
        <v>44526</v>
      </c>
      <c r="C1346" s="7">
        <v>44526</v>
      </c>
      <c r="D1346" s="7">
        <v>44568</v>
      </c>
      <c r="E1346" s="9">
        <f t="shared" si="201"/>
        <v>42</v>
      </c>
      <c r="F1346" t="s">
        <v>7</v>
      </c>
      <c r="G1346" s="6">
        <v>1008</v>
      </c>
      <c r="H1346" s="6">
        <f t="shared" si="202"/>
        <v>24</v>
      </c>
      <c r="J1346" s="6">
        <f t="shared" si="204"/>
        <v>1008</v>
      </c>
      <c r="K1346" t="s">
        <v>7</v>
      </c>
      <c r="L1346" t="s">
        <v>181</v>
      </c>
    </row>
    <row r="1347" spans="1:12" x14ac:dyDescent="0.2">
      <c r="A1347">
        <v>1835</v>
      </c>
      <c r="B1347" s="7">
        <f t="shared" si="206"/>
        <v>44526</v>
      </c>
      <c r="C1347" s="7">
        <v>44526</v>
      </c>
      <c r="D1347" s="7">
        <v>44529</v>
      </c>
      <c r="E1347" s="9">
        <f t="shared" ref="E1347:E1410" si="207">D1347-C1347</f>
        <v>3</v>
      </c>
      <c r="F1347" t="s">
        <v>7</v>
      </c>
      <c r="G1347" s="6">
        <v>170</v>
      </c>
      <c r="H1347" s="6">
        <f t="shared" ref="H1347:H1410" si="208">G1347/E1347</f>
        <v>56.666666666666664</v>
      </c>
      <c r="J1347" s="6">
        <f t="shared" si="204"/>
        <v>170</v>
      </c>
      <c r="K1347" t="s">
        <v>7</v>
      </c>
      <c r="L1347" t="s">
        <v>181</v>
      </c>
    </row>
    <row r="1348" spans="1:12" x14ac:dyDescent="0.2">
      <c r="A1348">
        <v>1836</v>
      </c>
      <c r="B1348" s="7">
        <v>44526</v>
      </c>
      <c r="C1348" s="7">
        <v>44529</v>
      </c>
      <c r="D1348" s="7">
        <v>44543</v>
      </c>
      <c r="E1348" s="9">
        <f t="shared" si="207"/>
        <v>14</v>
      </c>
      <c r="F1348" t="s">
        <v>7</v>
      </c>
      <c r="G1348" s="6">
        <v>420</v>
      </c>
      <c r="H1348" s="6">
        <f t="shared" si="208"/>
        <v>30</v>
      </c>
      <c r="I1348" s="6">
        <v>3</v>
      </c>
      <c r="J1348" s="6">
        <f t="shared" si="204"/>
        <v>423</v>
      </c>
      <c r="K1348" t="s">
        <v>7</v>
      </c>
      <c r="L1348" t="s">
        <v>181</v>
      </c>
    </row>
    <row r="1349" spans="1:12" x14ac:dyDescent="0.2">
      <c r="A1349">
        <v>1837</v>
      </c>
      <c r="B1349" s="7">
        <v>44524</v>
      </c>
      <c r="C1349" s="7">
        <v>44529</v>
      </c>
      <c r="D1349" s="7">
        <v>44539</v>
      </c>
      <c r="E1349" s="9">
        <f t="shared" si="207"/>
        <v>10</v>
      </c>
      <c r="F1349" t="s">
        <v>7</v>
      </c>
      <c r="G1349" s="6">
        <v>280</v>
      </c>
      <c r="H1349" s="6">
        <f t="shared" si="208"/>
        <v>28</v>
      </c>
      <c r="I1349" s="6">
        <v>3</v>
      </c>
      <c r="J1349" s="6">
        <f t="shared" si="204"/>
        <v>283</v>
      </c>
      <c r="K1349" t="s">
        <v>7</v>
      </c>
      <c r="L1349" t="s">
        <v>181</v>
      </c>
    </row>
    <row r="1350" spans="1:12" x14ac:dyDescent="0.2">
      <c r="A1350" t="s">
        <v>104</v>
      </c>
      <c r="B1350" s="7">
        <f t="shared" ref="B1350:B1365" si="209">C1350</f>
        <v>44500</v>
      </c>
      <c r="C1350" s="7">
        <v>44500</v>
      </c>
      <c r="D1350" s="7">
        <v>44530</v>
      </c>
      <c r="E1350" s="9">
        <f t="shared" si="207"/>
        <v>30</v>
      </c>
      <c r="F1350" t="s">
        <v>7</v>
      </c>
      <c r="G1350" s="6">
        <f>553*1.085</f>
        <v>600.005</v>
      </c>
      <c r="H1350" s="6">
        <f t="shared" si="208"/>
        <v>20.000166666666665</v>
      </c>
      <c r="J1350" s="6">
        <f t="shared" si="204"/>
        <v>600.005</v>
      </c>
      <c r="K1350" t="s">
        <v>7</v>
      </c>
      <c r="L1350" t="s">
        <v>181</v>
      </c>
    </row>
    <row r="1351" spans="1:12" x14ac:dyDescent="0.2">
      <c r="A1351" t="s">
        <v>104</v>
      </c>
      <c r="B1351" s="7">
        <f t="shared" si="209"/>
        <v>44500</v>
      </c>
      <c r="C1351" s="7">
        <v>44500</v>
      </c>
      <c r="D1351" s="7">
        <v>44530</v>
      </c>
      <c r="E1351" s="9">
        <f t="shared" si="207"/>
        <v>30</v>
      </c>
      <c r="F1351" t="s">
        <v>7</v>
      </c>
      <c r="G1351" s="6">
        <f>497.7*1.085</f>
        <v>540.00450000000001</v>
      </c>
      <c r="H1351" s="6">
        <f t="shared" si="208"/>
        <v>18.000150000000001</v>
      </c>
      <c r="J1351" s="6">
        <f t="shared" si="204"/>
        <v>540.00450000000001</v>
      </c>
      <c r="K1351" t="s">
        <v>7</v>
      </c>
      <c r="L1351" t="s">
        <v>181</v>
      </c>
    </row>
    <row r="1352" spans="1:12" x14ac:dyDescent="0.2">
      <c r="A1352" t="s">
        <v>105</v>
      </c>
      <c r="B1352" s="7">
        <f t="shared" si="209"/>
        <v>44500</v>
      </c>
      <c r="C1352" s="7">
        <v>44500</v>
      </c>
      <c r="D1352" s="7">
        <v>44530</v>
      </c>
      <c r="E1352" s="9">
        <f t="shared" si="207"/>
        <v>30</v>
      </c>
      <c r="F1352" t="s">
        <v>7</v>
      </c>
      <c r="G1352" s="6">
        <v>1140</v>
      </c>
      <c r="H1352" s="6">
        <f t="shared" si="208"/>
        <v>38</v>
      </c>
      <c r="J1352" s="6">
        <f t="shared" si="204"/>
        <v>1140</v>
      </c>
      <c r="K1352" t="s">
        <v>7</v>
      </c>
      <c r="L1352" t="s">
        <v>181</v>
      </c>
    </row>
    <row r="1353" spans="1:12" x14ac:dyDescent="0.2">
      <c r="A1353" t="s">
        <v>106</v>
      </c>
      <c r="B1353" s="7">
        <f t="shared" si="209"/>
        <v>44500</v>
      </c>
      <c r="C1353" s="7">
        <v>44500</v>
      </c>
      <c r="D1353" s="7">
        <v>44530</v>
      </c>
      <c r="E1353" s="9">
        <f t="shared" si="207"/>
        <v>30</v>
      </c>
      <c r="F1353" t="s">
        <v>7</v>
      </c>
      <c r="G1353" s="6">
        <v>750</v>
      </c>
      <c r="H1353" s="6">
        <f t="shared" si="208"/>
        <v>25</v>
      </c>
      <c r="J1353" s="6">
        <f t="shared" ref="J1353:J1416" si="210">+G1353+I1353</f>
        <v>750</v>
      </c>
      <c r="K1353" t="s">
        <v>7</v>
      </c>
      <c r="L1353" t="s">
        <v>181</v>
      </c>
    </row>
    <row r="1354" spans="1:12" x14ac:dyDescent="0.2">
      <c r="A1354" t="s">
        <v>107</v>
      </c>
      <c r="B1354" s="7">
        <f t="shared" si="209"/>
        <v>44530</v>
      </c>
      <c r="C1354" s="7">
        <v>44530</v>
      </c>
      <c r="D1354" s="7">
        <v>44561</v>
      </c>
      <c r="E1354" s="9">
        <f t="shared" si="207"/>
        <v>31</v>
      </c>
      <c r="F1354" t="s">
        <v>7</v>
      </c>
      <c r="G1354" s="6">
        <v>1178</v>
      </c>
      <c r="H1354" s="6">
        <f t="shared" si="208"/>
        <v>38</v>
      </c>
      <c r="J1354" s="6">
        <f t="shared" si="210"/>
        <v>1178</v>
      </c>
      <c r="K1354" t="s">
        <v>7</v>
      </c>
      <c r="L1354" t="s">
        <v>181</v>
      </c>
    </row>
    <row r="1355" spans="1:12" x14ac:dyDescent="0.2">
      <c r="A1355" t="s">
        <v>108</v>
      </c>
      <c r="B1355" s="7">
        <f t="shared" si="209"/>
        <v>44510</v>
      </c>
      <c r="C1355" s="7">
        <v>44510</v>
      </c>
      <c r="D1355" s="7">
        <v>44540</v>
      </c>
      <c r="E1355" s="9">
        <f t="shared" si="207"/>
        <v>30</v>
      </c>
      <c r="F1355" t="s">
        <v>7</v>
      </c>
      <c r="G1355" s="6">
        <v>750</v>
      </c>
      <c r="H1355" s="6">
        <f t="shared" si="208"/>
        <v>25</v>
      </c>
      <c r="J1355" s="6">
        <f t="shared" si="210"/>
        <v>750</v>
      </c>
      <c r="K1355" t="s">
        <v>7</v>
      </c>
      <c r="L1355" t="s">
        <v>181</v>
      </c>
    </row>
    <row r="1356" spans="1:12" x14ac:dyDescent="0.2">
      <c r="A1356" t="s">
        <v>109</v>
      </c>
      <c r="B1356" s="7">
        <f t="shared" si="209"/>
        <v>44508</v>
      </c>
      <c r="C1356" s="7">
        <v>44508</v>
      </c>
      <c r="D1356" s="7">
        <v>44538</v>
      </c>
      <c r="E1356" s="9">
        <f t="shared" si="207"/>
        <v>30</v>
      </c>
      <c r="F1356" t="s">
        <v>7</v>
      </c>
      <c r="G1356" s="6">
        <v>450</v>
      </c>
      <c r="H1356" s="6">
        <f t="shared" si="208"/>
        <v>15</v>
      </c>
      <c r="J1356" s="6">
        <f t="shared" si="210"/>
        <v>450</v>
      </c>
      <c r="K1356" t="s">
        <v>7</v>
      </c>
      <c r="L1356" t="s">
        <v>181</v>
      </c>
    </row>
    <row r="1357" spans="1:12" x14ac:dyDescent="0.2">
      <c r="A1357" t="s">
        <v>110</v>
      </c>
      <c r="B1357" s="7">
        <f t="shared" si="209"/>
        <v>44484</v>
      </c>
      <c r="C1357" s="7">
        <v>44484</v>
      </c>
      <c r="D1357" s="7">
        <v>44500</v>
      </c>
      <c r="E1357" s="9">
        <f t="shared" si="207"/>
        <v>16</v>
      </c>
      <c r="F1357" t="s">
        <v>7</v>
      </c>
      <c r="G1357" s="6">
        <v>-400</v>
      </c>
      <c r="H1357" s="6">
        <f t="shared" si="208"/>
        <v>-25</v>
      </c>
      <c r="J1357" s="6">
        <f t="shared" si="210"/>
        <v>-400</v>
      </c>
      <c r="K1357" t="s">
        <v>7</v>
      </c>
      <c r="L1357" t="s">
        <v>181</v>
      </c>
    </row>
    <row r="1358" spans="1:12" x14ac:dyDescent="0.2">
      <c r="A1358" t="s">
        <v>111</v>
      </c>
      <c r="B1358" s="7">
        <f t="shared" si="209"/>
        <v>44470</v>
      </c>
      <c r="C1358" s="7">
        <v>44470</v>
      </c>
      <c r="D1358" s="7">
        <v>44500</v>
      </c>
      <c r="E1358" s="9">
        <f t="shared" si="207"/>
        <v>30</v>
      </c>
      <c r="F1358" t="s">
        <v>7</v>
      </c>
      <c r="G1358" s="6">
        <f>553*1.085</f>
        <v>600.005</v>
      </c>
      <c r="H1358" s="6">
        <f t="shared" si="208"/>
        <v>20.000166666666665</v>
      </c>
      <c r="J1358" s="6">
        <f t="shared" si="210"/>
        <v>600.005</v>
      </c>
      <c r="K1358" t="s">
        <v>7</v>
      </c>
      <c r="L1358" t="s">
        <v>181</v>
      </c>
    </row>
    <row r="1359" spans="1:12" x14ac:dyDescent="0.2">
      <c r="A1359" t="s">
        <v>111</v>
      </c>
      <c r="B1359" s="7">
        <f t="shared" si="209"/>
        <v>44470</v>
      </c>
      <c r="C1359" s="7">
        <v>44470</v>
      </c>
      <c r="D1359" s="7">
        <v>44500</v>
      </c>
      <c r="E1359" s="9">
        <f t="shared" si="207"/>
        <v>30</v>
      </c>
      <c r="F1359" t="s">
        <v>7</v>
      </c>
      <c r="G1359" s="6">
        <f>497.7*1.085</f>
        <v>540.00450000000001</v>
      </c>
      <c r="H1359" s="6">
        <f t="shared" si="208"/>
        <v>18.000150000000001</v>
      </c>
      <c r="J1359" s="6">
        <f t="shared" si="210"/>
        <v>540.00450000000001</v>
      </c>
      <c r="K1359" t="s">
        <v>7</v>
      </c>
      <c r="L1359" t="s">
        <v>181</v>
      </c>
    </row>
    <row r="1360" spans="1:12" x14ac:dyDescent="0.2">
      <c r="A1360" t="s">
        <v>112</v>
      </c>
      <c r="B1360" s="7">
        <f t="shared" si="209"/>
        <v>44469</v>
      </c>
      <c r="C1360" s="7">
        <v>44469</v>
      </c>
      <c r="D1360" s="7">
        <v>44500</v>
      </c>
      <c r="E1360" s="9">
        <f t="shared" si="207"/>
        <v>31</v>
      </c>
      <c r="F1360" t="s">
        <v>7</v>
      </c>
      <c r="G1360" s="6">
        <f>714.29*1.085</f>
        <v>775.00464999999997</v>
      </c>
      <c r="H1360" s="6">
        <f t="shared" si="208"/>
        <v>25.000149999999998</v>
      </c>
      <c r="J1360" s="6">
        <f t="shared" si="210"/>
        <v>775.00464999999997</v>
      </c>
      <c r="K1360" t="s">
        <v>7</v>
      </c>
      <c r="L1360" t="s">
        <v>181</v>
      </c>
    </row>
    <row r="1361" spans="1:12" x14ac:dyDescent="0.2">
      <c r="A1361" t="s">
        <v>112</v>
      </c>
      <c r="B1361" s="7">
        <f t="shared" si="209"/>
        <v>44469</v>
      </c>
      <c r="C1361" s="7">
        <v>44469</v>
      </c>
      <c r="D1361" s="7">
        <v>44500</v>
      </c>
      <c r="E1361" s="9">
        <f t="shared" si="207"/>
        <v>31</v>
      </c>
      <c r="F1361" t="s">
        <v>7</v>
      </c>
      <c r="G1361" s="6">
        <v>775</v>
      </c>
      <c r="H1361" s="6">
        <f t="shared" si="208"/>
        <v>25</v>
      </c>
      <c r="J1361" s="6">
        <f t="shared" si="210"/>
        <v>775</v>
      </c>
      <c r="K1361" t="s">
        <v>7</v>
      </c>
      <c r="L1361" t="s">
        <v>181</v>
      </c>
    </row>
    <row r="1362" spans="1:12" x14ac:dyDescent="0.2">
      <c r="A1362" t="s">
        <v>113</v>
      </c>
      <c r="B1362" s="7">
        <f t="shared" si="209"/>
        <v>44470</v>
      </c>
      <c r="C1362" s="7">
        <v>44470</v>
      </c>
      <c r="D1362" s="7">
        <v>44500</v>
      </c>
      <c r="E1362" s="9">
        <f t="shared" si="207"/>
        <v>30</v>
      </c>
      <c r="F1362" t="s">
        <v>7</v>
      </c>
      <c r="G1362" s="6">
        <v>1178</v>
      </c>
      <c r="H1362" s="6">
        <f t="shared" si="208"/>
        <v>39.266666666666666</v>
      </c>
      <c r="J1362" s="6">
        <f t="shared" si="210"/>
        <v>1178</v>
      </c>
      <c r="K1362" t="s">
        <v>7</v>
      </c>
      <c r="L1362" t="s">
        <v>181</v>
      </c>
    </row>
    <row r="1363" spans="1:12" x14ac:dyDescent="0.2">
      <c r="A1363" t="s">
        <v>114</v>
      </c>
      <c r="B1363" s="7">
        <f t="shared" si="209"/>
        <v>44483</v>
      </c>
      <c r="C1363" s="7">
        <v>44483</v>
      </c>
      <c r="D1363" s="7">
        <v>44491</v>
      </c>
      <c r="E1363" s="9">
        <f t="shared" si="207"/>
        <v>8</v>
      </c>
      <c r="F1363" t="s">
        <v>7</v>
      </c>
      <c r="G1363" s="6">
        <v>160</v>
      </c>
      <c r="H1363" s="6">
        <f t="shared" si="208"/>
        <v>20</v>
      </c>
      <c r="J1363" s="6">
        <f t="shared" si="210"/>
        <v>160</v>
      </c>
      <c r="K1363" t="s">
        <v>7</v>
      </c>
      <c r="L1363" t="s">
        <v>181</v>
      </c>
    </row>
    <row r="1364" spans="1:12" x14ac:dyDescent="0.2">
      <c r="A1364" t="s">
        <v>115</v>
      </c>
      <c r="B1364" s="7">
        <f t="shared" si="209"/>
        <v>44478</v>
      </c>
      <c r="C1364" s="7">
        <v>44478</v>
      </c>
      <c r="D1364" s="7">
        <v>44508</v>
      </c>
      <c r="E1364" s="9">
        <f t="shared" si="207"/>
        <v>30</v>
      </c>
      <c r="F1364" t="s">
        <v>7</v>
      </c>
      <c r="G1364" s="6">
        <v>450</v>
      </c>
      <c r="H1364" s="6">
        <f t="shared" si="208"/>
        <v>15</v>
      </c>
      <c r="J1364" s="6">
        <f t="shared" si="210"/>
        <v>450</v>
      </c>
      <c r="K1364" t="s">
        <v>7</v>
      </c>
      <c r="L1364" t="s">
        <v>181</v>
      </c>
    </row>
    <row r="1365" spans="1:12" x14ac:dyDescent="0.2">
      <c r="A1365" t="s">
        <v>116</v>
      </c>
      <c r="B1365" s="7">
        <f t="shared" si="209"/>
        <v>44482</v>
      </c>
      <c r="C1365" s="7">
        <v>44482</v>
      </c>
      <c r="D1365" s="7">
        <v>44510</v>
      </c>
      <c r="E1365" s="9">
        <f t="shared" si="207"/>
        <v>28</v>
      </c>
      <c r="F1365" t="s">
        <v>7</v>
      </c>
      <c r="G1365" s="6">
        <v>700</v>
      </c>
      <c r="H1365" s="6">
        <f t="shared" si="208"/>
        <v>25</v>
      </c>
      <c r="J1365" s="6">
        <f t="shared" si="210"/>
        <v>700</v>
      </c>
      <c r="K1365" t="s">
        <v>7</v>
      </c>
      <c r="L1365" t="s">
        <v>181</v>
      </c>
    </row>
    <row r="1366" spans="1:12" x14ac:dyDescent="0.2">
      <c r="A1366" s="19">
        <v>1487</v>
      </c>
      <c r="B1366" s="20">
        <v>44293</v>
      </c>
      <c r="C1366" s="20">
        <v>44490</v>
      </c>
      <c r="D1366" s="20">
        <v>44506</v>
      </c>
      <c r="E1366" s="9">
        <f t="shared" si="207"/>
        <v>16</v>
      </c>
      <c r="F1366" s="19" t="s">
        <v>8</v>
      </c>
      <c r="G1366" s="21">
        <v>448</v>
      </c>
      <c r="H1366" s="6">
        <f t="shared" si="208"/>
        <v>28</v>
      </c>
      <c r="I1366" s="21">
        <v>73</v>
      </c>
      <c r="J1366" s="21">
        <f t="shared" si="210"/>
        <v>521</v>
      </c>
      <c r="K1366" t="s">
        <v>7</v>
      </c>
      <c r="L1366" t="s">
        <v>181</v>
      </c>
    </row>
    <row r="1367" spans="1:12" x14ac:dyDescent="0.2">
      <c r="A1367" s="19">
        <v>1488</v>
      </c>
      <c r="B1367" s="20">
        <v>44293</v>
      </c>
      <c r="C1367" s="20">
        <v>44490</v>
      </c>
      <c r="D1367" s="20">
        <v>44500</v>
      </c>
      <c r="E1367" s="9">
        <f t="shared" si="207"/>
        <v>10</v>
      </c>
      <c r="F1367" s="19" t="s">
        <v>8</v>
      </c>
      <c r="G1367" s="21">
        <v>300</v>
      </c>
      <c r="H1367" s="6">
        <f t="shared" si="208"/>
        <v>30</v>
      </c>
      <c r="I1367" s="21">
        <v>93</v>
      </c>
      <c r="J1367" s="21">
        <f t="shared" si="210"/>
        <v>393</v>
      </c>
      <c r="K1367" t="s">
        <v>7</v>
      </c>
      <c r="L1367" t="s">
        <v>181</v>
      </c>
    </row>
    <row r="1368" spans="1:12" x14ac:dyDescent="0.2">
      <c r="A1368">
        <v>1611</v>
      </c>
      <c r="B1368" s="7">
        <v>44386</v>
      </c>
      <c r="C1368" s="7">
        <v>44470</v>
      </c>
      <c r="D1368" s="7">
        <v>44485</v>
      </c>
      <c r="E1368" s="9">
        <f t="shared" si="207"/>
        <v>15</v>
      </c>
      <c r="F1368" t="s">
        <v>8</v>
      </c>
      <c r="G1368" s="6">
        <v>450</v>
      </c>
      <c r="H1368" s="6">
        <f t="shared" si="208"/>
        <v>30</v>
      </c>
      <c r="I1368" s="6">
        <v>83</v>
      </c>
      <c r="J1368" s="6">
        <f t="shared" si="210"/>
        <v>533</v>
      </c>
      <c r="K1368" t="s">
        <v>7</v>
      </c>
      <c r="L1368" t="s">
        <v>181</v>
      </c>
    </row>
    <row r="1369" spans="1:12" x14ac:dyDescent="0.2">
      <c r="A1369">
        <v>1682</v>
      </c>
      <c r="B1369" s="7">
        <v>44433</v>
      </c>
      <c r="C1369" s="7">
        <v>44474</v>
      </c>
      <c r="D1369" s="7">
        <v>44513</v>
      </c>
      <c r="E1369" s="9">
        <f t="shared" si="207"/>
        <v>39</v>
      </c>
      <c r="F1369" t="s">
        <v>8</v>
      </c>
      <c r="G1369" s="6">
        <v>975</v>
      </c>
      <c r="H1369" s="6">
        <f t="shared" si="208"/>
        <v>25</v>
      </c>
      <c r="I1369" s="6">
        <v>73</v>
      </c>
      <c r="J1369" s="6">
        <f t="shared" si="210"/>
        <v>1048</v>
      </c>
      <c r="K1369" t="s">
        <v>7</v>
      </c>
      <c r="L1369" t="s">
        <v>181</v>
      </c>
    </row>
    <row r="1370" spans="1:12" x14ac:dyDescent="0.2">
      <c r="A1370">
        <v>1701</v>
      </c>
      <c r="B1370" s="7">
        <v>44442</v>
      </c>
      <c r="C1370" s="7">
        <v>44474</v>
      </c>
      <c r="D1370" s="7">
        <v>44485</v>
      </c>
      <c r="E1370" s="9">
        <f t="shared" si="207"/>
        <v>11</v>
      </c>
      <c r="F1370" t="s">
        <v>8</v>
      </c>
      <c r="G1370" s="6">
        <v>420</v>
      </c>
      <c r="H1370" s="6">
        <f t="shared" si="208"/>
        <v>38.18181818181818</v>
      </c>
      <c r="I1370" s="6">
        <v>63</v>
      </c>
      <c r="J1370" s="6">
        <f t="shared" si="210"/>
        <v>483</v>
      </c>
      <c r="K1370" t="s">
        <v>7</v>
      </c>
      <c r="L1370" t="s">
        <v>181</v>
      </c>
    </row>
    <row r="1371" spans="1:12" x14ac:dyDescent="0.2">
      <c r="A1371">
        <v>1719</v>
      </c>
      <c r="B1371" s="7">
        <v>44460</v>
      </c>
      <c r="C1371" s="7">
        <v>44476</v>
      </c>
      <c r="D1371" s="7">
        <v>44491</v>
      </c>
      <c r="E1371" s="9">
        <f t="shared" si="207"/>
        <v>15</v>
      </c>
      <c r="F1371" t="s">
        <v>7</v>
      </c>
      <c r="G1371" s="6">
        <v>555</v>
      </c>
      <c r="H1371" s="6">
        <f t="shared" si="208"/>
        <v>37</v>
      </c>
      <c r="I1371" s="6">
        <v>3</v>
      </c>
      <c r="J1371" s="6">
        <f t="shared" si="210"/>
        <v>558</v>
      </c>
      <c r="K1371" t="s">
        <v>7</v>
      </c>
      <c r="L1371" t="s">
        <v>181</v>
      </c>
    </row>
    <row r="1372" spans="1:12" x14ac:dyDescent="0.2">
      <c r="A1372">
        <v>1724</v>
      </c>
      <c r="B1372" s="7">
        <v>44461</v>
      </c>
      <c r="C1372" s="7">
        <v>44469</v>
      </c>
      <c r="D1372" s="7">
        <v>44499</v>
      </c>
      <c r="E1372" s="9">
        <f t="shared" si="207"/>
        <v>30</v>
      </c>
      <c r="F1372" t="s">
        <v>8</v>
      </c>
      <c r="G1372" s="6">
        <v>600</v>
      </c>
      <c r="H1372" s="6">
        <f t="shared" si="208"/>
        <v>20</v>
      </c>
      <c r="I1372" s="6">
        <v>83</v>
      </c>
      <c r="J1372" s="6">
        <f t="shared" si="210"/>
        <v>683</v>
      </c>
      <c r="K1372" t="s">
        <v>7</v>
      </c>
      <c r="L1372" t="s">
        <v>181</v>
      </c>
    </row>
    <row r="1373" spans="1:12" x14ac:dyDescent="0.2">
      <c r="A1373">
        <v>1726</v>
      </c>
      <c r="B1373" s="7">
        <v>44463</v>
      </c>
      <c r="C1373" s="7">
        <v>44490</v>
      </c>
      <c r="D1373" s="7">
        <v>44502</v>
      </c>
      <c r="E1373" s="9">
        <f t="shared" si="207"/>
        <v>12</v>
      </c>
      <c r="F1373" t="s">
        <v>8</v>
      </c>
      <c r="G1373" s="6">
        <v>360</v>
      </c>
      <c r="H1373" s="6">
        <f t="shared" si="208"/>
        <v>30</v>
      </c>
      <c r="I1373" s="6">
        <v>13</v>
      </c>
      <c r="J1373" s="6">
        <f t="shared" si="210"/>
        <v>373</v>
      </c>
      <c r="K1373" t="s">
        <v>7</v>
      </c>
      <c r="L1373" t="s">
        <v>181</v>
      </c>
    </row>
    <row r="1374" spans="1:12" x14ac:dyDescent="0.2">
      <c r="A1374">
        <v>1727</v>
      </c>
      <c r="B1374" s="7">
        <v>44461</v>
      </c>
      <c r="C1374" s="7">
        <v>44483</v>
      </c>
      <c r="D1374" s="7">
        <v>44496</v>
      </c>
      <c r="E1374" s="9">
        <f t="shared" si="207"/>
        <v>13</v>
      </c>
      <c r="F1374" t="s">
        <v>8</v>
      </c>
      <c r="G1374" s="6">
        <v>392</v>
      </c>
      <c r="H1374" s="6">
        <f t="shared" si="208"/>
        <v>30.153846153846153</v>
      </c>
      <c r="I1374" s="6">
        <v>73</v>
      </c>
      <c r="J1374" s="6">
        <f t="shared" si="210"/>
        <v>465</v>
      </c>
      <c r="K1374" t="s">
        <v>7</v>
      </c>
      <c r="L1374" t="s">
        <v>181</v>
      </c>
    </row>
    <row r="1375" spans="1:12" x14ac:dyDescent="0.2">
      <c r="A1375">
        <v>1728</v>
      </c>
      <c r="B1375" s="7">
        <f>C1375</f>
        <v>44466</v>
      </c>
      <c r="C1375" s="7">
        <v>44466</v>
      </c>
      <c r="D1375" s="7">
        <v>44495</v>
      </c>
      <c r="E1375" s="9">
        <f t="shared" si="207"/>
        <v>29</v>
      </c>
      <c r="F1375" t="s">
        <v>7</v>
      </c>
      <c r="G1375" s="6">
        <v>783</v>
      </c>
      <c r="H1375" s="6">
        <f t="shared" si="208"/>
        <v>27</v>
      </c>
      <c r="I1375" s="6">
        <v>3</v>
      </c>
      <c r="J1375" s="6">
        <f t="shared" si="210"/>
        <v>786</v>
      </c>
      <c r="K1375" t="s">
        <v>7</v>
      </c>
      <c r="L1375" t="s">
        <v>181</v>
      </c>
    </row>
    <row r="1376" spans="1:12" x14ac:dyDescent="0.2">
      <c r="A1376">
        <v>1733</v>
      </c>
      <c r="B1376" s="7">
        <v>44459</v>
      </c>
      <c r="C1376" s="7">
        <v>44472</v>
      </c>
      <c r="D1376" s="7">
        <v>44487</v>
      </c>
      <c r="E1376" s="9">
        <f t="shared" si="207"/>
        <v>15</v>
      </c>
      <c r="F1376" t="s">
        <v>8</v>
      </c>
      <c r="G1376" s="6">
        <v>560</v>
      </c>
      <c r="H1376" s="6">
        <f t="shared" si="208"/>
        <v>37.333333333333336</v>
      </c>
      <c r="I1376" s="6">
        <v>93</v>
      </c>
      <c r="J1376" s="6">
        <f t="shared" si="210"/>
        <v>653</v>
      </c>
      <c r="K1376" t="s">
        <v>7</v>
      </c>
      <c r="L1376" t="s">
        <v>181</v>
      </c>
    </row>
    <row r="1377" spans="1:12" x14ac:dyDescent="0.2">
      <c r="A1377">
        <v>1734</v>
      </c>
      <c r="B1377" s="7">
        <v>44382</v>
      </c>
      <c r="C1377" s="7">
        <v>44468</v>
      </c>
      <c r="D1377" s="7">
        <v>44499</v>
      </c>
      <c r="E1377" s="9">
        <f t="shared" si="207"/>
        <v>31</v>
      </c>
      <c r="F1377" t="s">
        <v>7</v>
      </c>
      <c r="G1377" s="6">
        <f>31*15</f>
        <v>465</v>
      </c>
      <c r="H1377" s="6">
        <f t="shared" si="208"/>
        <v>15</v>
      </c>
      <c r="I1377" s="6">
        <v>3</v>
      </c>
      <c r="J1377" s="6">
        <f t="shared" si="210"/>
        <v>468</v>
      </c>
      <c r="K1377" t="s">
        <v>7</v>
      </c>
      <c r="L1377" t="s">
        <v>181</v>
      </c>
    </row>
    <row r="1378" spans="1:12" x14ac:dyDescent="0.2">
      <c r="A1378">
        <v>1734</v>
      </c>
      <c r="B1378" s="7">
        <v>44382</v>
      </c>
      <c r="C1378" s="7">
        <v>44522</v>
      </c>
      <c r="D1378" s="7">
        <v>44552</v>
      </c>
      <c r="E1378" s="9">
        <f t="shared" si="207"/>
        <v>30</v>
      </c>
      <c r="F1378" t="s">
        <v>7</v>
      </c>
      <c r="G1378" s="6">
        <f>15*30</f>
        <v>450</v>
      </c>
      <c r="H1378" s="6">
        <f t="shared" si="208"/>
        <v>15</v>
      </c>
      <c r="J1378" s="6">
        <f t="shared" si="210"/>
        <v>450</v>
      </c>
      <c r="K1378" t="s">
        <v>7</v>
      </c>
      <c r="L1378" t="s">
        <v>181</v>
      </c>
    </row>
    <row r="1379" spans="1:12" x14ac:dyDescent="0.2">
      <c r="A1379">
        <v>1735</v>
      </c>
      <c r="B1379" s="7">
        <v>44470</v>
      </c>
      <c r="C1379" s="7">
        <v>44475</v>
      </c>
      <c r="D1379" s="7">
        <v>44502</v>
      </c>
      <c r="E1379" s="9">
        <f t="shared" si="207"/>
        <v>27</v>
      </c>
      <c r="F1379" t="s">
        <v>7</v>
      </c>
      <c r="G1379" s="6">
        <v>945</v>
      </c>
      <c r="H1379" s="6">
        <f t="shared" si="208"/>
        <v>35</v>
      </c>
      <c r="I1379" s="6">
        <v>3</v>
      </c>
      <c r="J1379" s="6">
        <f t="shared" si="210"/>
        <v>948</v>
      </c>
      <c r="K1379" t="s">
        <v>7</v>
      </c>
      <c r="L1379" t="s">
        <v>181</v>
      </c>
    </row>
    <row r="1380" spans="1:12" x14ac:dyDescent="0.2">
      <c r="A1380">
        <v>1737</v>
      </c>
      <c r="B1380" s="7">
        <v>44467</v>
      </c>
      <c r="C1380" s="7">
        <v>44469</v>
      </c>
      <c r="D1380" s="7">
        <v>44499</v>
      </c>
      <c r="E1380" s="9">
        <f t="shared" si="207"/>
        <v>30</v>
      </c>
      <c r="F1380" t="s">
        <v>7</v>
      </c>
      <c r="G1380" s="6">
        <v>720</v>
      </c>
      <c r="H1380" s="6">
        <f t="shared" si="208"/>
        <v>24</v>
      </c>
      <c r="J1380" s="6">
        <f t="shared" si="210"/>
        <v>720</v>
      </c>
      <c r="K1380" t="s">
        <v>7</v>
      </c>
      <c r="L1380" t="s">
        <v>181</v>
      </c>
    </row>
    <row r="1381" spans="1:12" x14ac:dyDescent="0.2">
      <c r="A1381">
        <v>1738</v>
      </c>
      <c r="B1381" s="7">
        <v>44323</v>
      </c>
      <c r="C1381" s="7">
        <v>44469</v>
      </c>
      <c r="D1381" s="7">
        <v>44487</v>
      </c>
      <c r="E1381" s="9">
        <f t="shared" si="207"/>
        <v>18</v>
      </c>
      <c r="F1381" t="s">
        <v>7</v>
      </c>
      <c r="G1381" s="6">
        <v>468</v>
      </c>
      <c r="H1381" s="6">
        <f t="shared" si="208"/>
        <v>26</v>
      </c>
      <c r="I1381" s="6">
        <v>3</v>
      </c>
      <c r="J1381" s="6">
        <f t="shared" si="210"/>
        <v>471</v>
      </c>
      <c r="K1381" t="s">
        <v>7</v>
      </c>
      <c r="L1381" t="s">
        <v>181</v>
      </c>
    </row>
    <row r="1382" spans="1:12" x14ac:dyDescent="0.2">
      <c r="A1382">
        <v>1740</v>
      </c>
      <c r="B1382" s="7">
        <f>C1382</f>
        <v>44469</v>
      </c>
      <c r="C1382" s="7">
        <v>44469</v>
      </c>
      <c r="D1382" s="7">
        <v>44485</v>
      </c>
      <c r="E1382" s="9">
        <f t="shared" si="207"/>
        <v>16</v>
      </c>
      <c r="F1382" t="s">
        <v>7</v>
      </c>
      <c r="G1382" s="6">
        <v>448</v>
      </c>
      <c r="H1382" s="6">
        <f t="shared" si="208"/>
        <v>28</v>
      </c>
      <c r="I1382" s="6">
        <v>3</v>
      </c>
      <c r="J1382" s="6">
        <f t="shared" si="210"/>
        <v>451</v>
      </c>
      <c r="K1382" t="s">
        <v>7</v>
      </c>
      <c r="L1382" t="s">
        <v>181</v>
      </c>
    </row>
    <row r="1383" spans="1:12" x14ac:dyDescent="0.2">
      <c r="A1383">
        <v>1741</v>
      </c>
      <c r="B1383" s="7">
        <v>44467</v>
      </c>
      <c r="C1383" s="7">
        <v>44497</v>
      </c>
      <c r="D1383" s="7">
        <v>44511</v>
      </c>
      <c r="E1383" s="9">
        <f t="shared" si="207"/>
        <v>14</v>
      </c>
      <c r="F1383" t="s">
        <v>8</v>
      </c>
      <c r="G1383" s="6">
        <v>518</v>
      </c>
      <c r="H1383" s="6">
        <f t="shared" si="208"/>
        <v>37</v>
      </c>
      <c r="I1383" s="6">
        <v>73</v>
      </c>
      <c r="J1383" s="6">
        <f t="shared" si="210"/>
        <v>591</v>
      </c>
      <c r="K1383" t="s">
        <v>7</v>
      </c>
      <c r="L1383" t="s">
        <v>181</v>
      </c>
    </row>
    <row r="1384" spans="1:12" x14ac:dyDescent="0.2">
      <c r="A1384">
        <v>1743</v>
      </c>
      <c r="B1384" s="7">
        <v>44466</v>
      </c>
      <c r="C1384" s="7">
        <v>44472</v>
      </c>
      <c r="D1384" s="7">
        <v>44484</v>
      </c>
      <c r="E1384" s="9">
        <f t="shared" si="207"/>
        <v>12</v>
      </c>
      <c r="F1384" t="s">
        <v>8</v>
      </c>
      <c r="G1384" s="6">
        <v>546</v>
      </c>
      <c r="H1384" s="6">
        <f t="shared" si="208"/>
        <v>45.5</v>
      </c>
      <c r="I1384" s="6">
        <v>88</v>
      </c>
      <c r="J1384" s="6">
        <f t="shared" si="210"/>
        <v>634</v>
      </c>
      <c r="K1384" t="s">
        <v>7</v>
      </c>
      <c r="L1384" t="s">
        <v>181</v>
      </c>
    </row>
    <row r="1385" spans="1:12" x14ac:dyDescent="0.2">
      <c r="A1385" s="13">
        <v>1745</v>
      </c>
      <c r="B1385" s="14">
        <v>44468</v>
      </c>
      <c r="C1385" s="14">
        <v>44490</v>
      </c>
      <c r="D1385" s="14">
        <v>44502</v>
      </c>
      <c r="E1385" s="9">
        <f t="shared" si="207"/>
        <v>12</v>
      </c>
      <c r="F1385" s="13" t="s">
        <v>8</v>
      </c>
      <c r="G1385" s="15">
        <v>528</v>
      </c>
      <c r="H1385" s="6">
        <f t="shared" si="208"/>
        <v>44</v>
      </c>
      <c r="I1385" s="15">
        <v>73</v>
      </c>
      <c r="J1385" s="15">
        <f t="shared" si="210"/>
        <v>601</v>
      </c>
      <c r="K1385" t="s">
        <v>7</v>
      </c>
      <c r="L1385" t="s">
        <v>181</v>
      </c>
    </row>
    <row r="1386" spans="1:12" x14ac:dyDescent="0.2">
      <c r="A1386" s="13">
        <v>1746</v>
      </c>
      <c r="B1386" s="14">
        <v>44468</v>
      </c>
      <c r="C1386" s="14">
        <v>44490</v>
      </c>
      <c r="D1386" s="14">
        <v>44502</v>
      </c>
      <c r="E1386" s="9">
        <f t="shared" si="207"/>
        <v>12</v>
      </c>
      <c r="F1386" s="13" t="s">
        <v>8</v>
      </c>
      <c r="G1386" s="15">
        <v>528</v>
      </c>
      <c r="H1386" s="6">
        <f t="shared" si="208"/>
        <v>44</v>
      </c>
      <c r="I1386" s="15">
        <v>73</v>
      </c>
      <c r="J1386" s="15">
        <f t="shared" si="210"/>
        <v>601</v>
      </c>
      <c r="K1386" t="s">
        <v>7</v>
      </c>
      <c r="L1386" t="s">
        <v>181</v>
      </c>
    </row>
    <row r="1387" spans="1:12" x14ac:dyDescent="0.2">
      <c r="A1387">
        <v>1747</v>
      </c>
      <c r="B1387" s="7">
        <f t="shared" ref="B1387:B1389" si="211">C1387</f>
        <v>44469</v>
      </c>
      <c r="C1387" s="7">
        <v>44469</v>
      </c>
      <c r="D1387" s="7">
        <v>44478</v>
      </c>
      <c r="E1387" s="9">
        <f t="shared" si="207"/>
        <v>9</v>
      </c>
      <c r="F1387" t="s">
        <v>7</v>
      </c>
      <c r="G1387" s="6">
        <v>180</v>
      </c>
      <c r="H1387" s="6">
        <f t="shared" si="208"/>
        <v>20</v>
      </c>
      <c r="J1387" s="6">
        <f t="shared" si="210"/>
        <v>180</v>
      </c>
      <c r="K1387" t="s">
        <v>7</v>
      </c>
      <c r="L1387" t="s">
        <v>181</v>
      </c>
    </row>
    <row r="1388" spans="1:12" x14ac:dyDescent="0.2">
      <c r="A1388">
        <v>1748</v>
      </c>
      <c r="B1388" s="7">
        <f t="shared" si="211"/>
        <v>44473</v>
      </c>
      <c r="C1388" s="7">
        <v>44473</v>
      </c>
      <c r="D1388" s="7">
        <v>44473</v>
      </c>
      <c r="E1388" s="9">
        <f t="shared" si="207"/>
        <v>0</v>
      </c>
      <c r="F1388" t="s">
        <v>7</v>
      </c>
      <c r="G1388" s="6">
        <v>45</v>
      </c>
      <c r="H1388" s="6" t="e">
        <f t="shared" si="208"/>
        <v>#DIV/0!</v>
      </c>
      <c r="I1388" s="6">
        <v>3</v>
      </c>
      <c r="J1388" s="6">
        <f t="shared" si="210"/>
        <v>48</v>
      </c>
      <c r="K1388" t="s">
        <v>7</v>
      </c>
      <c r="L1388" t="s">
        <v>181</v>
      </c>
    </row>
    <row r="1389" spans="1:12" x14ac:dyDescent="0.2">
      <c r="A1389">
        <v>1749</v>
      </c>
      <c r="B1389" s="7">
        <f t="shared" si="211"/>
        <v>44473</v>
      </c>
      <c r="C1389" s="7">
        <v>44473</v>
      </c>
      <c r="D1389" s="7">
        <v>44500</v>
      </c>
      <c r="E1389" s="9">
        <f t="shared" si="207"/>
        <v>27</v>
      </c>
      <c r="F1389" t="s">
        <v>7</v>
      </c>
      <c r="G1389" s="6">
        <v>540</v>
      </c>
      <c r="H1389" s="6">
        <f t="shared" si="208"/>
        <v>20</v>
      </c>
      <c r="J1389" s="6">
        <f t="shared" si="210"/>
        <v>540</v>
      </c>
      <c r="K1389" t="s">
        <v>7</v>
      </c>
      <c r="L1389" t="s">
        <v>181</v>
      </c>
    </row>
    <row r="1390" spans="1:12" x14ac:dyDescent="0.2">
      <c r="A1390">
        <v>1750</v>
      </c>
      <c r="B1390" s="7">
        <v>44417</v>
      </c>
      <c r="C1390" s="7">
        <v>44480</v>
      </c>
      <c r="D1390" s="7">
        <v>44491</v>
      </c>
      <c r="E1390" s="9">
        <f t="shared" si="207"/>
        <v>11</v>
      </c>
      <c r="F1390" t="s">
        <v>7</v>
      </c>
      <c r="G1390" s="6">
        <v>407</v>
      </c>
      <c r="H1390" s="6">
        <f t="shared" si="208"/>
        <v>37</v>
      </c>
      <c r="I1390" s="6">
        <v>3</v>
      </c>
      <c r="J1390" s="6">
        <f t="shared" si="210"/>
        <v>410</v>
      </c>
      <c r="K1390" t="s">
        <v>7</v>
      </c>
      <c r="L1390" t="s">
        <v>181</v>
      </c>
    </row>
    <row r="1391" spans="1:12" x14ac:dyDescent="0.2">
      <c r="A1391">
        <v>1751</v>
      </c>
      <c r="B1391" s="7">
        <f>C1391</f>
        <v>44473</v>
      </c>
      <c r="C1391" s="7">
        <v>44473</v>
      </c>
      <c r="D1391" s="7">
        <v>44489</v>
      </c>
      <c r="E1391" s="9">
        <f t="shared" si="207"/>
        <v>16</v>
      </c>
      <c r="F1391" t="s">
        <v>8</v>
      </c>
      <c r="G1391" s="6">
        <v>448</v>
      </c>
      <c r="H1391" s="6">
        <f t="shared" si="208"/>
        <v>28</v>
      </c>
      <c r="I1391" s="6">
        <v>43</v>
      </c>
      <c r="J1391" s="6">
        <f t="shared" si="210"/>
        <v>491</v>
      </c>
      <c r="K1391" t="s">
        <v>7</v>
      </c>
      <c r="L1391" t="s">
        <v>181</v>
      </c>
    </row>
    <row r="1392" spans="1:12" x14ac:dyDescent="0.2">
      <c r="A1392">
        <v>1752</v>
      </c>
      <c r="B1392" s="7">
        <v>44473</v>
      </c>
      <c r="C1392" s="7">
        <v>44483</v>
      </c>
      <c r="D1392" s="7">
        <v>44498</v>
      </c>
      <c r="E1392" s="9">
        <f t="shared" si="207"/>
        <v>15</v>
      </c>
      <c r="F1392" t="s">
        <v>8</v>
      </c>
      <c r="G1392" s="6">
        <v>560</v>
      </c>
      <c r="H1392" s="6">
        <f t="shared" si="208"/>
        <v>37.333333333333336</v>
      </c>
      <c r="I1392" s="6">
        <v>73</v>
      </c>
      <c r="J1392" s="6">
        <f t="shared" si="210"/>
        <v>633</v>
      </c>
      <c r="K1392" t="s">
        <v>7</v>
      </c>
      <c r="L1392" t="s">
        <v>181</v>
      </c>
    </row>
    <row r="1393" spans="1:12" x14ac:dyDescent="0.2">
      <c r="A1393">
        <v>1753</v>
      </c>
      <c r="B1393" s="7">
        <v>44442</v>
      </c>
      <c r="C1393" s="7">
        <v>44475</v>
      </c>
      <c r="D1393" s="7">
        <v>44484</v>
      </c>
      <c r="E1393" s="9">
        <f t="shared" si="207"/>
        <v>9</v>
      </c>
      <c r="F1393" t="s">
        <v>7</v>
      </c>
      <c r="G1393" s="6">
        <v>350</v>
      </c>
      <c r="H1393" s="6">
        <f t="shared" si="208"/>
        <v>38.888888888888886</v>
      </c>
      <c r="J1393" s="6">
        <f t="shared" si="210"/>
        <v>350</v>
      </c>
      <c r="K1393" t="s">
        <v>7</v>
      </c>
      <c r="L1393" t="s">
        <v>181</v>
      </c>
    </row>
    <row r="1394" spans="1:12" x14ac:dyDescent="0.2">
      <c r="A1394">
        <v>1756</v>
      </c>
      <c r="B1394" s="7">
        <v>44475</v>
      </c>
      <c r="C1394" s="7">
        <v>44476</v>
      </c>
      <c r="D1394" s="7">
        <v>44518</v>
      </c>
      <c r="E1394" s="9">
        <f t="shared" si="207"/>
        <v>42</v>
      </c>
      <c r="F1394" t="s">
        <v>8</v>
      </c>
      <c r="G1394" s="6">
        <v>924</v>
      </c>
      <c r="H1394" s="6">
        <f t="shared" si="208"/>
        <v>22</v>
      </c>
      <c r="I1394" s="6">
        <v>43</v>
      </c>
      <c r="J1394" s="6">
        <f t="shared" si="210"/>
        <v>967</v>
      </c>
      <c r="K1394" t="s">
        <v>7</v>
      </c>
      <c r="L1394" t="s">
        <v>181</v>
      </c>
    </row>
    <row r="1395" spans="1:12" x14ac:dyDescent="0.2">
      <c r="A1395">
        <v>1757</v>
      </c>
      <c r="B1395" s="7">
        <v>44474</v>
      </c>
      <c r="C1395" s="7">
        <v>44483</v>
      </c>
      <c r="D1395" s="7">
        <v>44530</v>
      </c>
      <c r="E1395" s="9">
        <f t="shared" si="207"/>
        <v>47</v>
      </c>
      <c r="F1395" t="s">
        <v>8</v>
      </c>
      <c r="G1395" s="6">
        <v>940</v>
      </c>
      <c r="H1395" s="6">
        <f t="shared" si="208"/>
        <v>20</v>
      </c>
      <c r="I1395" s="6">
        <v>83</v>
      </c>
      <c r="J1395" s="6">
        <f t="shared" si="210"/>
        <v>1023</v>
      </c>
      <c r="K1395" t="s">
        <v>7</v>
      </c>
      <c r="L1395" t="s">
        <v>181</v>
      </c>
    </row>
    <row r="1396" spans="1:12" x14ac:dyDescent="0.2">
      <c r="A1396">
        <v>1760</v>
      </c>
      <c r="B1396" s="7">
        <v>44454</v>
      </c>
      <c r="C1396" s="7">
        <v>44478</v>
      </c>
      <c r="D1396" s="7">
        <v>44495</v>
      </c>
      <c r="E1396" s="9">
        <f t="shared" si="207"/>
        <v>17</v>
      </c>
      <c r="F1396" t="s">
        <v>7</v>
      </c>
      <c r="G1396" s="6">
        <v>442</v>
      </c>
      <c r="H1396" s="6">
        <f t="shared" si="208"/>
        <v>26</v>
      </c>
      <c r="I1396" s="6">
        <v>13</v>
      </c>
      <c r="J1396" s="6">
        <f t="shared" si="210"/>
        <v>455</v>
      </c>
      <c r="K1396" t="s">
        <v>7</v>
      </c>
      <c r="L1396" t="s">
        <v>181</v>
      </c>
    </row>
    <row r="1397" spans="1:12" x14ac:dyDescent="0.2">
      <c r="A1397">
        <v>1762</v>
      </c>
      <c r="B1397" s="7">
        <v>44475</v>
      </c>
      <c r="C1397" s="7">
        <v>44485</v>
      </c>
      <c r="D1397" s="7">
        <v>44500</v>
      </c>
      <c r="E1397" s="9">
        <f t="shared" si="207"/>
        <v>15</v>
      </c>
      <c r="F1397" t="s">
        <v>8</v>
      </c>
      <c r="G1397" s="6">
        <v>480</v>
      </c>
      <c r="H1397" s="6">
        <f t="shared" si="208"/>
        <v>32</v>
      </c>
      <c r="I1397" s="6">
        <v>85</v>
      </c>
      <c r="J1397" s="6">
        <f t="shared" si="210"/>
        <v>565</v>
      </c>
      <c r="K1397" t="s">
        <v>7</v>
      </c>
      <c r="L1397" t="s">
        <v>181</v>
      </c>
    </row>
    <row r="1398" spans="1:12" x14ac:dyDescent="0.2">
      <c r="A1398">
        <v>1763</v>
      </c>
      <c r="B1398" s="7">
        <v>44480</v>
      </c>
      <c r="C1398" s="7">
        <v>44483</v>
      </c>
      <c r="D1398" s="7">
        <v>44483</v>
      </c>
      <c r="E1398" s="9">
        <f t="shared" si="207"/>
        <v>0</v>
      </c>
      <c r="F1398" t="s">
        <v>7</v>
      </c>
      <c r="G1398" s="6">
        <v>85</v>
      </c>
      <c r="H1398" s="6" t="e">
        <f t="shared" si="208"/>
        <v>#DIV/0!</v>
      </c>
      <c r="I1398" s="6">
        <v>3</v>
      </c>
      <c r="J1398" s="6">
        <f t="shared" si="210"/>
        <v>88</v>
      </c>
      <c r="K1398" t="s">
        <v>7</v>
      </c>
      <c r="L1398" t="s">
        <v>181</v>
      </c>
    </row>
    <row r="1399" spans="1:12" x14ac:dyDescent="0.2">
      <c r="A1399">
        <v>1764</v>
      </c>
      <c r="B1399" s="7">
        <f>C1399</f>
        <v>44481</v>
      </c>
      <c r="C1399" s="7">
        <v>44481</v>
      </c>
      <c r="D1399" s="7">
        <v>44497</v>
      </c>
      <c r="E1399" s="9">
        <f t="shared" si="207"/>
        <v>16</v>
      </c>
      <c r="F1399" t="s">
        <v>7</v>
      </c>
      <c r="G1399" s="6">
        <v>368</v>
      </c>
      <c r="H1399" s="6">
        <f t="shared" si="208"/>
        <v>23</v>
      </c>
      <c r="I1399" s="6">
        <v>3</v>
      </c>
      <c r="J1399" s="6">
        <f t="shared" si="210"/>
        <v>371</v>
      </c>
      <c r="K1399" t="s">
        <v>7</v>
      </c>
      <c r="L1399" t="s">
        <v>181</v>
      </c>
    </row>
    <row r="1400" spans="1:12" x14ac:dyDescent="0.2">
      <c r="A1400">
        <v>1767</v>
      </c>
      <c r="B1400" s="7">
        <v>44473</v>
      </c>
      <c r="C1400" s="7">
        <v>44488</v>
      </c>
      <c r="D1400" s="7">
        <v>44509</v>
      </c>
      <c r="E1400" s="9">
        <f t="shared" si="207"/>
        <v>21</v>
      </c>
      <c r="F1400" t="s">
        <v>7</v>
      </c>
      <c r="G1400" s="6">
        <v>550</v>
      </c>
      <c r="H1400" s="6">
        <f t="shared" si="208"/>
        <v>26.19047619047619</v>
      </c>
      <c r="I1400" s="6">
        <v>13</v>
      </c>
      <c r="J1400" s="6">
        <f t="shared" si="210"/>
        <v>563</v>
      </c>
      <c r="K1400" t="s">
        <v>7</v>
      </c>
      <c r="L1400" t="s">
        <v>181</v>
      </c>
    </row>
    <row r="1401" spans="1:12" x14ac:dyDescent="0.2">
      <c r="A1401">
        <v>1772</v>
      </c>
      <c r="B1401" s="7">
        <f>C1401</f>
        <v>44481</v>
      </c>
      <c r="C1401" s="7">
        <v>44481</v>
      </c>
      <c r="D1401" s="7">
        <v>44511</v>
      </c>
      <c r="E1401" s="9">
        <f t="shared" si="207"/>
        <v>30</v>
      </c>
      <c r="F1401" t="s">
        <v>7</v>
      </c>
      <c r="G1401" s="6">
        <v>480</v>
      </c>
      <c r="H1401" s="6">
        <f t="shared" si="208"/>
        <v>16</v>
      </c>
      <c r="J1401" s="6">
        <f t="shared" si="210"/>
        <v>480</v>
      </c>
      <c r="K1401" t="s">
        <v>7</v>
      </c>
      <c r="L1401" t="s">
        <v>181</v>
      </c>
    </row>
    <row r="1402" spans="1:12" x14ac:dyDescent="0.2">
      <c r="A1402">
        <v>1773</v>
      </c>
      <c r="B1402" s="7">
        <v>44475</v>
      </c>
      <c r="C1402" s="7">
        <v>44496</v>
      </c>
      <c r="D1402" s="7">
        <v>44509</v>
      </c>
      <c r="E1402" s="9">
        <f t="shared" si="207"/>
        <v>13</v>
      </c>
      <c r="F1402" t="s">
        <v>8</v>
      </c>
      <c r="G1402" s="6">
        <v>490</v>
      </c>
      <c r="H1402" s="6">
        <f t="shared" si="208"/>
        <v>37.692307692307693</v>
      </c>
      <c r="I1402" s="6">
        <v>88</v>
      </c>
      <c r="J1402" s="6">
        <f t="shared" si="210"/>
        <v>578</v>
      </c>
      <c r="K1402" t="s">
        <v>7</v>
      </c>
      <c r="L1402" t="s">
        <v>181</v>
      </c>
    </row>
    <row r="1403" spans="1:12" x14ac:dyDescent="0.2">
      <c r="A1403">
        <v>1774</v>
      </c>
      <c r="B1403" s="7">
        <v>44475</v>
      </c>
      <c r="C1403" s="7">
        <v>44496</v>
      </c>
      <c r="D1403" s="7">
        <v>44509</v>
      </c>
      <c r="E1403" s="9">
        <f t="shared" si="207"/>
        <v>13</v>
      </c>
      <c r="F1403" t="s">
        <v>8</v>
      </c>
      <c r="G1403" s="6">
        <v>588</v>
      </c>
      <c r="H1403" s="6">
        <f t="shared" si="208"/>
        <v>45.230769230769234</v>
      </c>
      <c r="I1403" s="6">
        <f>686-588</f>
        <v>98</v>
      </c>
      <c r="J1403" s="6">
        <f t="shared" si="210"/>
        <v>686</v>
      </c>
      <c r="K1403" t="s">
        <v>7</v>
      </c>
      <c r="L1403" t="s">
        <v>181</v>
      </c>
    </row>
    <row r="1404" spans="1:12" x14ac:dyDescent="0.2">
      <c r="A1404">
        <v>1775</v>
      </c>
      <c r="B1404" s="7">
        <v>44445</v>
      </c>
      <c r="C1404" s="7">
        <v>44485</v>
      </c>
      <c r="D1404" s="7">
        <v>44502</v>
      </c>
      <c r="E1404" s="9">
        <f t="shared" si="207"/>
        <v>17</v>
      </c>
      <c r="F1404" t="s">
        <v>7</v>
      </c>
      <c r="G1404" s="6">
        <f>17*50</f>
        <v>850</v>
      </c>
      <c r="H1404" s="6">
        <f t="shared" si="208"/>
        <v>50</v>
      </c>
      <c r="J1404" s="6">
        <f t="shared" si="210"/>
        <v>850</v>
      </c>
      <c r="K1404" t="s">
        <v>7</v>
      </c>
      <c r="L1404" t="s">
        <v>181</v>
      </c>
    </row>
    <row r="1405" spans="1:12" x14ac:dyDescent="0.2">
      <c r="A1405">
        <v>1775</v>
      </c>
      <c r="B1405" s="7">
        <v>44445</v>
      </c>
      <c r="C1405" s="7">
        <v>44502</v>
      </c>
      <c r="D1405" s="7">
        <v>44530</v>
      </c>
      <c r="E1405" s="9">
        <f t="shared" si="207"/>
        <v>28</v>
      </c>
      <c r="F1405" t="s">
        <v>8</v>
      </c>
      <c r="G1405" s="6">
        <f>28*22</f>
        <v>616</v>
      </c>
      <c r="H1405" s="6">
        <f t="shared" si="208"/>
        <v>22</v>
      </c>
      <c r="I1405" s="6">
        <v>30</v>
      </c>
      <c r="J1405" s="6">
        <f t="shared" si="210"/>
        <v>646</v>
      </c>
      <c r="K1405" t="s">
        <v>7</v>
      </c>
      <c r="L1405" t="s">
        <v>181</v>
      </c>
    </row>
    <row r="1406" spans="1:12" x14ac:dyDescent="0.2">
      <c r="A1406">
        <v>1776</v>
      </c>
      <c r="B1406" s="7">
        <f>C1406</f>
        <v>44469</v>
      </c>
      <c r="C1406" s="7">
        <v>44469</v>
      </c>
      <c r="D1406" s="7">
        <v>44500</v>
      </c>
      <c r="E1406" s="9">
        <f t="shared" si="207"/>
        <v>31</v>
      </c>
      <c r="F1406" t="s">
        <v>7</v>
      </c>
      <c r="G1406" s="6">
        <v>465</v>
      </c>
      <c r="H1406" s="6">
        <f t="shared" si="208"/>
        <v>15</v>
      </c>
      <c r="J1406" s="6">
        <f t="shared" si="210"/>
        <v>465</v>
      </c>
      <c r="K1406" t="s">
        <v>7</v>
      </c>
      <c r="L1406" t="s">
        <v>181</v>
      </c>
    </row>
    <row r="1407" spans="1:12" x14ac:dyDescent="0.2">
      <c r="A1407">
        <v>1778</v>
      </c>
      <c r="B1407" s="7">
        <v>44484</v>
      </c>
      <c r="C1407" s="7">
        <v>44487</v>
      </c>
      <c r="D1407" s="7">
        <v>44518</v>
      </c>
      <c r="E1407" s="9">
        <f t="shared" si="207"/>
        <v>31</v>
      </c>
      <c r="F1407" t="s">
        <v>7</v>
      </c>
      <c r="G1407" s="6">
        <v>750</v>
      </c>
      <c r="H1407" s="6">
        <f t="shared" si="208"/>
        <v>24.193548387096776</v>
      </c>
      <c r="I1407" s="6">
        <v>3</v>
      </c>
      <c r="J1407" s="6">
        <f t="shared" si="210"/>
        <v>753</v>
      </c>
      <c r="K1407" t="s">
        <v>7</v>
      </c>
      <c r="L1407" t="s">
        <v>181</v>
      </c>
    </row>
    <row r="1408" spans="1:12" x14ac:dyDescent="0.2">
      <c r="A1408">
        <v>1780</v>
      </c>
      <c r="B1408" s="7">
        <f t="shared" ref="B1408:B1409" si="212">C1408</f>
        <v>44488</v>
      </c>
      <c r="C1408" s="7">
        <v>44488</v>
      </c>
      <c r="D1408" s="7">
        <v>44497</v>
      </c>
      <c r="E1408" s="9">
        <f t="shared" si="207"/>
        <v>9</v>
      </c>
      <c r="F1408" t="s">
        <v>7</v>
      </c>
      <c r="G1408" s="6">
        <v>270</v>
      </c>
      <c r="H1408" s="6">
        <f t="shared" si="208"/>
        <v>30</v>
      </c>
      <c r="J1408" s="6">
        <f t="shared" si="210"/>
        <v>270</v>
      </c>
      <c r="K1408" t="s">
        <v>7</v>
      </c>
      <c r="L1408" t="s">
        <v>181</v>
      </c>
    </row>
    <row r="1409" spans="1:12" x14ac:dyDescent="0.2">
      <c r="A1409">
        <v>1783</v>
      </c>
      <c r="B1409" s="7">
        <f t="shared" si="212"/>
        <v>44490</v>
      </c>
      <c r="C1409" s="7">
        <v>44490</v>
      </c>
      <c r="D1409" s="7">
        <v>44491</v>
      </c>
      <c r="E1409" s="9">
        <f t="shared" si="207"/>
        <v>1</v>
      </c>
      <c r="F1409" t="s">
        <v>7</v>
      </c>
      <c r="G1409" s="6">
        <v>90</v>
      </c>
      <c r="H1409" s="6">
        <f t="shared" si="208"/>
        <v>90</v>
      </c>
      <c r="I1409" s="6">
        <v>3</v>
      </c>
      <c r="J1409" s="6">
        <f t="shared" si="210"/>
        <v>93</v>
      </c>
      <c r="K1409" t="s">
        <v>7</v>
      </c>
      <c r="L1409" t="s">
        <v>181</v>
      </c>
    </row>
    <row r="1410" spans="1:12" x14ac:dyDescent="0.2">
      <c r="A1410">
        <v>1784</v>
      </c>
      <c r="B1410" s="7">
        <v>44488</v>
      </c>
      <c r="C1410" s="7">
        <v>44495</v>
      </c>
      <c r="D1410" s="7">
        <v>44506</v>
      </c>
      <c r="E1410" s="9">
        <f t="shared" si="207"/>
        <v>11</v>
      </c>
      <c r="F1410" t="s">
        <v>8</v>
      </c>
      <c r="G1410" s="6">
        <v>462</v>
      </c>
      <c r="H1410" s="6">
        <f t="shared" si="208"/>
        <v>42</v>
      </c>
      <c r="I1410" s="6">
        <v>83</v>
      </c>
      <c r="J1410" s="6">
        <f t="shared" si="210"/>
        <v>545</v>
      </c>
      <c r="K1410" t="s">
        <v>7</v>
      </c>
      <c r="L1410" t="s">
        <v>181</v>
      </c>
    </row>
    <row r="1411" spans="1:12" x14ac:dyDescent="0.2">
      <c r="A1411">
        <v>1785</v>
      </c>
      <c r="B1411" s="7">
        <f t="shared" ref="B1411:B1412" si="213">C1411</f>
        <v>44491</v>
      </c>
      <c r="C1411" s="7">
        <v>44491</v>
      </c>
      <c r="D1411" s="7">
        <v>44494</v>
      </c>
      <c r="E1411" s="9">
        <f t="shared" ref="E1411:E1474" si="214">D1411-C1411</f>
        <v>3</v>
      </c>
      <c r="F1411" t="s">
        <v>7</v>
      </c>
      <c r="G1411" s="6">
        <v>75</v>
      </c>
      <c r="H1411" s="6">
        <f t="shared" ref="H1411:H1474" si="215">G1411/E1411</f>
        <v>25</v>
      </c>
      <c r="I1411" s="6">
        <v>3</v>
      </c>
      <c r="J1411" s="6">
        <f t="shared" si="210"/>
        <v>78</v>
      </c>
      <c r="K1411" t="s">
        <v>7</v>
      </c>
      <c r="L1411" t="s">
        <v>181</v>
      </c>
    </row>
    <row r="1412" spans="1:12" x14ac:dyDescent="0.2">
      <c r="A1412">
        <v>1788</v>
      </c>
      <c r="B1412" s="7">
        <f t="shared" si="213"/>
        <v>44491</v>
      </c>
      <c r="C1412" s="7">
        <v>44491</v>
      </c>
      <c r="D1412" s="7">
        <v>44498</v>
      </c>
      <c r="E1412" s="9">
        <f t="shared" si="214"/>
        <v>7</v>
      </c>
      <c r="F1412" t="s">
        <v>7</v>
      </c>
      <c r="G1412" s="6">
        <v>231</v>
      </c>
      <c r="H1412" s="6">
        <f t="shared" si="215"/>
        <v>33</v>
      </c>
      <c r="I1412" s="6">
        <v>3</v>
      </c>
      <c r="J1412" s="6">
        <f t="shared" si="210"/>
        <v>234</v>
      </c>
      <c r="K1412" t="s">
        <v>7</v>
      </c>
      <c r="L1412" t="s">
        <v>181</v>
      </c>
    </row>
    <row r="1413" spans="1:12" x14ac:dyDescent="0.2">
      <c r="A1413">
        <v>1789</v>
      </c>
      <c r="B1413" s="7">
        <v>44487</v>
      </c>
      <c r="C1413" s="7">
        <v>44492</v>
      </c>
      <c r="D1413" s="7">
        <v>44520</v>
      </c>
      <c r="E1413" s="9">
        <f t="shared" si="214"/>
        <v>28</v>
      </c>
      <c r="F1413" t="s">
        <v>7</v>
      </c>
      <c r="G1413" s="6">
        <v>595</v>
      </c>
      <c r="H1413" s="6">
        <f t="shared" si="215"/>
        <v>21.25</v>
      </c>
      <c r="I1413" s="6">
        <v>3</v>
      </c>
      <c r="J1413" s="6">
        <f t="shared" si="210"/>
        <v>598</v>
      </c>
      <c r="K1413" t="s">
        <v>7</v>
      </c>
      <c r="L1413" t="s">
        <v>181</v>
      </c>
    </row>
    <row r="1414" spans="1:12" x14ac:dyDescent="0.2">
      <c r="A1414">
        <v>1790</v>
      </c>
      <c r="B1414" s="7">
        <v>44491</v>
      </c>
      <c r="C1414" s="7">
        <v>44494</v>
      </c>
      <c r="D1414" s="7">
        <v>44512</v>
      </c>
      <c r="E1414" s="9">
        <f t="shared" si="214"/>
        <v>18</v>
      </c>
      <c r="F1414" t="s">
        <v>7</v>
      </c>
      <c r="G1414" s="6">
        <v>703</v>
      </c>
      <c r="H1414" s="6">
        <f t="shared" si="215"/>
        <v>39.055555555555557</v>
      </c>
      <c r="J1414" s="6">
        <f t="shared" si="210"/>
        <v>703</v>
      </c>
      <c r="K1414" t="s">
        <v>7</v>
      </c>
      <c r="L1414" t="s">
        <v>181</v>
      </c>
    </row>
    <row r="1415" spans="1:12" x14ac:dyDescent="0.2">
      <c r="A1415" t="s">
        <v>64</v>
      </c>
      <c r="B1415" s="7">
        <v>44358</v>
      </c>
      <c r="C1415" s="7">
        <v>44386</v>
      </c>
      <c r="D1415" s="7">
        <v>44394</v>
      </c>
      <c r="E1415" s="9">
        <f t="shared" si="214"/>
        <v>8</v>
      </c>
      <c r="F1415" t="s">
        <v>7</v>
      </c>
      <c r="G1415" s="6">
        <f>28*8</f>
        <v>224</v>
      </c>
      <c r="H1415" s="6">
        <f t="shared" si="215"/>
        <v>28</v>
      </c>
      <c r="I1415" s="6">
        <v>3</v>
      </c>
      <c r="J1415" s="6">
        <f t="shared" si="210"/>
        <v>227</v>
      </c>
      <c r="K1415" t="s">
        <v>7</v>
      </c>
      <c r="L1415" t="s">
        <v>22</v>
      </c>
    </row>
    <row r="1416" spans="1:12" x14ac:dyDescent="0.2">
      <c r="A1416" t="s">
        <v>64</v>
      </c>
      <c r="B1416" s="7">
        <v>44397</v>
      </c>
      <c r="C1416" s="7">
        <v>44417</v>
      </c>
      <c r="D1416" s="7">
        <v>44426</v>
      </c>
      <c r="E1416" s="9">
        <f t="shared" si="214"/>
        <v>9</v>
      </c>
      <c r="F1416" t="s">
        <v>7</v>
      </c>
      <c r="G1416" s="6">
        <v>260</v>
      </c>
      <c r="H1416" s="6">
        <f t="shared" si="215"/>
        <v>28.888888888888889</v>
      </c>
      <c r="I1416" s="6">
        <v>3</v>
      </c>
      <c r="J1416" s="6">
        <f t="shared" si="210"/>
        <v>263</v>
      </c>
      <c r="K1416" t="s">
        <v>7</v>
      </c>
      <c r="L1416" t="s">
        <v>22</v>
      </c>
    </row>
    <row r="1417" spans="1:12" x14ac:dyDescent="0.2">
      <c r="A1417" t="s">
        <v>117</v>
      </c>
      <c r="B1417" s="7">
        <f>C1417</f>
        <v>44348</v>
      </c>
      <c r="C1417" s="7">
        <v>44348</v>
      </c>
      <c r="D1417" s="7">
        <v>44378</v>
      </c>
      <c r="E1417" s="9">
        <f t="shared" si="214"/>
        <v>30</v>
      </c>
      <c r="F1417" t="s">
        <v>7</v>
      </c>
      <c r="G1417" s="6">
        <v>750</v>
      </c>
      <c r="H1417" s="6">
        <f t="shared" si="215"/>
        <v>25</v>
      </c>
      <c r="J1417" s="6">
        <f t="shared" ref="J1417:J1480" si="216">+G1417+I1417</f>
        <v>750</v>
      </c>
      <c r="K1417" t="s">
        <v>7</v>
      </c>
      <c r="L1417" t="s">
        <v>181</v>
      </c>
    </row>
    <row r="1418" spans="1:12" x14ac:dyDescent="0.2">
      <c r="A1418">
        <v>1498</v>
      </c>
      <c r="B1418" s="7">
        <v>44301</v>
      </c>
      <c r="C1418" s="7">
        <v>44390</v>
      </c>
      <c r="D1418" s="7">
        <v>44422</v>
      </c>
      <c r="E1418" s="9">
        <f t="shared" si="214"/>
        <v>32</v>
      </c>
      <c r="F1418" t="s">
        <v>8</v>
      </c>
      <c r="G1418" s="6">
        <v>759</v>
      </c>
      <c r="H1418" s="6">
        <f t="shared" si="215"/>
        <v>23.71875</v>
      </c>
      <c r="I1418" s="6">
        <v>83</v>
      </c>
      <c r="J1418" s="6">
        <f t="shared" si="216"/>
        <v>842</v>
      </c>
      <c r="K1418" t="s">
        <v>7</v>
      </c>
      <c r="L1418" t="s">
        <v>181</v>
      </c>
    </row>
    <row r="1419" spans="1:12" x14ac:dyDescent="0.2">
      <c r="A1419" t="s">
        <v>118</v>
      </c>
      <c r="B1419" s="7">
        <f>C1419</f>
        <v>44377</v>
      </c>
      <c r="C1419" s="7">
        <v>44377</v>
      </c>
      <c r="D1419" s="7">
        <v>44389</v>
      </c>
      <c r="E1419" s="9">
        <f t="shared" si="214"/>
        <v>12</v>
      </c>
      <c r="F1419" t="s">
        <v>7</v>
      </c>
      <c r="G1419" s="8">
        <v>264</v>
      </c>
      <c r="H1419" s="6">
        <f t="shared" si="215"/>
        <v>22</v>
      </c>
      <c r="I1419" s="8"/>
      <c r="J1419" s="8">
        <f t="shared" si="216"/>
        <v>264</v>
      </c>
      <c r="K1419" t="s">
        <v>7</v>
      </c>
      <c r="L1419" t="s">
        <v>181</v>
      </c>
    </row>
    <row r="1420" spans="1:12" x14ac:dyDescent="0.2">
      <c r="A1420">
        <v>1527</v>
      </c>
      <c r="B1420" s="7">
        <v>44333</v>
      </c>
      <c r="C1420" s="7">
        <v>44393</v>
      </c>
      <c r="D1420" s="7">
        <v>44440</v>
      </c>
      <c r="E1420" s="9">
        <f t="shared" si="214"/>
        <v>47</v>
      </c>
      <c r="F1420" t="s">
        <v>8</v>
      </c>
      <c r="G1420" s="6">
        <v>1175</v>
      </c>
      <c r="H1420" s="6">
        <f t="shared" si="215"/>
        <v>25</v>
      </c>
      <c r="I1420" s="6">
        <v>63</v>
      </c>
      <c r="J1420" s="6">
        <f t="shared" si="216"/>
        <v>1238</v>
      </c>
      <c r="K1420" t="s">
        <v>7</v>
      </c>
      <c r="L1420" t="s">
        <v>181</v>
      </c>
    </row>
    <row r="1421" spans="1:12" x14ac:dyDescent="0.2">
      <c r="A1421">
        <v>1541</v>
      </c>
      <c r="B1421" s="7">
        <v>44337</v>
      </c>
      <c r="C1421" s="7">
        <v>44396</v>
      </c>
      <c r="D1421" s="7">
        <v>44418</v>
      </c>
      <c r="E1421" s="9">
        <f t="shared" si="214"/>
        <v>22</v>
      </c>
      <c r="F1421" t="s">
        <v>8</v>
      </c>
      <c r="G1421" s="6">
        <v>726</v>
      </c>
      <c r="H1421" s="6">
        <f t="shared" si="215"/>
        <v>33</v>
      </c>
      <c r="I1421" s="6">
        <v>73</v>
      </c>
      <c r="J1421" s="6">
        <f t="shared" si="216"/>
        <v>799</v>
      </c>
      <c r="K1421" t="s">
        <v>7</v>
      </c>
      <c r="L1421" t="s">
        <v>181</v>
      </c>
    </row>
    <row r="1422" spans="1:12" x14ac:dyDescent="0.2">
      <c r="A1422" t="s">
        <v>119</v>
      </c>
      <c r="B1422" s="7">
        <f>C1422</f>
        <v>44394</v>
      </c>
      <c r="C1422" s="7">
        <v>44394</v>
      </c>
      <c r="D1422" s="7">
        <v>44407</v>
      </c>
      <c r="E1422" s="9">
        <f t="shared" si="214"/>
        <v>13</v>
      </c>
      <c r="F1422" t="s">
        <v>7</v>
      </c>
      <c r="G1422" s="8">
        <v>260</v>
      </c>
      <c r="H1422" s="6">
        <f t="shared" si="215"/>
        <v>20</v>
      </c>
      <c r="I1422" s="8"/>
      <c r="J1422" s="8">
        <f t="shared" si="216"/>
        <v>260</v>
      </c>
      <c r="K1422" t="s">
        <v>7</v>
      </c>
      <c r="L1422" t="s">
        <v>181</v>
      </c>
    </row>
    <row r="1423" spans="1:12" x14ac:dyDescent="0.2">
      <c r="A1423">
        <v>1563</v>
      </c>
      <c r="B1423" s="7">
        <v>44348</v>
      </c>
      <c r="C1423" s="7">
        <v>44421</v>
      </c>
      <c r="D1423" s="7">
        <v>44432</v>
      </c>
      <c r="E1423" s="9">
        <f t="shared" si="214"/>
        <v>11</v>
      </c>
      <c r="F1423" t="s">
        <v>7</v>
      </c>
      <c r="G1423" s="6">
        <v>330</v>
      </c>
      <c r="H1423" s="6">
        <f t="shared" si="215"/>
        <v>30</v>
      </c>
      <c r="I1423" s="6">
        <v>13</v>
      </c>
      <c r="J1423" s="6">
        <f t="shared" si="216"/>
        <v>343</v>
      </c>
      <c r="K1423" t="s">
        <v>7</v>
      </c>
      <c r="L1423" t="s">
        <v>22</v>
      </c>
    </row>
    <row r="1424" spans="1:12" x14ac:dyDescent="0.2">
      <c r="A1424">
        <v>1582</v>
      </c>
      <c r="B1424" s="7">
        <f t="shared" ref="B1424:B1425" si="217">C1424</f>
        <v>44379</v>
      </c>
      <c r="C1424" s="7">
        <v>44379</v>
      </c>
      <c r="D1424" s="7">
        <v>44441</v>
      </c>
      <c r="E1424" s="9">
        <f t="shared" si="214"/>
        <v>62</v>
      </c>
      <c r="F1424" t="s">
        <v>7</v>
      </c>
      <c r="G1424" s="6">
        <v>930</v>
      </c>
      <c r="H1424" s="6">
        <f t="shared" si="215"/>
        <v>15</v>
      </c>
      <c r="J1424" s="6">
        <f t="shared" si="216"/>
        <v>930</v>
      </c>
      <c r="K1424" t="s">
        <v>7</v>
      </c>
      <c r="L1424" t="s">
        <v>181</v>
      </c>
    </row>
    <row r="1425" spans="1:12" x14ac:dyDescent="0.2">
      <c r="A1425" t="s">
        <v>120</v>
      </c>
      <c r="B1425" s="7">
        <f t="shared" si="217"/>
        <v>44379</v>
      </c>
      <c r="C1425" s="7">
        <v>44379</v>
      </c>
      <c r="D1425" s="7">
        <v>44384</v>
      </c>
      <c r="E1425" s="9">
        <f t="shared" si="214"/>
        <v>5</v>
      </c>
      <c r="F1425" t="s">
        <v>7</v>
      </c>
      <c r="G1425" s="6">
        <v>125</v>
      </c>
      <c r="H1425" s="6">
        <f t="shared" si="215"/>
        <v>25</v>
      </c>
      <c r="J1425" s="6">
        <f t="shared" si="216"/>
        <v>125</v>
      </c>
      <c r="K1425" t="s">
        <v>7</v>
      </c>
      <c r="L1425" t="s">
        <v>181</v>
      </c>
    </row>
    <row r="1426" spans="1:12" x14ac:dyDescent="0.2">
      <c r="A1426">
        <v>1585</v>
      </c>
      <c r="B1426" s="7">
        <v>44374</v>
      </c>
      <c r="C1426" s="7">
        <v>44379</v>
      </c>
      <c r="D1426" s="7">
        <v>44431</v>
      </c>
      <c r="E1426" s="9">
        <f t="shared" si="214"/>
        <v>52</v>
      </c>
      <c r="F1426" t="s">
        <v>8</v>
      </c>
      <c r="G1426" s="6">
        <v>1431</v>
      </c>
      <c r="H1426" s="6">
        <f t="shared" si="215"/>
        <v>27.51923076923077</v>
      </c>
      <c r="I1426" s="6">
        <v>60</v>
      </c>
      <c r="J1426" s="6">
        <f t="shared" si="216"/>
        <v>1491</v>
      </c>
      <c r="K1426" t="s">
        <v>7</v>
      </c>
      <c r="L1426" t="s">
        <v>181</v>
      </c>
    </row>
    <row r="1427" spans="1:12" x14ac:dyDescent="0.2">
      <c r="A1427">
        <v>1586</v>
      </c>
      <c r="B1427" s="7">
        <f t="shared" ref="B1427:B1429" si="218">C1427</f>
        <v>44378</v>
      </c>
      <c r="C1427" s="7">
        <v>44378</v>
      </c>
      <c r="D1427" s="7">
        <v>44386</v>
      </c>
      <c r="E1427" s="9">
        <f t="shared" si="214"/>
        <v>8</v>
      </c>
      <c r="F1427" t="s">
        <v>7</v>
      </c>
      <c r="G1427" s="6">
        <v>200</v>
      </c>
      <c r="H1427" s="6">
        <f t="shared" si="215"/>
        <v>25</v>
      </c>
      <c r="J1427" s="6">
        <f t="shared" si="216"/>
        <v>200</v>
      </c>
      <c r="K1427" t="s">
        <v>7</v>
      </c>
      <c r="L1427" t="s">
        <v>181</v>
      </c>
    </row>
    <row r="1428" spans="1:12" x14ac:dyDescent="0.2">
      <c r="A1428">
        <v>1587</v>
      </c>
      <c r="B1428" s="7">
        <f t="shared" si="218"/>
        <v>44363</v>
      </c>
      <c r="C1428" s="7">
        <v>44363</v>
      </c>
      <c r="D1428" s="7">
        <v>44393</v>
      </c>
      <c r="E1428" s="9">
        <f t="shared" si="214"/>
        <v>30</v>
      </c>
      <c r="F1428" t="s">
        <v>7</v>
      </c>
      <c r="G1428" s="6">
        <v>600</v>
      </c>
      <c r="H1428" s="6">
        <f t="shared" si="215"/>
        <v>20</v>
      </c>
      <c r="J1428" s="6">
        <f t="shared" si="216"/>
        <v>600</v>
      </c>
      <c r="K1428" t="s">
        <v>7</v>
      </c>
      <c r="L1428" t="s">
        <v>181</v>
      </c>
    </row>
    <row r="1429" spans="1:12" x14ac:dyDescent="0.2">
      <c r="A1429">
        <v>1589</v>
      </c>
      <c r="B1429" s="7">
        <f t="shared" si="218"/>
        <v>44377</v>
      </c>
      <c r="C1429" s="7">
        <v>44377</v>
      </c>
      <c r="D1429" s="7">
        <v>44408</v>
      </c>
      <c r="E1429" s="9">
        <f t="shared" si="214"/>
        <v>31</v>
      </c>
      <c r="F1429" t="s">
        <v>7</v>
      </c>
      <c r="G1429" s="6">
        <v>589</v>
      </c>
      <c r="H1429" s="6">
        <f t="shared" si="215"/>
        <v>19</v>
      </c>
      <c r="J1429" s="6">
        <f t="shared" si="216"/>
        <v>589</v>
      </c>
      <c r="K1429" t="s">
        <v>7</v>
      </c>
      <c r="L1429" t="s">
        <v>181</v>
      </c>
    </row>
    <row r="1430" spans="1:12" x14ac:dyDescent="0.2">
      <c r="A1430">
        <v>1590</v>
      </c>
      <c r="B1430" s="7">
        <v>44378</v>
      </c>
      <c r="C1430" s="7">
        <v>44380</v>
      </c>
      <c r="D1430" s="7">
        <v>44410</v>
      </c>
      <c r="E1430" s="9">
        <f t="shared" si="214"/>
        <v>30</v>
      </c>
      <c r="F1430" t="s">
        <v>7</v>
      </c>
      <c r="G1430" s="6">
        <v>600</v>
      </c>
      <c r="H1430" s="6">
        <f t="shared" si="215"/>
        <v>20</v>
      </c>
      <c r="J1430" s="6">
        <f t="shared" si="216"/>
        <v>600</v>
      </c>
      <c r="K1430" t="s">
        <v>7</v>
      </c>
      <c r="L1430" t="s">
        <v>181</v>
      </c>
    </row>
    <row r="1431" spans="1:12" x14ac:dyDescent="0.2">
      <c r="A1431">
        <v>1591</v>
      </c>
      <c r="B1431" s="7">
        <f t="shared" ref="B1431:B1432" si="219">C1431</f>
        <v>44377</v>
      </c>
      <c r="C1431" s="7">
        <v>44377</v>
      </c>
      <c r="D1431" s="7">
        <v>44401</v>
      </c>
      <c r="E1431" s="9">
        <f t="shared" si="214"/>
        <v>24</v>
      </c>
      <c r="F1431" t="s">
        <v>7</v>
      </c>
      <c r="G1431" s="6">
        <v>360</v>
      </c>
      <c r="H1431" s="6">
        <f t="shared" si="215"/>
        <v>15</v>
      </c>
      <c r="J1431" s="6">
        <f t="shared" si="216"/>
        <v>360</v>
      </c>
      <c r="K1431" t="s">
        <v>7</v>
      </c>
      <c r="L1431" t="s">
        <v>181</v>
      </c>
    </row>
    <row r="1432" spans="1:12" x14ac:dyDescent="0.2">
      <c r="A1432">
        <v>1592</v>
      </c>
      <c r="B1432" s="7">
        <f t="shared" si="219"/>
        <v>44377</v>
      </c>
      <c r="C1432" s="7">
        <v>44377</v>
      </c>
      <c r="D1432" s="7">
        <v>44410</v>
      </c>
      <c r="E1432" s="9">
        <f t="shared" si="214"/>
        <v>33</v>
      </c>
      <c r="F1432" t="s">
        <v>7</v>
      </c>
      <c r="G1432" s="6">
        <v>495</v>
      </c>
      <c r="H1432" s="6">
        <f t="shared" si="215"/>
        <v>15</v>
      </c>
      <c r="J1432" s="6">
        <f t="shared" si="216"/>
        <v>495</v>
      </c>
      <c r="K1432" t="s">
        <v>7</v>
      </c>
      <c r="L1432" t="s">
        <v>181</v>
      </c>
    </row>
    <row r="1433" spans="1:12" x14ac:dyDescent="0.2">
      <c r="A1433">
        <v>1593</v>
      </c>
      <c r="B1433" s="7">
        <v>44376</v>
      </c>
      <c r="C1433" s="7">
        <v>44378</v>
      </c>
      <c r="D1433" s="7">
        <v>44379</v>
      </c>
      <c r="E1433" s="9">
        <f t="shared" si="214"/>
        <v>1</v>
      </c>
      <c r="F1433" t="s">
        <v>7</v>
      </c>
      <c r="G1433" s="6">
        <v>80</v>
      </c>
      <c r="H1433" s="6">
        <f t="shared" si="215"/>
        <v>80</v>
      </c>
      <c r="I1433" s="6">
        <v>3</v>
      </c>
      <c r="J1433" s="6">
        <f t="shared" si="216"/>
        <v>83</v>
      </c>
      <c r="K1433" t="s">
        <v>7</v>
      </c>
      <c r="L1433" t="s">
        <v>181</v>
      </c>
    </row>
    <row r="1434" spans="1:12" x14ac:dyDescent="0.2">
      <c r="A1434">
        <v>1594</v>
      </c>
      <c r="B1434" s="7">
        <v>44252</v>
      </c>
      <c r="C1434" s="7">
        <v>44378</v>
      </c>
      <c r="D1434" s="7">
        <v>44436</v>
      </c>
      <c r="E1434" s="9">
        <f t="shared" si="214"/>
        <v>58</v>
      </c>
      <c r="F1434" t="s">
        <v>8</v>
      </c>
      <c r="G1434" s="6">
        <v>1102</v>
      </c>
      <c r="H1434" s="6">
        <f t="shared" si="215"/>
        <v>19</v>
      </c>
      <c r="I1434" s="6">
        <v>43</v>
      </c>
      <c r="J1434" s="6">
        <f t="shared" si="216"/>
        <v>1145</v>
      </c>
      <c r="K1434" t="s">
        <v>7</v>
      </c>
      <c r="L1434" t="s">
        <v>181</v>
      </c>
    </row>
    <row r="1435" spans="1:12" x14ac:dyDescent="0.2">
      <c r="A1435">
        <v>1595</v>
      </c>
      <c r="B1435" s="7">
        <v>44379</v>
      </c>
      <c r="C1435" s="7">
        <v>44379</v>
      </c>
      <c r="D1435" s="7">
        <v>44382</v>
      </c>
      <c r="E1435" s="9">
        <f t="shared" si="214"/>
        <v>3</v>
      </c>
      <c r="F1435" t="s">
        <v>7</v>
      </c>
      <c r="G1435" s="6">
        <v>90</v>
      </c>
      <c r="H1435" s="6">
        <f t="shared" si="215"/>
        <v>30</v>
      </c>
      <c r="I1435" s="6">
        <v>3</v>
      </c>
      <c r="J1435" s="6">
        <f t="shared" si="216"/>
        <v>93</v>
      </c>
      <c r="K1435" t="s">
        <v>7</v>
      </c>
      <c r="L1435" t="s">
        <v>181</v>
      </c>
    </row>
    <row r="1436" spans="1:12" x14ac:dyDescent="0.2">
      <c r="A1436">
        <v>1596</v>
      </c>
      <c r="B1436" s="7">
        <v>44377</v>
      </c>
      <c r="C1436" s="7">
        <v>44379</v>
      </c>
      <c r="D1436" s="7">
        <v>44380</v>
      </c>
      <c r="E1436" s="9">
        <f t="shared" si="214"/>
        <v>1</v>
      </c>
      <c r="F1436" t="s">
        <v>7</v>
      </c>
      <c r="G1436" s="6">
        <v>85</v>
      </c>
      <c r="H1436" s="6">
        <f t="shared" si="215"/>
        <v>85</v>
      </c>
      <c r="J1436" s="6">
        <f t="shared" si="216"/>
        <v>85</v>
      </c>
      <c r="K1436" t="s">
        <v>7</v>
      </c>
      <c r="L1436" t="s">
        <v>181</v>
      </c>
    </row>
    <row r="1437" spans="1:12" x14ac:dyDescent="0.2">
      <c r="A1437">
        <v>1597</v>
      </c>
      <c r="B1437" s="7">
        <v>44370</v>
      </c>
      <c r="C1437" s="7">
        <v>44383</v>
      </c>
      <c r="D1437" s="7">
        <v>44407</v>
      </c>
      <c r="E1437" s="9">
        <f t="shared" si="214"/>
        <v>24</v>
      </c>
      <c r="F1437" t="s">
        <v>7</v>
      </c>
      <c r="G1437" s="6">
        <v>625</v>
      </c>
      <c r="H1437" s="6">
        <f t="shared" si="215"/>
        <v>26.041666666666668</v>
      </c>
      <c r="I1437" s="6">
        <v>3</v>
      </c>
      <c r="J1437" s="6">
        <f t="shared" si="216"/>
        <v>628</v>
      </c>
      <c r="K1437" t="s">
        <v>7</v>
      </c>
      <c r="L1437" t="s">
        <v>181</v>
      </c>
    </row>
    <row r="1438" spans="1:12" x14ac:dyDescent="0.2">
      <c r="A1438">
        <v>1598</v>
      </c>
      <c r="B1438" s="7">
        <v>44369</v>
      </c>
      <c r="C1438" s="7">
        <v>44409</v>
      </c>
      <c r="D1438" s="7">
        <v>44423</v>
      </c>
      <c r="E1438" s="9">
        <f t="shared" si="214"/>
        <v>14</v>
      </c>
      <c r="F1438" t="s">
        <v>8</v>
      </c>
      <c r="G1438" s="6">
        <v>420</v>
      </c>
      <c r="H1438" s="6">
        <f t="shared" si="215"/>
        <v>30</v>
      </c>
      <c r="I1438" s="6">
        <v>93</v>
      </c>
      <c r="J1438" s="6">
        <f t="shared" si="216"/>
        <v>513</v>
      </c>
      <c r="K1438" t="s">
        <v>7</v>
      </c>
      <c r="L1438" t="s">
        <v>22</v>
      </c>
    </row>
    <row r="1439" spans="1:12" x14ac:dyDescent="0.2">
      <c r="A1439">
        <v>1599</v>
      </c>
      <c r="B1439" s="7">
        <f t="shared" ref="B1439:B1442" si="220">C1439</f>
        <v>44377</v>
      </c>
      <c r="C1439" s="7">
        <v>44377</v>
      </c>
      <c r="D1439" s="7">
        <v>44408</v>
      </c>
      <c r="E1439" s="9">
        <f t="shared" si="214"/>
        <v>31</v>
      </c>
      <c r="F1439" t="s">
        <v>7</v>
      </c>
      <c r="G1439" s="6">
        <v>620</v>
      </c>
      <c r="H1439" s="6">
        <f t="shared" si="215"/>
        <v>20</v>
      </c>
      <c r="J1439" s="6">
        <f t="shared" si="216"/>
        <v>620</v>
      </c>
      <c r="K1439" t="s">
        <v>7</v>
      </c>
      <c r="L1439" t="s">
        <v>181</v>
      </c>
    </row>
    <row r="1440" spans="1:12" x14ac:dyDescent="0.2">
      <c r="A1440">
        <v>1600</v>
      </c>
      <c r="B1440" s="7">
        <f t="shared" si="220"/>
        <v>44383</v>
      </c>
      <c r="C1440" s="7">
        <v>44383</v>
      </c>
      <c r="D1440" s="7">
        <v>44411</v>
      </c>
      <c r="E1440" s="9">
        <f t="shared" si="214"/>
        <v>28</v>
      </c>
      <c r="F1440" t="s">
        <v>7</v>
      </c>
      <c r="G1440" s="6">
        <v>1120</v>
      </c>
      <c r="H1440" s="6">
        <f t="shared" si="215"/>
        <v>40</v>
      </c>
      <c r="J1440" s="6">
        <f t="shared" si="216"/>
        <v>1120</v>
      </c>
      <c r="K1440" t="s">
        <v>8</v>
      </c>
      <c r="L1440" t="s">
        <v>181</v>
      </c>
    </row>
    <row r="1441" spans="1:12" x14ac:dyDescent="0.2">
      <c r="A1441">
        <v>1602</v>
      </c>
      <c r="B1441" s="7">
        <f t="shared" si="220"/>
        <v>44377</v>
      </c>
      <c r="C1441" s="7">
        <v>44377</v>
      </c>
      <c r="D1441" s="7">
        <v>44408</v>
      </c>
      <c r="E1441" s="9">
        <f t="shared" si="214"/>
        <v>31</v>
      </c>
      <c r="F1441" t="s">
        <v>7</v>
      </c>
      <c r="G1441" s="6">
        <v>775</v>
      </c>
      <c r="H1441" s="6">
        <f t="shared" si="215"/>
        <v>25</v>
      </c>
      <c r="J1441" s="6">
        <f t="shared" si="216"/>
        <v>775</v>
      </c>
      <c r="K1441" t="s">
        <v>7</v>
      </c>
      <c r="L1441" t="s">
        <v>181</v>
      </c>
    </row>
    <row r="1442" spans="1:12" x14ac:dyDescent="0.2">
      <c r="A1442">
        <v>1603</v>
      </c>
      <c r="B1442" s="7">
        <f t="shared" si="220"/>
        <v>44377</v>
      </c>
      <c r="C1442" s="7">
        <v>44377</v>
      </c>
      <c r="D1442" s="7">
        <v>44408</v>
      </c>
      <c r="E1442" s="9">
        <f t="shared" si="214"/>
        <v>31</v>
      </c>
      <c r="F1442" t="s">
        <v>7</v>
      </c>
      <c r="G1442" s="6">
        <v>775</v>
      </c>
      <c r="H1442" s="6">
        <f t="shared" si="215"/>
        <v>25</v>
      </c>
      <c r="J1442" s="6">
        <f t="shared" si="216"/>
        <v>775</v>
      </c>
      <c r="K1442" t="s">
        <v>7</v>
      </c>
      <c r="L1442" t="s">
        <v>181</v>
      </c>
    </row>
    <row r="1443" spans="1:12" x14ac:dyDescent="0.2">
      <c r="A1443">
        <v>1604</v>
      </c>
      <c r="B1443" s="7">
        <v>44385</v>
      </c>
      <c r="C1443" s="7">
        <v>44392</v>
      </c>
      <c r="D1443" s="7">
        <v>44392</v>
      </c>
      <c r="E1443" s="9">
        <f t="shared" si="214"/>
        <v>0</v>
      </c>
      <c r="F1443" t="s">
        <v>7</v>
      </c>
      <c r="G1443" s="6">
        <v>85</v>
      </c>
      <c r="H1443" s="6" t="e">
        <f t="shared" si="215"/>
        <v>#DIV/0!</v>
      </c>
      <c r="I1443" s="6">
        <v>3</v>
      </c>
      <c r="J1443" s="6">
        <f t="shared" si="216"/>
        <v>88</v>
      </c>
      <c r="K1443" t="s">
        <v>7</v>
      </c>
      <c r="L1443" t="s">
        <v>181</v>
      </c>
    </row>
    <row r="1444" spans="1:12" x14ac:dyDescent="0.2">
      <c r="A1444">
        <v>1605</v>
      </c>
      <c r="B1444" s="7">
        <f t="shared" ref="B1444:B1448" si="221">C1444</f>
        <v>44378</v>
      </c>
      <c r="C1444" s="7">
        <v>44378</v>
      </c>
      <c r="D1444" s="7">
        <v>44408</v>
      </c>
      <c r="E1444" s="9">
        <f t="shared" si="214"/>
        <v>30</v>
      </c>
      <c r="F1444" t="s">
        <v>7</v>
      </c>
      <c r="G1444" s="6">
        <v>465</v>
      </c>
      <c r="H1444" s="6">
        <f t="shared" si="215"/>
        <v>15.5</v>
      </c>
      <c r="J1444" s="6">
        <f t="shared" si="216"/>
        <v>465</v>
      </c>
      <c r="K1444" t="s">
        <v>7</v>
      </c>
      <c r="L1444" t="s">
        <v>181</v>
      </c>
    </row>
    <row r="1445" spans="1:12" x14ac:dyDescent="0.2">
      <c r="A1445">
        <v>1606</v>
      </c>
      <c r="B1445" s="7">
        <f t="shared" si="221"/>
        <v>44386</v>
      </c>
      <c r="C1445" s="7">
        <v>44386</v>
      </c>
      <c r="D1445" s="7">
        <v>44393</v>
      </c>
      <c r="E1445" s="9">
        <f t="shared" si="214"/>
        <v>7</v>
      </c>
      <c r="F1445" t="s">
        <v>7</v>
      </c>
      <c r="G1445" s="6">
        <v>301</v>
      </c>
      <c r="H1445" s="6">
        <f t="shared" si="215"/>
        <v>43</v>
      </c>
      <c r="J1445" s="6">
        <f t="shared" si="216"/>
        <v>301</v>
      </c>
      <c r="K1445" t="s">
        <v>8</v>
      </c>
      <c r="L1445" t="s">
        <v>181</v>
      </c>
    </row>
    <row r="1446" spans="1:12" x14ac:dyDescent="0.2">
      <c r="A1446">
        <v>1607</v>
      </c>
      <c r="B1446" s="7">
        <f t="shared" si="221"/>
        <v>44386</v>
      </c>
      <c r="C1446" s="7">
        <v>44386</v>
      </c>
      <c r="D1446" s="7">
        <v>44389</v>
      </c>
      <c r="E1446" s="9">
        <f t="shared" si="214"/>
        <v>3</v>
      </c>
      <c r="F1446" t="s">
        <v>7</v>
      </c>
      <c r="G1446" s="6">
        <v>75</v>
      </c>
      <c r="H1446" s="6">
        <f t="shared" si="215"/>
        <v>25</v>
      </c>
      <c r="J1446" s="6">
        <f t="shared" si="216"/>
        <v>75</v>
      </c>
      <c r="K1446" t="s">
        <v>7</v>
      </c>
      <c r="L1446" t="s">
        <v>181</v>
      </c>
    </row>
    <row r="1447" spans="1:12" x14ac:dyDescent="0.2">
      <c r="A1447">
        <v>1608</v>
      </c>
      <c r="B1447" s="7">
        <f t="shared" si="221"/>
        <v>44386</v>
      </c>
      <c r="C1447" s="7">
        <v>44386</v>
      </c>
      <c r="D1447" s="7">
        <v>44390</v>
      </c>
      <c r="E1447" s="9">
        <f t="shared" si="214"/>
        <v>4</v>
      </c>
      <c r="F1447" t="s">
        <v>7</v>
      </c>
      <c r="G1447" s="6">
        <v>120</v>
      </c>
      <c r="H1447" s="6">
        <f t="shared" si="215"/>
        <v>30</v>
      </c>
      <c r="I1447" s="6">
        <v>3</v>
      </c>
      <c r="J1447" s="6">
        <f t="shared" si="216"/>
        <v>123</v>
      </c>
      <c r="K1447" t="s">
        <v>7</v>
      </c>
      <c r="L1447" t="s">
        <v>181</v>
      </c>
    </row>
    <row r="1448" spans="1:12" x14ac:dyDescent="0.2">
      <c r="A1448">
        <v>1609</v>
      </c>
      <c r="B1448" s="7">
        <f t="shared" si="221"/>
        <v>44387</v>
      </c>
      <c r="C1448" s="7">
        <v>44387</v>
      </c>
      <c r="D1448" s="7">
        <v>44446</v>
      </c>
      <c r="E1448" s="9">
        <f t="shared" si="214"/>
        <v>59</v>
      </c>
      <c r="F1448" t="s">
        <v>7</v>
      </c>
      <c r="G1448" s="6">
        <v>703</v>
      </c>
      <c r="H1448" s="6">
        <f t="shared" si="215"/>
        <v>11.915254237288135</v>
      </c>
      <c r="I1448" s="6">
        <v>3</v>
      </c>
      <c r="J1448" s="6">
        <f t="shared" si="216"/>
        <v>706</v>
      </c>
      <c r="K1448" t="s">
        <v>7</v>
      </c>
      <c r="L1448" t="s">
        <v>181</v>
      </c>
    </row>
    <row r="1449" spans="1:12" x14ac:dyDescent="0.2">
      <c r="A1449">
        <v>1610</v>
      </c>
      <c r="B1449" s="7">
        <v>44386</v>
      </c>
      <c r="C1449" s="7">
        <v>44410</v>
      </c>
      <c r="D1449" s="7">
        <v>44432</v>
      </c>
      <c r="E1449" s="9">
        <f t="shared" si="214"/>
        <v>22</v>
      </c>
      <c r="F1449" t="s">
        <v>7</v>
      </c>
      <c r="G1449" s="6">
        <v>805</v>
      </c>
      <c r="H1449" s="6">
        <f t="shared" si="215"/>
        <v>36.590909090909093</v>
      </c>
      <c r="I1449" s="6">
        <v>3</v>
      </c>
      <c r="J1449" s="6">
        <f t="shared" si="216"/>
        <v>808</v>
      </c>
      <c r="K1449" t="s">
        <v>7</v>
      </c>
      <c r="L1449" t="s">
        <v>22</v>
      </c>
    </row>
    <row r="1450" spans="1:12" x14ac:dyDescent="0.2">
      <c r="A1450">
        <v>1611</v>
      </c>
      <c r="B1450" s="7">
        <f>C1450</f>
        <v>44389</v>
      </c>
      <c r="C1450" s="7">
        <v>44389</v>
      </c>
      <c r="D1450" s="7">
        <v>44438</v>
      </c>
      <c r="E1450" s="9">
        <f t="shared" si="214"/>
        <v>49</v>
      </c>
      <c r="F1450" t="s">
        <v>7</v>
      </c>
      <c r="G1450" s="6">
        <v>931</v>
      </c>
      <c r="H1450" s="6">
        <f t="shared" si="215"/>
        <v>19</v>
      </c>
      <c r="I1450" s="6">
        <v>3</v>
      </c>
      <c r="J1450" s="6">
        <f t="shared" si="216"/>
        <v>934</v>
      </c>
      <c r="K1450" t="s">
        <v>7</v>
      </c>
      <c r="L1450" t="s">
        <v>181</v>
      </c>
    </row>
    <row r="1451" spans="1:12" x14ac:dyDescent="0.2">
      <c r="A1451">
        <v>1612</v>
      </c>
      <c r="B1451" s="7">
        <v>44370</v>
      </c>
      <c r="C1451" s="7">
        <v>44397</v>
      </c>
      <c r="D1451" s="7">
        <v>44412</v>
      </c>
      <c r="E1451" s="9">
        <f t="shared" si="214"/>
        <v>15</v>
      </c>
      <c r="F1451" t="s">
        <v>7</v>
      </c>
      <c r="G1451" s="6">
        <v>585</v>
      </c>
      <c r="H1451" s="6">
        <f t="shared" si="215"/>
        <v>39</v>
      </c>
      <c r="I1451" s="6">
        <v>3</v>
      </c>
      <c r="J1451" s="6">
        <f t="shared" si="216"/>
        <v>588</v>
      </c>
      <c r="K1451" t="s">
        <v>7</v>
      </c>
      <c r="L1451" t="s">
        <v>181</v>
      </c>
    </row>
    <row r="1452" spans="1:12" x14ac:dyDescent="0.2">
      <c r="A1452">
        <v>1613</v>
      </c>
      <c r="B1452" s="7">
        <v>44387</v>
      </c>
      <c r="C1452" s="7">
        <v>44389</v>
      </c>
      <c r="D1452" s="7">
        <v>44408</v>
      </c>
      <c r="E1452" s="9">
        <f t="shared" si="214"/>
        <v>19</v>
      </c>
      <c r="F1452" t="s">
        <v>7</v>
      </c>
      <c r="G1452" s="6">
        <v>540</v>
      </c>
      <c r="H1452" s="6">
        <f t="shared" si="215"/>
        <v>28.421052631578949</v>
      </c>
      <c r="I1452" s="6">
        <v>13</v>
      </c>
      <c r="J1452" s="6">
        <f t="shared" si="216"/>
        <v>553</v>
      </c>
      <c r="K1452" t="s">
        <v>7</v>
      </c>
      <c r="L1452" t="s">
        <v>181</v>
      </c>
    </row>
    <row r="1453" spans="1:12" x14ac:dyDescent="0.2">
      <c r="A1453">
        <v>1614</v>
      </c>
      <c r="B1453" s="7">
        <f t="shared" ref="B1453:B1454" si="222">C1453</f>
        <v>44390</v>
      </c>
      <c r="C1453" s="7">
        <v>44390</v>
      </c>
      <c r="D1453" s="7">
        <v>44396</v>
      </c>
      <c r="E1453" s="9">
        <f t="shared" si="214"/>
        <v>6</v>
      </c>
      <c r="F1453" t="s">
        <v>7</v>
      </c>
      <c r="G1453" s="6">
        <v>270</v>
      </c>
      <c r="H1453" s="6">
        <f t="shared" si="215"/>
        <v>45</v>
      </c>
      <c r="J1453" s="6">
        <f t="shared" si="216"/>
        <v>270</v>
      </c>
      <c r="K1453" t="s">
        <v>8</v>
      </c>
      <c r="L1453" t="s">
        <v>181</v>
      </c>
    </row>
    <row r="1454" spans="1:12" x14ac:dyDescent="0.2">
      <c r="A1454">
        <v>1615</v>
      </c>
      <c r="B1454" s="7">
        <f t="shared" si="222"/>
        <v>44390</v>
      </c>
      <c r="C1454" s="7">
        <v>44390</v>
      </c>
      <c r="D1454" s="7">
        <v>44420</v>
      </c>
      <c r="E1454" s="9">
        <f t="shared" si="214"/>
        <v>30</v>
      </c>
      <c r="F1454" t="s">
        <v>7</v>
      </c>
      <c r="G1454" s="6">
        <v>630</v>
      </c>
      <c r="H1454" s="6">
        <f t="shared" si="215"/>
        <v>21</v>
      </c>
      <c r="I1454" s="6">
        <v>3</v>
      </c>
      <c r="J1454" s="6">
        <f t="shared" si="216"/>
        <v>633</v>
      </c>
      <c r="K1454" t="s">
        <v>7</v>
      </c>
      <c r="L1454" t="s">
        <v>181</v>
      </c>
    </row>
    <row r="1455" spans="1:12" x14ac:dyDescent="0.2">
      <c r="A1455">
        <v>1617</v>
      </c>
      <c r="B1455" s="7">
        <v>44390</v>
      </c>
      <c r="C1455" s="7">
        <v>44392</v>
      </c>
      <c r="D1455" s="7">
        <v>44406</v>
      </c>
      <c r="E1455" s="9">
        <f t="shared" si="214"/>
        <v>14</v>
      </c>
      <c r="F1455" t="s">
        <v>7</v>
      </c>
      <c r="G1455" s="6">
        <v>462</v>
      </c>
      <c r="H1455" s="6">
        <f t="shared" si="215"/>
        <v>33</v>
      </c>
      <c r="I1455" s="6">
        <v>13</v>
      </c>
      <c r="J1455" s="6">
        <f t="shared" si="216"/>
        <v>475</v>
      </c>
      <c r="K1455" t="s">
        <v>7</v>
      </c>
      <c r="L1455" t="s">
        <v>181</v>
      </c>
    </row>
    <row r="1456" spans="1:12" x14ac:dyDescent="0.2">
      <c r="A1456">
        <v>1618</v>
      </c>
      <c r="B1456" s="7">
        <f>C1456</f>
        <v>44392</v>
      </c>
      <c r="C1456" s="7">
        <v>44392</v>
      </c>
      <c r="D1456" s="7">
        <v>44400</v>
      </c>
      <c r="E1456" s="9">
        <f t="shared" si="214"/>
        <v>8</v>
      </c>
      <c r="F1456" t="s">
        <v>7</v>
      </c>
      <c r="G1456" s="6">
        <v>176</v>
      </c>
      <c r="H1456" s="6">
        <f t="shared" si="215"/>
        <v>22</v>
      </c>
      <c r="I1456" s="6">
        <v>3</v>
      </c>
      <c r="J1456" s="6">
        <f t="shared" si="216"/>
        <v>179</v>
      </c>
      <c r="K1456" t="s">
        <v>7</v>
      </c>
      <c r="L1456" t="s">
        <v>181</v>
      </c>
    </row>
    <row r="1457" spans="1:12" x14ac:dyDescent="0.2">
      <c r="A1457">
        <v>1619</v>
      </c>
      <c r="B1457" s="7">
        <v>44387</v>
      </c>
      <c r="C1457" s="7">
        <v>44405</v>
      </c>
      <c r="D1457" s="7">
        <v>44427</v>
      </c>
      <c r="E1457" s="9">
        <f t="shared" si="214"/>
        <v>22</v>
      </c>
      <c r="F1457" t="s">
        <v>8</v>
      </c>
      <c r="G1457" s="6">
        <f>420+182+25</f>
        <v>627</v>
      </c>
      <c r="H1457" s="6">
        <f t="shared" si="215"/>
        <v>28.5</v>
      </c>
      <c r="I1457" s="6">
        <v>43</v>
      </c>
      <c r="J1457" s="6">
        <f t="shared" si="216"/>
        <v>670</v>
      </c>
      <c r="K1457" t="s">
        <v>7</v>
      </c>
      <c r="L1457" t="s">
        <v>181</v>
      </c>
    </row>
    <row r="1458" spans="1:12" x14ac:dyDescent="0.2">
      <c r="A1458">
        <v>1620</v>
      </c>
      <c r="B1458" s="7">
        <f t="shared" ref="B1458:B1462" si="223">C1458</f>
        <v>44391</v>
      </c>
      <c r="C1458" s="7">
        <v>44391</v>
      </c>
      <c r="D1458" s="7">
        <v>44421</v>
      </c>
      <c r="E1458" s="9">
        <f t="shared" si="214"/>
        <v>30</v>
      </c>
      <c r="F1458" t="s">
        <v>7</v>
      </c>
      <c r="G1458" s="6">
        <v>480</v>
      </c>
      <c r="H1458" s="6">
        <f t="shared" si="215"/>
        <v>16</v>
      </c>
      <c r="J1458" s="6">
        <f t="shared" si="216"/>
        <v>480</v>
      </c>
      <c r="K1458" t="s">
        <v>7</v>
      </c>
      <c r="L1458" t="s">
        <v>181</v>
      </c>
    </row>
    <row r="1459" spans="1:12" x14ac:dyDescent="0.2">
      <c r="A1459">
        <v>1621</v>
      </c>
      <c r="B1459" s="7">
        <f t="shared" si="223"/>
        <v>44393</v>
      </c>
      <c r="C1459" s="7">
        <v>44393</v>
      </c>
      <c r="D1459" s="7">
        <v>44398</v>
      </c>
      <c r="E1459" s="9">
        <f t="shared" si="214"/>
        <v>5</v>
      </c>
      <c r="F1459" t="s">
        <v>7</v>
      </c>
      <c r="G1459" s="6">
        <v>150</v>
      </c>
      <c r="H1459" s="6">
        <f t="shared" si="215"/>
        <v>30</v>
      </c>
      <c r="I1459" s="6">
        <v>3</v>
      </c>
      <c r="J1459" s="6">
        <f t="shared" si="216"/>
        <v>153</v>
      </c>
      <c r="K1459" t="s">
        <v>7</v>
      </c>
      <c r="L1459" t="s">
        <v>181</v>
      </c>
    </row>
    <row r="1460" spans="1:12" x14ac:dyDescent="0.2">
      <c r="A1460">
        <v>1622</v>
      </c>
      <c r="B1460" s="7">
        <f t="shared" si="223"/>
        <v>44393</v>
      </c>
      <c r="C1460" s="7">
        <v>44393</v>
      </c>
      <c r="D1460" s="7">
        <v>44398</v>
      </c>
      <c r="E1460" s="9">
        <f t="shared" si="214"/>
        <v>5</v>
      </c>
      <c r="F1460" t="s">
        <v>7</v>
      </c>
      <c r="G1460" s="6">
        <v>150</v>
      </c>
      <c r="H1460" s="6">
        <f t="shared" si="215"/>
        <v>30</v>
      </c>
      <c r="I1460" s="6">
        <v>3</v>
      </c>
      <c r="J1460" s="6">
        <f t="shared" si="216"/>
        <v>153</v>
      </c>
      <c r="K1460" t="s">
        <v>7</v>
      </c>
      <c r="L1460" t="s">
        <v>181</v>
      </c>
    </row>
    <row r="1461" spans="1:12" x14ac:dyDescent="0.2">
      <c r="A1461">
        <v>1623</v>
      </c>
      <c r="B1461" s="7">
        <f t="shared" si="223"/>
        <v>44393</v>
      </c>
      <c r="C1461" s="7">
        <v>44393</v>
      </c>
      <c r="D1461" s="7">
        <v>44394</v>
      </c>
      <c r="E1461" s="9">
        <f t="shared" si="214"/>
        <v>1</v>
      </c>
      <c r="F1461" t="s">
        <v>7</v>
      </c>
      <c r="G1461" s="6">
        <v>45</v>
      </c>
      <c r="H1461" s="6">
        <f t="shared" si="215"/>
        <v>45</v>
      </c>
      <c r="I1461" s="6">
        <v>3</v>
      </c>
      <c r="J1461" s="6">
        <f t="shared" si="216"/>
        <v>48</v>
      </c>
      <c r="K1461" t="s">
        <v>7</v>
      </c>
      <c r="L1461" t="s">
        <v>181</v>
      </c>
    </row>
    <row r="1462" spans="1:12" x14ac:dyDescent="0.2">
      <c r="A1462">
        <v>1625</v>
      </c>
      <c r="B1462" s="7">
        <f t="shared" si="223"/>
        <v>44396</v>
      </c>
      <c r="C1462" s="7">
        <v>44396</v>
      </c>
      <c r="D1462" s="7">
        <v>44398</v>
      </c>
      <c r="E1462" s="9">
        <f t="shared" si="214"/>
        <v>2</v>
      </c>
      <c r="F1462" t="s">
        <v>7</v>
      </c>
      <c r="G1462" s="6">
        <v>70</v>
      </c>
      <c r="H1462" s="6">
        <f t="shared" si="215"/>
        <v>35</v>
      </c>
      <c r="I1462" s="6">
        <v>3</v>
      </c>
      <c r="J1462" s="6">
        <f t="shared" si="216"/>
        <v>73</v>
      </c>
      <c r="K1462" t="s">
        <v>7</v>
      </c>
      <c r="L1462" t="s">
        <v>181</v>
      </c>
    </row>
    <row r="1463" spans="1:12" x14ac:dyDescent="0.2">
      <c r="A1463">
        <v>1624</v>
      </c>
      <c r="B1463" s="7">
        <v>44392</v>
      </c>
      <c r="C1463" s="7">
        <v>44394</v>
      </c>
      <c r="D1463" s="7">
        <v>44396</v>
      </c>
      <c r="E1463" s="9">
        <f t="shared" si="214"/>
        <v>2</v>
      </c>
      <c r="F1463" t="s">
        <v>7</v>
      </c>
      <c r="G1463" s="6">
        <v>160</v>
      </c>
      <c r="H1463" s="6">
        <f t="shared" si="215"/>
        <v>80</v>
      </c>
      <c r="I1463" s="6">
        <v>3</v>
      </c>
      <c r="J1463" s="6">
        <f t="shared" si="216"/>
        <v>163</v>
      </c>
      <c r="K1463" t="s">
        <v>7</v>
      </c>
      <c r="L1463" t="s">
        <v>181</v>
      </c>
    </row>
    <row r="1464" spans="1:12" x14ac:dyDescent="0.2">
      <c r="A1464">
        <v>1626</v>
      </c>
      <c r="B1464" s="7">
        <v>44307</v>
      </c>
      <c r="C1464" s="7">
        <v>44396</v>
      </c>
      <c r="D1464" s="7">
        <v>44414</v>
      </c>
      <c r="E1464" s="9">
        <f t="shared" si="214"/>
        <v>18</v>
      </c>
      <c r="F1464" t="s">
        <v>7</v>
      </c>
      <c r="G1464" s="6">
        <v>702</v>
      </c>
      <c r="H1464" s="6">
        <f t="shared" si="215"/>
        <v>39</v>
      </c>
      <c r="I1464" s="6">
        <v>3</v>
      </c>
      <c r="J1464" s="6">
        <f t="shared" si="216"/>
        <v>705</v>
      </c>
      <c r="K1464" t="s">
        <v>7</v>
      </c>
      <c r="L1464" t="s">
        <v>181</v>
      </c>
    </row>
    <row r="1465" spans="1:12" x14ac:dyDescent="0.2">
      <c r="A1465">
        <v>1628</v>
      </c>
      <c r="B1465" s="7">
        <v>44392</v>
      </c>
      <c r="C1465" s="7">
        <v>44408</v>
      </c>
      <c r="D1465" s="7">
        <v>44437</v>
      </c>
      <c r="E1465" s="9">
        <f t="shared" si="214"/>
        <v>29</v>
      </c>
      <c r="F1465" t="s">
        <v>8</v>
      </c>
      <c r="G1465" s="6">
        <v>630</v>
      </c>
      <c r="H1465" s="6">
        <f t="shared" si="215"/>
        <v>21.724137931034484</v>
      </c>
      <c r="I1465" s="6">
        <v>63</v>
      </c>
      <c r="J1465" s="6">
        <f t="shared" si="216"/>
        <v>693</v>
      </c>
      <c r="K1465" t="s">
        <v>7</v>
      </c>
      <c r="L1465" t="s">
        <v>181</v>
      </c>
    </row>
    <row r="1466" spans="1:12" x14ac:dyDescent="0.2">
      <c r="A1466">
        <v>1629</v>
      </c>
      <c r="B1466" s="7">
        <f>C1466</f>
        <v>44396</v>
      </c>
      <c r="C1466" s="7">
        <v>44396</v>
      </c>
      <c r="D1466" s="7">
        <v>44403</v>
      </c>
      <c r="E1466" s="9">
        <f t="shared" si="214"/>
        <v>7</v>
      </c>
      <c r="F1466" t="s">
        <v>7</v>
      </c>
      <c r="G1466" s="6">
        <v>210</v>
      </c>
      <c r="H1466" s="6">
        <f t="shared" si="215"/>
        <v>30</v>
      </c>
      <c r="J1466" s="6">
        <f t="shared" si="216"/>
        <v>210</v>
      </c>
      <c r="K1466" t="s">
        <v>7</v>
      </c>
      <c r="L1466" t="s">
        <v>181</v>
      </c>
    </row>
    <row r="1467" spans="1:12" x14ac:dyDescent="0.2">
      <c r="A1467">
        <v>1630</v>
      </c>
      <c r="B1467" s="7">
        <v>44397</v>
      </c>
      <c r="C1467" s="7">
        <v>44402</v>
      </c>
      <c r="D1467" s="7">
        <v>44420</v>
      </c>
      <c r="E1467" s="9">
        <f t="shared" si="214"/>
        <v>18</v>
      </c>
      <c r="F1467" t="s">
        <v>8</v>
      </c>
      <c r="G1467" s="6">
        <v>900</v>
      </c>
      <c r="H1467" s="6">
        <f t="shared" si="215"/>
        <v>50</v>
      </c>
      <c r="I1467" s="6">
        <v>75</v>
      </c>
      <c r="J1467" s="6">
        <f t="shared" si="216"/>
        <v>975</v>
      </c>
      <c r="K1467" t="s">
        <v>7</v>
      </c>
      <c r="L1467" t="s">
        <v>181</v>
      </c>
    </row>
    <row r="1468" spans="1:12" x14ac:dyDescent="0.2">
      <c r="A1468">
        <v>1631</v>
      </c>
      <c r="B1468" s="7">
        <f t="shared" ref="B1468:B1469" si="224">C1468</f>
        <v>44398</v>
      </c>
      <c r="C1468" s="7">
        <v>44398</v>
      </c>
      <c r="D1468" s="7">
        <v>44441</v>
      </c>
      <c r="E1468" s="9">
        <f t="shared" si="214"/>
        <v>43</v>
      </c>
      <c r="F1468" t="s">
        <v>7</v>
      </c>
      <c r="G1468" s="6">
        <f>280+(36*30)</f>
        <v>1360</v>
      </c>
      <c r="H1468" s="6">
        <f t="shared" si="215"/>
        <v>31.627906976744185</v>
      </c>
      <c r="I1468" s="6">
        <v>3</v>
      </c>
      <c r="J1468" s="6">
        <f t="shared" si="216"/>
        <v>1363</v>
      </c>
      <c r="K1468" t="s">
        <v>7</v>
      </c>
      <c r="L1468" t="s">
        <v>181</v>
      </c>
    </row>
    <row r="1469" spans="1:12" x14ac:dyDescent="0.2">
      <c r="A1469">
        <v>1631</v>
      </c>
      <c r="B1469" s="7">
        <f t="shared" si="224"/>
        <v>44441</v>
      </c>
      <c r="C1469" s="7">
        <v>44441</v>
      </c>
      <c r="D1469" s="7">
        <v>44452</v>
      </c>
      <c r="E1469" s="9">
        <f t="shared" si="214"/>
        <v>11</v>
      </c>
      <c r="F1469" t="s">
        <v>7</v>
      </c>
      <c r="G1469" s="6">
        <f>30*11</f>
        <v>330</v>
      </c>
      <c r="H1469" s="6">
        <f t="shared" si="215"/>
        <v>30</v>
      </c>
      <c r="J1469" s="6">
        <f t="shared" si="216"/>
        <v>330</v>
      </c>
      <c r="K1469" t="s">
        <v>7</v>
      </c>
      <c r="L1469" t="s">
        <v>181</v>
      </c>
    </row>
    <row r="1470" spans="1:12" x14ac:dyDescent="0.2">
      <c r="A1470">
        <v>1632</v>
      </c>
      <c r="B1470" s="7">
        <v>44389</v>
      </c>
      <c r="C1470" s="7">
        <v>44398</v>
      </c>
      <c r="D1470" s="7">
        <v>44419</v>
      </c>
      <c r="E1470" s="9">
        <f t="shared" si="214"/>
        <v>21</v>
      </c>
      <c r="F1470" t="s">
        <v>7</v>
      </c>
      <c r="G1470" s="6">
        <v>546</v>
      </c>
      <c r="H1470" s="6">
        <f t="shared" si="215"/>
        <v>26</v>
      </c>
      <c r="I1470" s="6">
        <v>3</v>
      </c>
      <c r="J1470" s="6">
        <f t="shared" si="216"/>
        <v>549</v>
      </c>
      <c r="K1470" t="s">
        <v>7</v>
      </c>
      <c r="L1470" t="s">
        <v>181</v>
      </c>
    </row>
    <row r="1471" spans="1:12" x14ac:dyDescent="0.2">
      <c r="A1471">
        <v>1634</v>
      </c>
      <c r="B1471" s="7">
        <f>C1471</f>
        <v>44400</v>
      </c>
      <c r="C1471" s="7">
        <v>44400</v>
      </c>
      <c r="D1471" s="7">
        <v>44424</v>
      </c>
      <c r="E1471" s="9">
        <f t="shared" si="214"/>
        <v>24</v>
      </c>
      <c r="F1471" t="s">
        <v>7</v>
      </c>
      <c r="G1471" s="6">
        <v>775</v>
      </c>
      <c r="H1471" s="6">
        <f t="shared" si="215"/>
        <v>32.291666666666664</v>
      </c>
      <c r="I1471" s="6">
        <v>13</v>
      </c>
      <c r="J1471" s="6">
        <f t="shared" si="216"/>
        <v>788</v>
      </c>
      <c r="K1471" t="s">
        <v>7</v>
      </c>
      <c r="L1471" t="s">
        <v>181</v>
      </c>
    </row>
    <row r="1472" spans="1:12" x14ac:dyDescent="0.2">
      <c r="A1472">
        <v>1635</v>
      </c>
      <c r="B1472" s="7">
        <v>44397</v>
      </c>
      <c r="C1472" s="7">
        <v>44405</v>
      </c>
      <c r="D1472" s="7">
        <v>44433</v>
      </c>
      <c r="E1472" s="9">
        <f t="shared" si="214"/>
        <v>28</v>
      </c>
      <c r="F1472" t="s">
        <v>8</v>
      </c>
      <c r="G1472" s="6">
        <v>725</v>
      </c>
      <c r="H1472" s="6">
        <f t="shared" si="215"/>
        <v>25.892857142857142</v>
      </c>
      <c r="I1472" s="6">
        <v>63</v>
      </c>
      <c r="J1472" s="6">
        <f t="shared" si="216"/>
        <v>788</v>
      </c>
      <c r="K1472" t="s">
        <v>7</v>
      </c>
      <c r="L1472" t="s">
        <v>181</v>
      </c>
    </row>
    <row r="1473" spans="1:12" x14ac:dyDescent="0.2">
      <c r="A1473">
        <v>1636</v>
      </c>
      <c r="B1473" s="7">
        <v>44390</v>
      </c>
      <c r="C1473" s="7">
        <v>44400</v>
      </c>
      <c r="D1473" s="7">
        <v>44413</v>
      </c>
      <c r="E1473" s="9">
        <f t="shared" si="214"/>
        <v>13</v>
      </c>
      <c r="F1473" t="s">
        <v>7</v>
      </c>
      <c r="G1473" s="6">
        <v>364</v>
      </c>
      <c r="H1473" s="6">
        <f t="shared" si="215"/>
        <v>28</v>
      </c>
      <c r="I1473" s="6">
        <v>13</v>
      </c>
      <c r="J1473" s="6">
        <f t="shared" si="216"/>
        <v>377</v>
      </c>
      <c r="K1473" t="s">
        <v>7</v>
      </c>
      <c r="L1473" t="s">
        <v>181</v>
      </c>
    </row>
    <row r="1474" spans="1:12" x14ac:dyDescent="0.2">
      <c r="A1474">
        <v>1637</v>
      </c>
      <c r="B1474" s="7">
        <f>C1474</f>
        <v>44400</v>
      </c>
      <c r="C1474" s="7">
        <v>44400</v>
      </c>
      <c r="D1474" s="7">
        <v>44401</v>
      </c>
      <c r="E1474" s="9">
        <f t="shared" si="214"/>
        <v>1</v>
      </c>
      <c r="F1474" t="s">
        <v>7</v>
      </c>
      <c r="G1474" s="6">
        <v>45</v>
      </c>
      <c r="H1474" s="6">
        <f t="shared" si="215"/>
        <v>45</v>
      </c>
      <c r="J1474" s="6">
        <f t="shared" si="216"/>
        <v>45</v>
      </c>
      <c r="K1474" t="s">
        <v>7</v>
      </c>
      <c r="L1474" t="s">
        <v>181</v>
      </c>
    </row>
    <row r="1475" spans="1:12" x14ac:dyDescent="0.2">
      <c r="A1475">
        <v>1638</v>
      </c>
      <c r="B1475" s="7">
        <v>44397</v>
      </c>
      <c r="C1475" s="7">
        <v>44416</v>
      </c>
      <c r="D1475" s="7">
        <v>44427</v>
      </c>
      <c r="E1475" s="9">
        <f t="shared" ref="E1475:E1538" si="225">D1475-C1475</f>
        <v>11</v>
      </c>
      <c r="F1475" t="s">
        <v>8</v>
      </c>
      <c r="G1475" s="6">
        <v>504</v>
      </c>
      <c r="H1475" s="6">
        <f t="shared" ref="H1475:H1538" si="226">G1475/E1475</f>
        <v>45.81818181818182</v>
      </c>
      <c r="I1475" s="6">
        <v>88</v>
      </c>
      <c r="J1475" s="6">
        <f t="shared" si="216"/>
        <v>592</v>
      </c>
      <c r="K1475" t="s">
        <v>7</v>
      </c>
      <c r="L1475" t="s">
        <v>22</v>
      </c>
    </row>
    <row r="1476" spans="1:12" x14ac:dyDescent="0.2">
      <c r="A1476">
        <v>1639</v>
      </c>
      <c r="B1476" s="7">
        <v>44397</v>
      </c>
      <c r="C1476" s="7">
        <v>44401</v>
      </c>
      <c r="D1476" s="7">
        <v>44407</v>
      </c>
      <c r="E1476" s="9">
        <f t="shared" si="225"/>
        <v>6</v>
      </c>
      <c r="F1476" t="s">
        <v>7</v>
      </c>
      <c r="G1476" s="6">
        <v>360</v>
      </c>
      <c r="H1476" s="6">
        <f t="shared" si="226"/>
        <v>60</v>
      </c>
      <c r="I1476" s="6">
        <v>18</v>
      </c>
      <c r="J1476" s="6">
        <f t="shared" si="216"/>
        <v>378</v>
      </c>
      <c r="K1476" t="s">
        <v>7</v>
      </c>
      <c r="L1476" t="s">
        <v>181</v>
      </c>
    </row>
    <row r="1477" spans="1:12" x14ac:dyDescent="0.2">
      <c r="A1477">
        <v>1640</v>
      </c>
      <c r="B1477" s="7">
        <v>44395</v>
      </c>
      <c r="C1477" s="7">
        <v>44402</v>
      </c>
      <c r="D1477" s="7">
        <v>44414</v>
      </c>
      <c r="E1477" s="9">
        <f t="shared" si="225"/>
        <v>12</v>
      </c>
      <c r="F1477" t="s">
        <v>8</v>
      </c>
      <c r="G1477" s="6">
        <v>364</v>
      </c>
      <c r="H1477" s="6">
        <f t="shared" si="226"/>
        <v>30.333333333333332</v>
      </c>
      <c r="I1477" s="6">
        <v>88</v>
      </c>
      <c r="J1477" s="6">
        <f t="shared" si="216"/>
        <v>452</v>
      </c>
      <c r="K1477" t="s">
        <v>7</v>
      </c>
      <c r="L1477" t="s">
        <v>181</v>
      </c>
    </row>
    <row r="1478" spans="1:12" x14ac:dyDescent="0.2">
      <c r="A1478">
        <v>1641</v>
      </c>
      <c r="B1478" s="7">
        <f>C1478</f>
        <v>44388</v>
      </c>
      <c r="C1478" s="7">
        <v>44388</v>
      </c>
      <c r="D1478" s="7">
        <v>44418</v>
      </c>
      <c r="E1478" s="9">
        <f t="shared" si="225"/>
        <v>30</v>
      </c>
      <c r="F1478" t="s">
        <v>7</v>
      </c>
      <c r="G1478" s="6">
        <v>450</v>
      </c>
      <c r="H1478" s="6">
        <f t="shared" si="226"/>
        <v>15</v>
      </c>
      <c r="J1478" s="6">
        <f t="shared" si="216"/>
        <v>450</v>
      </c>
      <c r="K1478" t="s">
        <v>7</v>
      </c>
      <c r="L1478" t="s">
        <v>181</v>
      </c>
    </row>
    <row r="1479" spans="1:12" x14ac:dyDescent="0.2">
      <c r="A1479">
        <v>1642</v>
      </c>
      <c r="B1479" s="7">
        <v>44382</v>
      </c>
      <c r="C1479" s="7">
        <v>44404</v>
      </c>
      <c r="D1479" s="7">
        <v>44429</v>
      </c>
      <c r="E1479" s="9">
        <f t="shared" si="225"/>
        <v>25</v>
      </c>
      <c r="F1479" t="s">
        <v>7</v>
      </c>
      <c r="G1479" s="6">
        <v>600</v>
      </c>
      <c r="H1479" s="6">
        <f t="shared" si="226"/>
        <v>24</v>
      </c>
      <c r="I1479" s="6">
        <v>10</v>
      </c>
      <c r="J1479" s="6">
        <f t="shared" si="216"/>
        <v>610</v>
      </c>
      <c r="K1479" t="s">
        <v>7</v>
      </c>
      <c r="L1479" t="s">
        <v>181</v>
      </c>
    </row>
    <row r="1480" spans="1:12" x14ac:dyDescent="0.2">
      <c r="A1480">
        <v>1643</v>
      </c>
      <c r="B1480" s="7">
        <v>44397</v>
      </c>
      <c r="C1480" s="7">
        <v>44406</v>
      </c>
      <c r="D1480" s="7">
        <v>44438</v>
      </c>
      <c r="E1480" s="9">
        <f t="shared" si="225"/>
        <v>32</v>
      </c>
      <c r="F1480" t="s">
        <v>7</v>
      </c>
      <c r="G1480" s="6">
        <v>640</v>
      </c>
      <c r="H1480" s="6">
        <f t="shared" si="226"/>
        <v>20</v>
      </c>
      <c r="I1480" s="6">
        <v>3</v>
      </c>
      <c r="J1480" s="6">
        <f t="shared" si="216"/>
        <v>643</v>
      </c>
      <c r="K1480" t="s">
        <v>7</v>
      </c>
      <c r="L1480" t="s">
        <v>181</v>
      </c>
    </row>
    <row r="1481" spans="1:12" x14ac:dyDescent="0.2">
      <c r="A1481">
        <v>1644</v>
      </c>
      <c r="B1481" s="7">
        <v>44397</v>
      </c>
      <c r="C1481" s="7">
        <v>44406</v>
      </c>
      <c r="D1481" s="7">
        <v>44438</v>
      </c>
      <c r="E1481" s="9">
        <f t="shared" si="225"/>
        <v>32</v>
      </c>
      <c r="F1481" t="s">
        <v>7</v>
      </c>
      <c r="G1481" s="6">
        <v>608</v>
      </c>
      <c r="H1481" s="6">
        <f t="shared" si="226"/>
        <v>19</v>
      </c>
      <c r="I1481" s="6">
        <v>23</v>
      </c>
      <c r="J1481" s="6">
        <f t="shared" ref="J1481:J1544" si="227">+G1481+I1481</f>
        <v>631</v>
      </c>
      <c r="K1481" t="s">
        <v>7</v>
      </c>
      <c r="L1481" t="s">
        <v>181</v>
      </c>
    </row>
    <row r="1482" spans="1:12" x14ac:dyDescent="0.2">
      <c r="A1482">
        <v>1645</v>
      </c>
      <c r="B1482" s="7">
        <f>C1482</f>
        <v>44407</v>
      </c>
      <c r="C1482" s="7">
        <v>44407</v>
      </c>
      <c r="D1482" s="7">
        <v>44408</v>
      </c>
      <c r="E1482" s="9">
        <f t="shared" si="225"/>
        <v>1</v>
      </c>
      <c r="F1482" t="s">
        <v>7</v>
      </c>
      <c r="G1482" s="6">
        <v>85</v>
      </c>
      <c r="H1482" s="6">
        <f t="shared" si="226"/>
        <v>85</v>
      </c>
      <c r="J1482" s="6">
        <f t="shared" si="227"/>
        <v>85</v>
      </c>
      <c r="K1482" t="s">
        <v>7</v>
      </c>
      <c r="L1482" t="s">
        <v>181</v>
      </c>
    </row>
    <row r="1483" spans="1:12" x14ac:dyDescent="0.2">
      <c r="A1483">
        <v>1646</v>
      </c>
      <c r="B1483" s="7">
        <v>44384</v>
      </c>
      <c r="C1483" s="7">
        <v>44407</v>
      </c>
      <c r="D1483" s="7">
        <v>44424</v>
      </c>
      <c r="E1483" s="9">
        <f t="shared" si="225"/>
        <v>17</v>
      </c>
      <c r="F1483" t="s">
        <v>7</v>
      </c>
      <c r="G1483" s="6">
        <v>323</v>
      </c>
      <c r="H1483" s="6">
        <f t="shared" si="226"/>
        <v>19</v>
      </c>
      <c r="I1483" s="6">
        <v>13</v>
      </c>
      <c r="J1483" s="6">
        <f t="shared" si="227"/>
        <v>336</v>
      </c>
      <c r="K1483" t="s">
        <v>7</v>
      </c>
      <c r="L1483" t="s">
        <v>181</v>
      </c>
    </row>
    <row r="1484" spans="1:12" x14ac:dyDescent="0.2">
      <c r="A1484">
        <v>1647</v>
      </c>
      <c r="B1484" s="7">
        <f t="shared" ref="B1484:B1486" si="228">C1484</f>
        <v>44407</v>
      </c>
      <c r="C1484" s="7">
        <v>44407</v>
      </c>
      <c r="D1484" s="7">
        <v>44408</v>
      </c>
      <c r="E1484" s="9">
        <f t="shared" si="225"/>
        <v>1</v>
      </c>
      <c r="F1484" t="s">
        <v>7</v>
      </c>
      <c r="G1484" s="6">
        <v>85</v>
      </c>
      <c r="H1484" s="6">
        <f t="shared" si="226"/>
        <v>85</v>
      </c>
      <c r="J1484" s="6">
        <f t="shared" si="227"/>
        <v>85</v>
      </c>
      <c r="K1484" t="s">
        <v>7</v>
      </c>
      <c r="L1484" t="s">
        <v>181</v>
      </c>
    </row>
    <row r="1485" spans="1:12" x14ac:dyDescent="0.2">
      <c r="A1485">
        <v>1648</v>
      </c>
      <c r="B1485" s="7">
        <f t="shared" si="228"/>
        <v>44408</v>
      </c>
      <c r="C1485" s="7">
        <v>44408</v>
      </c>
      <c r="D1485" s="7">
        <v>44410</v>
      </c>
      <c r="E1485" s="9">
        <f t="shared" si="225"/>
        <v>2</v>
      </c>
      <c r="F1485" t="s">
        <v>7</v>
      </c>
      <c r="G1485" s="6">
        <v>90</v>
      </c>
      <c r="H1485" s="6">
        <f t="shared" si="226"/>
        <v>45</v>
      </c>
      <c r="I1485" s="6">
        <v>3</v>
      </c>
      <c r="J1485" s="6">
        <f t="shared" si="227"/>
        <v>93</v>
      </c>
      <c r="K1485" t="s">
        <v>7</v>
      </c>
      <c r="L1485" t="s">
        <v>181</v>
      </c>
    </row>
    <row r="1486" spans="1:12" x14ac:dyDescent="0.2">
      <c r="A1486">
        <v>1649</v>
      </c>
      <c r="B1486" s="7">
        <f t="shared" si="228"/>
        <v>44408</v>
      </c>
      <c r="C1486" s="7">
        <v>44408</v>
      </c>
      <c r="D1486" s="7">
        <v>44415</v>
      </c>
      <c r="E1486" s="9">
        <f t="shared" si="225"/>
        <v>7</v>
      </c>
      <c r="F1486" t="s">
        <v>7</v>
      </c>
      <c r="G1486" s="6">
        <v>210</v>
      </c>
      <c r="H1486" s="6">
        <f t="shared" si="226"/>
        <v>30</v>
      </c>
      <c r="I1486" s="6">
        <v>3</v>
      </c>
      <c r="J1486" s="6">
        <f t="shared" si="227"/>
        <v>213</v>
      </c>
      <c r="K1486" t="s">
        <v>7</v>
      </c>
      <c r="L1486" t="s">
        <v>181</v>
      </c>
    </row>
    <row r="1487" spans="1:12" x14ac:dyDescent="0.2">
      <c r="A1487">
        <v>1650</v>
      </c>
      <c r="B1487" s="7">
        <v>44383</v>
      </c>
      <c r="C1487" s="7">
        <v>44408</v>
      </c>
      <c r="D1487" s="7">
        <v>44441</v>
      </c>
      <c r="E1487" s="9">
        <f t="shared" si="225"/>
        <v>33</v>
      </c>
      <c r="F1487" t="s">
        <v>7</v>
      </c>
      <c r="G1487" s="6">
        <v>660</v>
      </c>
      <c r="H1487" s="6">
        <f t="shared" si="226"/>
        <v>20</v>
      </c>
      <c r="I1487" s="6">
        <v>3</v>
      </c>
      <c r="J1487" s="6">
        <f t="shared" si="227"/>
        <v>663</v>
      </c>
      <c r="K1487" t="s">
        <v>7</v>
      </c>
      <c r="L1487" t="s">
        <v>181</v>
      </c>
    </row>
    <row r="1488" spans="1:12" x14ac:dyDescent="0.2">
      <c r="A1488">
        <v>1654</v>
      </c>
      <c r="B1488" s="7">
        <f t="shared" ref="B1488:B1501" si="229">C1488</f>
        <v>44377</v>
      </c>
      <c r="C1488" s="7">
        <v>44377</v>
      </c>
      <c r="D1488" s="7">
        <v>44408</v>
      </c>
      <c r="E1488" s="9">
        <f t="shared" si="225"/>
        <v>31</v>
      </c>
      <c r="F1488" t="s">
        <v>7</v>
      </c>
      <c r="G1488" s="6">
        <v>527</v>
      </c>
      <c r="H1488" s="6">
        <f t="shared" si="226"/>
        <v>17</v>
      </c>
      <c r="J1488" s="6">
        <f t="shared" si="227"/>
        <v>527</v>
      </c>
      <c r="K1488" t="s">
        <v>7</v>
      </c>
      <c r="L1488" t="s">
        <v>181</v>
      </c>
    </row>
    <row r="1489" spans="1:12" x14ac:dyDescent="0.2">
      <c r="A1489">
        <v>1660</v>
      </c>
      <c r="B1489" s="7">
        <f t="shared" si="229"/>
        <v>44393</v>
      </c>
      <c r="C1489" s="7">
        <v>44393</v>
      </c>
      <c r="D1489" s="7">
        <v>44423</v>
      </c>
      <c r="E1489" s="9">
        <f t="shared" si="225"/>
        <v>30</v>
      </c>
      <c r="F1489" t="s">
        <v>7</v>
      </c>
      <c r="G1489" s="6">
        <v>600</v>
      </c>
      <c r="H1489" s="6">
        <f t="shared" si="226"/>
        <v>20</v>
      </c>
      <c r="J1489" s="6">
        <f t="shared" si="227"/>
        <v>600</v>
      </c>
      <c r="K1489" t="s">
        <v>7</v>
      </c>
      <c r="L1489" t="s">
        <v>181</v>
      </c>
    </row>
    <row r="1490" spans="1:12" x14ac:dyDescent="0.2">
      <c r="A1490" t="s">
        <v>121</v>
      </c>
      <c r="B1490" s="7">
        <f t="shared" si="229"/>
        <v>44440</v>
      </c>
      <c r="C1490" s="7">
        <v>44440</v>
      </c>
      <c r="D1490" s="7">
        <v>44461</v>
      </c>
      <c r="E1490" s="9">
        <f t="shared" si="225"/>
        <v>21</v>
      </c>
      <c r="F1490" t="s">
        <v>7</v>
      </c>
      <c r="G1490" s="6">
        <v>440</v>
      </c>
      <c r="H1490" s="6">
        <f t="shared" si="226"/>
        <v>20.952380952380953</v>
      </c>
      <c r="J1490" s="6">
        <f t="shared" si="227"/>
        <v>440</v>
      </c>
      <c r="K1490" t="s">
        <v>7</v>
      </c>
      <c r="L1490" t="s">
        <v>181</v>
      </c>
    </row>
    <row r="1491" spans="1:12" x14ac:dyDescent="0.2">
      <c r="A1491" t="s">
        <v>122</v>
      </c>
      <c r="B1491" s="7">
        <f t="shared" si="229"/>
        <v>44438</v>
      </c>
      <c r="C1491" s="7">
        <v>44438</v>
      </c>
      <c r="D1491" s="7">
        <v>44446</v>
      </c>
      <c r="E1491" s="9">
        <f t="shared" si="225"/>
        <v>8</v>
      </c>
      <c r="F1491" t="s">
        <v>7</v>
      </c>
      <c r="G1491" s="8">
        <v>152</v>
      </c>
      <c r="H1491" s="6">
        <f t="shared" si="226"/>
        <v>19</v>
      </c>
      <c r="I1491" s="8"/>
      <c r="J1491" s="8">
        <f t="shared" si="227"/>
        <v>152</v>
      </c>
      <c r="K1491" t="s">
        <v>7</v>
      </c>
      <c r="L1491" t="s">
        <v>181</v>
      </c>
    </row>
    <row r="1492" spans="1:12" x14ac:dyDescent="0.2">
      <c r="A1492" t="s">
        <v>123</v>
      </c>
      <c r="B1492" s="7">
        <f t="shared" si="229"/>
        <v>44415</v>
      </c>
      <c r="C1492" s="7">
        <v>44415</v>
      </c>
      <c r="D1492" s="7">
        <v>44439</v>
      </c>
      <c r="E1492" s="9">
        <f t="shared" si="225"/>
        <v>24</v>
      </c>
      <c r="F1492" t="s">
        <v>7</v>
      </c>
      <c r="G1492" s="6">
        <v>562</v>
      </c>
      <c r="H1492" s="6">
        <f t="shared" si="226"/>
        <v>23.416666666666668</v>
      </c>
      <c r="J1492" s="6">
        <f t="shared" si="227"/>
        <v>562</v>
      </c>
      <c r="K1492" t="s">
        <v>7</v>
      </c>
      <c r="L1492" t="s">
        <v>181</v>
      </c>
    </row>
    <row r="1493" spans="1:12" x14ac:dyDescent="0.2">
      <c r="A1493" t="s">
        <v>124</v>
      </c>
      <c r="B1493" s="7">
        <f t="shared" si="229"/>
        <v>44439</v>
      </c>
      <c r="C1493" s="7">
        <v>44439</v>
      </c>
      <c r="D1493" s="7">
        <v>44441</v>
      </c>
      <c r="E1493" s="9">
        <f t="shared" si="225"/>
        <v>2</v>
      </c>
      <c r="F1493" t="s">
        <v>7</v>
      </c>
      <c r="G1493" s="6">
        <v>40</v>
      </c>
      <c r="H1493" s="6">
        <f t="shared" si="226"/>
        <v>20</v>
      </c>
      <c r="J1493" s="6">
        <f t="shared" si="227"/>
        <v>40</v>
      </c>
      <c r="K1493" t="s">
        <v>7</v>
      </c>
      <c r="L1493" t="s">
        <v>181</v>
      </c>
    </row>
    <row r="1494" spans="1:12" x14ac:dyDescent="0.2">
      <c r="A1494" t="s">
        <v>125</v>
      </c>
      <c r="B1494" s="7">
        <f t="shared" si="229"/>
        <v>44439</v>
      </c>
      <c r="C1494" s="7">
        <v>44439</v>
      </c>
      <c r="D1494" s="7">
        <v>44449</v>
      </c>
      <c r="E1494" s="9">
        <f t="shared" si="225"/>
        <v>10</v>
      </c>
      <c r="F1494" t="s">
        <v>7</v>
      </c>
      <c r="G1494" s="6">
        <v>300</v>
      </c>
      <c r="H1494" s="6">
        <f t="shared" si="226"/>
        <v>30</v>
      </c>
      <c r="J1494" s="6">
        <f t="shared" si="227"/>
        <v>300</v>
      </c>
      <c r="K1494" t="s">
        <v>7</v>
      </c>
      <c r="L1494" t="s">
        <v>181</v>
      </c>
    </row>
    <row r="1495" spans="1:12" x14ac:dyDescent="0.2">
      <c r="A1495" t="s">
        <v>126</v>
      </c>
      <c r="B1495" s="7">
        <f t="shared" si="229"/>
        <v>44426</v>
      </c>
      <c r="C1495" s="7">
        <v>44426</v>
      </c>
      <c r="D1495" s="7">
        <v>44427</v>
      </c>
      <c r="E1495" s="9">
        <f t="shared" si="225"/>
        <v>1</v>
      </c>
      <c r="F1495" t="s">
        <v>7</v>
      </c>
      <c r="G1495" s="8">
        <v>25</v>
      </c>
      <c r="H1495" s="6">
        <f t="shared" si="226"/>
        <v>25</v>
      </c>
      <c r="I1495" s="8"/>
      <c r="J1495" s="8">
        <f t="shared" si="227"/>
        <v>25</v>
      </c>
      <c r="K1495" t="s">
        <v>7</v>
      </c>
      <c r="L1495" t="s">
        <v>181</v>
      </c>
    </row>
    <row r="1496" spans="1:12" x14ac:dyDescent="0.2">
      <c r="A1496" t="s">
        <v>127</v>
      </c>
      <c r="B1496" s="7">
        <f t="shared" si="229"/>
        <v>44440</v>
      </c>
      <c r="C1496" s="7">
        <v>44440</v>
      </c>
      <c r="D1496" s="7">
        <v>44470</v>
      </c>
      <c r="E1496" s="9">
        <f t="shared" si="225"/>
        <v>30</v>
      </c>
      <c r="F1496" t="s">
        <v>7</v>
      </c>
      <c r="G1496" s="6">
        <v>600</v>
      </c>
      <c r="H1496" s="6">
        <f t="shared" si="226"/>
        <v>20</v>
      </c>
      <c r="J1496" s="6">
        <f t="shared" si="227"/>
        <v>600</v>
      </c>
      <c r="K1496" t="s">
        <v>7</v>
      </c>
      <c r="L1496" t="s">
        <v>181</v>
      </c>
    </row>
    <row r="1497" spans="1:12" x14ac:dyDescent="0.2">
      <c r="A1497" t="s">
        <v>128</v>
      </c>
      <c r="B1497" s="7">
        <f t="shared" si="229"/>
        <v>44442</v>
      </c>
      <c r="C1497" s="7">
        <v>44442</v>
      </c>
      <c r="D1497" s="7">
        <v>44447</v>
      </c>
      <c r="E1497" s="9">
        <f t="shared" si="225"/>
        <v>5</v>
      </c>
      <c r="F1497" t="s">
        <v>7</v>
      </c>
      <c r="G1497" s="6">
        <v>150</v>
      </c>
      <c r="H1497" s="6">
        <f t="shared" si="226"/>
        <v>30</v>
      </c>
      <c r="J1497" s="6">
        <f t="shared" si="227"/>
        <v>150</v>
      </c>
      <c r="K1497" t="s">
        <v>7</v>
      </c>
      <c r="L1497" t="s">
        <v>181</v>
      </c>
    </row>
    <row r="1498" spans="1:12" x14ac:dyDescent="0.2">
      <c r="A1498" t="s">
        <v>129</v>
      </c>
      <c r="B1498" s="7">
        <f t="shared" si="229"/>
        <v>44447</v>
      </c>
      <c r="C1498" s="7">
        <v>44447</v>
      </c>
      <c r="D1498" s="7">
        <v>44448</v>
      </c>
      <c r="E1498" s="9">
        <f t="shared" si="225"/>
        <v>1</v>
      </c>
      <c r="F1498" t="s">
        <v>7</v>
      </c>
      <c r="G1498" s="6">
        <v>30</v>
      </c>
      <c r="H1498" s="6">
        <f t="shared" si="226"/>
        <v>30</v>
      </c>
      <c r="J1498" s="6">
        <f t="shared" si="227"/>
        <v>30</v>
      </c>
      <c r="K1498" t="s">
        <v>7</v>
      </c>
      <c r="L1498" t="s">
        <v>181</v>
      </c>
    </row>
    <row r="1499" spans="1:12" x14ac:dyDescent="0.2">
      <c r="A1499" t="s">
        <v>130</v>
      </c>
      <c r="B1499" s="7">
        <f t="shared" si="229"/>
        <v>44449</v>
      </c>
      <c r="C1499" s="7">
        <v>44449</v>
      </c>
      <c r="D1499" s="7">
        <v>44452</v>
      </c>
      <c r="E1499" s="9">
        <f t="shared" si="225"/>
        <v>3</v>
      </c>
      <c r="F1499" t="s">
        <v>7</v>
      </c>
      <c r="G1499" s="6">
        <v>57</v>
      </c>
      <c r="H1499" s="6">
        <f t="shared" si="226"/>
        <v>19</v>
      </c>
      <c r="J1499" s="6">
        <f t="shared" si="227"/>
        <v>57</v>
      </c>
      <c r="K1499" t="s">
        <v>7</v>
      </c>
      <c r="L1499" t="s">
        <v>181</v>
      </c>
    </row>
    <row r="1500" spans="1:12" x14ac:dyDescent="0.2">
      <c r="A1500" t="s">
        <v>131</v>
      </c>
      <c r="B1500" s="7">
        <f t="shared" si="229"/>
        <v>44439</v>
      </c>
      <c r="C1500" s="7">
        <v>44439</v>
      </c>
      <c r="D1500" s="7">
        <v>44469</v>
      </c>
      <c r="E1500" s="9">
        <f t="shared" si="225"/>
        <v>30</v>
      </c>
      <c r="F1500" t="s">
        <v>7</v>
      </c>
      <c r="G1500" s="6">
        <f>691.24*1.085</f>
        <v>749.99540000000002</v>
      </c>
      <c r="H1500" s="6">
        <f t="shared" si="226"/>
        <v>24.999846666666667</v>
      </c>
      <c r="J1500" s="6">
        <f t="shared" si="227"/>
        <v>749.99540000000002</v>
      </c>
      <c r="K1500" t="s">
        <v>7</v>
      </c>
      <c r="L1500" t="s">
        <v>181</v>
      </c>
    </row>
    <row r="1501" spans="1:12" x14ac:dyDescent="0.2">
      <c r="A1501" t="s">
        <v>131</v>
      </c>
      <c r="B1501" s="7">
        <f t="shared" si="229"/>
        <v>44439</v>
      </c>
      <c r="C1501" s="7">
        <v>44439</v>
      </c>
      <c r="D1501" s="7">
        <v>44469</v>
      </c>
      <c r="E1501" s="9">
        <f t="shared" si="225"/>
        <v>30</v>
      </c>
      <c r="F1501" t="s">
        <v>7</v>
      </c>
      <c r="G1501" s="6">
        <v>750</v>
      </c>
      <c r="H1501" s="6">
        <f t="shared" si="226"/>
        <v>25</v>
      </c>
      <c r="J1501" s="6">
        <f t="shared" si="227"/>
        <v>750</v>
      </c>
      <c r="K1501" t="s">
        <v>7</v>
      </c>
      <c r="L1501" t="s">
        <v>181</v>
      </c>
    </row>
    <row r="1502" spans="1:12" x14ac:dyDescent="0.2">
      <c r="A1502">
        <v>1672</v>
      </c>
      <c r="B1502" s="7">
        <v>44429</v>
      </c>
      <c r="C1502" s="7">
        <v>44442</v>
      </c>
      <c r="D1502" s="7">
        <v>44510</v>
      </c>
      <c r="E1502" s="9">
        <f t="shared" si="225"/>
        <v>68</v>
      </c>
      <c r="F1502" t="s">
        <v>7</v>
      </c>
      <c r="G1502" s="6">
        <v>1020</v>
      </c>
      <c r="H1502" s="6">
        <f t="shared" si="226"/>
        <v>15</v>
      </c>
      <c r="J1502" s="6">
        <f t="shared" si="227"/>
        <v>1020</v>
      </c>
      <c r="K1502" t="s">
        <v>7</v>
      </c>
      <c r="L1502" t="s">
        <v>181</v>
      </c>
    </row>
    <row r="1503" spans="1:12" x14ac:dyDescent="0.2">
      <c r="A1503">
        <v>1676</v>
      </c>
      <c r="B1503" s="7">
        <f>C1503</f>
        <v>44438</v>
      </c>
      <c r="C1503" s="7">
        <v>44438</v>
      </c>
      <c r="D1503" s="7">
        <v>44469</v>
      </c>
      <c r="E1503" s="9">
        <f t="shared" si="225"/>
        <v>31</v>
      </c>
      <c r="F1503" t="s">
        <v>8</v>
      </c>
      <c r="G1503" s="6">
        <v>465</v>
      </c>
      <c r="H1503" s="6">
        <f t="shared" si="226"/>
        <v>15</v>
      </c>
      <c r="I1503" s="6">
        <v>60</v>
      </c>
      <c r="J1503" s="6">
        <f t="shared" si="227"/>
        <v>525</v>
      </c>
      <c r="K1503" t="s">
        <v>7</v>
      </c>
      <c r="L1503" t="s">
        <v>181</v>
      </c>
    </row>
    <row r="1504" spans="1:12" x14ac:dyDescent="0.2">
      <c r="A1504">
        <v>1677</v>
      </c>
      <c r="B1504" s="7">
        <v>44431</v>
      </c>
      <c r="C1504" s="7">
        <v>44444</v>
      </c>
      <c r="D1504" s="7">
        <v>44469</v>
      </c>
      <c r="E1504" s="9">
        <f t="shared" si="225"/>
        <v>25</v>
      </c>
      <c r="F1504" t="s">
        <v>8</v>
      </c>
      <c r="G1504" s="6">
        <v>494</v>
      </c>
      <c r="H1504" s="6">
        <f t="shared" si="226"/>
        <v>19.760000000000002</v>
      </c>
      <c r="I1504" s="6">
        <v>63</v>
      </c>
      <c r="J1504" s="6">
        <f t="shared" si="227"/>
        <v>557</v>
      </c>
      <c r="K1504" t="s">
        <v>7</v>
      </c>
      <c r="L1504" t="s">
        <v>181</v>
      </c>
    </row>
    <row r="1505" spans="1:12" x14ac:dyDescent="0.2">
      <c r="A1505">
        <v>1680</v>
      </c>
      <c r="B1505" s="7">
        <v>44436</v>
      </c>
      <c r="C1505" s="7">
        <v>44443</v>
      </c>
      <c r="D1505" s="7">
        <v>44464</v>
      </c>
      <c r="E1505" s="9">
        <f t="shared" si="225"/>
        <v>21</v>
      </c>
      <c r="F1505" t="s">
        <v>7</v>
      </c>
      <c r="G1505" s="6">
        <v>735</v>
      </c>
      <c r="H1505" s="6">
        <f t="shared" si="226"/>
        <v>35</v>
      </c>
      <c r="I1505" s="6">
        <v>23</v>
      </c>
      <c r="J1505" s="6">
        <f t="shared" si="227"/>
        <v>758</v>
      </c>
      <c r="K1505" t="s">
        <v>7</v>
      </c>
      <c r="L1505" t="s">
        <v>181</v>
      </c>
    </row>
    <row r="1506" spans="1:12" x14ac:dyDescent="0.2">
      <c r="A1506">
        <v>1681</v>
      </c>
      <c r="B1506" s="7">
        <v>44434</v>
      </c>
      <c r="C1506" s="7">
        <v>44455</v>
      </c>
      <c r="D1506" s="7">
        <v>44499</v>
      </c>
      <c r="E1506" s="9">
        <f t="shared" si="225"/>
        <v>44</v>
      </c>
      <c r="F1506" t="s">
        <v>8</v>
      </c>
      <c r="G1506" s="6">
        <v>880</v>
      </c>
      <c r="H1506" s="6">
        <f t="shared" si="226"/>
        <v>20</v>
      </c>
      <c r="I1506" s="6">
        <v>43</v>
      </c>
      <c r="J1506" s="6">
        <f t="shared" si="227"/>
        <v>923</v>
      </c>
      <c r="K1506" t="s">
        <v>7</v>
      </c>
      <c r="L1506" t="s">
        <v>181</v>
      </c>
    </row>
    <row r="1507" spans="1:12" x14ac:dyDescent="0.2">
      <c r="A1507">
        <v>1683</v>
      </c>
      <c r="B1507" s="7">
        <v>44436</v>
      </c>
      <c r="C1507" s="7">
        <v>44442</v>
      </c>
      <c r="D1507" s="7">
        <v>44463</v>
      </c>
      <c r="E1507" s="9">
        <f t="shared" si="225"/>
        <v>21</v>
      </c>
      <c r="F1507" t="s">
        <v>8</v>
      </c>
      <c r="G1507" s="6">
        <v>550</v>
      </c>
      <c r="H1507" s="6">
        <f t="shared" si="226"/>
        <v>26.19047619047619</v>
      </c>
      <c r="I1507" s="6">
        <v>63</v>
      </c>
      <c r="J1507" s="6">
        <f t="shared" si="227"/>
        <v>613</v>
      </c>
      <c r="K1507" t="s">
        <v>7</v>
      </c>
      <c r="L1507" t="s">
        <v>181</v>
      </c>
    </row>
    <row r="1508" spans="1:12" x14ac:dyDescent="0.2">
      <c r="A1508">
        <v>1686</v>
      </c>
      <c r="B1508" s="7">
        <f t="shared" ref="B1508:B1514" si="230">C1508</f>
        <v>44438</v>
      </c>
      <c r="C1508" s="7">
        <v>44438</v>
      </c>
      <c r="D1508" s="7">
        <v>44457</v>
      </c>
      <c r="E1508" s="9">
        <f t="shared" si="225"/>
        <v>19</v>
      </c>
      <c r="F1508" t="s">
        <v>7</v>
      </c>
      <c r="G1508" s="6">
        <v>380</v>
      </c>
      <c r="H1508" s="6">
        <f t="shared" si="226"/>
        <v>20</v>
      </c>
      <c r="J1508" s="6">
        <f t="shared" si="227"/>
        <v>380</v>
      </c>
      <c r="K1508" t="s">
        <v>7</v>
      </c>
      <c r="L1508" t="s">
        <v>181</v>
      </c>
    </row>
    <row r="1509" spans="1:12" x14ac:dyDescent="0.2">
      <c r="A1509">
        <v>1687</v>
      </c>
      <c r="B1509" s="7">
        <f t="shared" si="230"/>
        <v>44438</v>
      </c>
      <c r="C1509" s="7">
        <v>44438</v>
      </c>
      <c r="D1509" s="7">
        <v>44442</v>
      </c>
      <c r="E1509" s="9">
        <f t="shared" si="225"/>
        <v>4</v>
      </c>
      <c r="F1509" t="s">
        <v>7</v>
      </c>
      <c r="G1509" s="6">
        <v>125</v>
      </c>
      <c r="H1509" s="6">
        <f t="shared" si="226"/>
        <v>31.25</v>
      </c>
      <c r="I1509" s="6">
        <v>3</v>
      </c>
      <c r="J1509" s="6">
        <f t="shared" si="227"/>
        <v>128</v>
      </c>
      <c r="K1509" t="s">
        <v>7</v>
      </c>
      <c r="L1509" t="s">
        <v>181</v>
      </c>
    </row>
    <row r="1510" spans="1:12" x14ac:dyDescent="0.2">
      <c r="A1510">
        <v>1688</v>
      </c>
      <c r="B1510" s="7">
        <f t="shared" si="230"/>
        <v>44439</v>
      </c>
      <c r="C1510" s="7">
        <v>44439</v>
      </c>
      <c r="D1510" s="7">
        <v>44443</v>
      </c>
      <c r="E1510" s="9">
        <f t="shared" si="225"/>
        <v>4</v>
      </c>
      <c r="F1510" t="s">
        <v>7</v>
      </c>
      <c r="G1510" s="6">
        <v>340</v>
      </c>
      <c r="H1510" s="6">
        <f t="shared" si="226"/>
        <v>85</v>
      </c>
      <c r="J1510" s="6">
        <f t="shared" si="227"/>
        <v>340</v>
      </c>
      <c r="K1510" t="s">
        <v>7</v>
      </c>
      <c r="L1510" t="s">
        <v>181</v>
      </c>
    </row>
    <row r="1511" spans="1:12" x14ac:dyDescent="0.2">
      <c r="A1511">
        <v>1689</v>
      </c>
      <c r="B1511" s="7">
        <f t="shared" si="230"/>
        <v>44439</v>
      </c>
      <c r="C1511" s="7">
        <v>44439</v>
      </c>
      <c r="D1511" s="7">
        <v>44443</v>
      </c>
      <c r="E1511" s="9">
        <f t="shared" si="225"/>
        <v>4</v>
      </c>
      <c r="F1511" t="s">
        <v>7</v>
      </c>
      <c r="G1511" s="6">
        <v>68</v>
      </c>
      <c r="H1511" s="6">
        <f t="shared" si="226"/>
        <v>17</v>
      </c>
      <c r="J1511" s="6">
        <f t="shared" si="227"/>
        <v>68</v>
      </c>
      <c r="K1511" t="s">
        <v>7</v>
      </c>
      <c r="L1511" t="s">
        <v>181</v>
      </c>
    </row>
    <row r="1512" spans="1:12" x14ac:dyDescent="0.2">
      <c r="A1512">
        <v>1690</v>
      </c>
      <c r="B1512" s="7">
        <f t="shared" si="230"/>
        <v>44440</v>
      </c>
      <c r="C1512" s="7">
        <v>44440</v>
      </c>
      <c r="D1512" s="7">
        <v>44459</v>
      </c>
      <c r="E1512" s="9">
        <f t="shared" si="225"/>
        <v>19</v>
      </c>
      <c r="F1512" t="s">
        <v>7</v>
      </c>
      <c r="G1512" s="6">
        <v>440</v>
      </c>
      <c r="H1512" s="6">
        <f t="shared" si="226"/>
        <v>23.157894736842106</v>
      </c>
      <c r="I1512" s="6">
        <v>13</v>
      </c>
      <c r="J1512" s="6">
        <f t="shared" si="227"/>
        <v>453</v>
      </c>
      <c r="K1512" t="s">
        <v>7</v>
      </c>
      <c r="L1512" t="s">
        <v>181</v>
      </c>
    </row>
    <row r="1513" spans="1:12" x14ac:dyDescent="0.2">
      <c r="A1513">
        <v>1691</v>
      </c>
      <c r="B1513" s="7">
        <f t="shared" si="230"/>
        <v>44439</v>
      </c>
      <c r="C1513" s="7">
        <v>44439</v>
      </c>
      <c r="D1513" s="7">
        <v>44454</v>
      </c>
      <c r="E1513" s="9">
        <f t="shared" si="225"/>
        <v>15</v>
      </c>
      <c r="F1513" t="s">
        <v>7</v>
      </c>
      <c r="G1513" s="6">
        <v>285</v>
      </c>
      <c r="H1513" s="6">
        <f t="shared" si="226"/>
        <v>19</v>
      </c>
      <c r="J1513" s="6">
        <f t="shared" si="227"/>
        <v>285</v>
      </c>
      <c r="K1513" t="s">
        <v>7</v>
      </c>
      <c r="L1513" t="s">
        <v>181</v>
      </c>
    </row>
    <row r="1514" spans="1:12" x14ac:dyDescent="0.2">
      <c r="A1514">
        <v>1692</v>
      </c>
      <c r="B1514" s="7">
        <f t="shared" si="230"/>
        <v>44443</v>
      </c>
      <c r="C1514" s="7">
        <v>44443</v>
      </c>
      <c r="D1514" s="7">
        <v>44445</v>
      </c>
      <c r="E1514" s="9">
        <f t="shared" si="225"/>
        <v>2</v>
      </c>
      <c r="F1514" t="s">
        <v>7</v>
      </c>
      <c r="G1514" s="6">
        <v>60</v>
      </c>
      <c r="H1514" s="6">
        <f t="shared" si="226"/>
        <v>30</v>
      </c>
      <c r="J1514" s="6">
        <f t="shared" si="227"/>
        <v>60</v>
      </c>
      <c r="K1514" t="s">
        <v>7</v>
      </c>
      <c r="L1514" t="s">
        <v>181</v>
      </c>
    </row>
    <row r="1515" spans="1:12" x14ac:dyDescent="0.2">
      <c r="A1515">
        <v>1693</v>
      </c>
      <c r="B1515" s="7">
        <v>44443</v>
      </c>
      <c r="C1515" s="7">
        <v>44448</v>
      </c>
      <c r="D1515" s="7">
        <v>44459</v>
      </c>
      <c r="E1515" s="9">
        <f t="shared" si="225"/>
        <v>11</v>
      </c>
      <c r="F1515" t="s">
        <v>7</v>
      </c>
      <c r="G1515" s="6">
        <v>330</v>
      </c>
      <c r="H1515" s="6">
        <f t="shared" si="226"/>
        <v>30</v>
      </c>
      <c r="I1515" s="6">
        <v>13</v>
      </c>
      <c r="J1515" s="6">
        <f t="shared" si="227"/>
        <v>343</v>
      </c>
      <c r="K1515" t="s">
        <v>7</v>
      </c>
      <c r="L1515" t="s">
        <v>181</v>
      </c>
    </row>
    <row r="1516" spans="1:12" x14ac:dyDescent="0.2">
      <c r="A1516">
        <v>1694</v>
      </c>
      <c r="B1516" s="7">
        <f t="shared" ref="B1516:B1519" si="231">C1516</f>
        <v>44445</v>
      </c>
      <c r="C1516" s="7">
        <v>44445</v>
      </c>
      <c r="D1516" s="7">
        <v>44450</v>
      </c>
      <c r="E1516" s="9">
        <f t="shared" si="225"/>
        <v>5</v>
      </c>
      <c r="F1516" t="s">
        <v>7</v>
      </c>
      <c r="G1516" s="6">
        <v>125</v>
      </c>
      <c r="H1516" s="6">
        <f t="shared" si="226"/>
        <v>25</v>
      </c>
      <c r="I1516" s="6">
        <v>3</v>
      </c>
      <c r="J1516" s="6">
        <f t="shared" si="227"/>
        <v>128</v>
      </c>
      <c r="K1516" t="s">
        <v>7</v>
      </c>
      <c r="L1516" t="s">
        <v>181</v>
      </c>
    </row>
    <row r="1517" spans="1:12" x14ac:dyDescent="0.2">
      <c r="A1517">
        <v>1695</v>
      </c>
      <c r="B1517" s="7">
        <f t="shared" si="231"/>
        <v>44447</v>
      </c>
      <c r="C1517" s="7">
        <v>44447</v>
      </c>
      <c r="D1517" s="7">
        <v>44452</v>
      </c>
      <c r="E1517" s="9">
        <f t="shared" si="225"/>
        <v>5</v>
      </c>
      <c r="F1517" t="s">
        <v>7</v>
      </c>
      <c r="G1517" s="6">
        <v>125</v>
      </c>
      <c r="H1517" s="6">
        <f t="shared" si="226"/>
        <v>25</v>
      </c>
      <c r="I1517" s="6">
        <v>20</v>
      </c>
      <c r="J1517" s="6">
        <f t="shared" si="227"/>
        <v>145</v>
      </c>
      <c r="K1517" t="s">
        <v>7</v>
      </c>
      <c r="L1517" t="s">
        <v>181</v>
      </c>
    </row>
    <row r="1518" spans="1:12" x14ac:dyDescent="0.2">
      <c r="A1518">
        <v>1696</v>
      </c>
      <c r="B1518" s="7">
        <f t="shared" si="231"/>
        <v>44447</v>
      </c>
      <c r="C1518" s="7">
        <v>44447</v>
      </c>
      <c r="D1518" s="7">
        <v>44447</v>
      </c>
      <c r="E1518" s="9">
        <f t="shared" si="225"/>
        <v>0</v>
      </c>
      <c r="F1518" t="s">
        <v>7</v>
      </c>
      <c r="G1518" s="6">
        <v>85</v>
      </c>
      <c r="H1518" s="6" t="e">
        <f t="shared" si="226"/>
        <v>#DIV/0!</v>
      </c>
      <c r="J1518" s="6">
        <f t="shared" si="227"/>
        <v>85</v>
      </c>
      <c r="K1518" t="s">
        <v>7</v>
      </c>
      <c r="L1518" t="s">
        <v>181</v>
      </c>
    </row>
    <row r="1519" spans="1:12" x14ac:dyDescent="0.2">
      <c r="A1519">
        <v>1697</v>
      </c>
      <c r="B1519" s="7">
        <f t="shared" si="231"/>
        <v>44447</v>
      </c>
      <c r="C1519" s="7">
        <v>44447</v>
      </c>
      <c r="D1519" s="7">
        <v>44449</v>
      </c>
      <c r="E1519" s="9">
        <f t="shared" si="225"/>
        <v>2</v>
      </c>
      <c r="F1519" t="s">
        <v>7</v>
      </c>
      <c r="G1519" s="6">
        <v>70</v>
      </c>
      <c r="H1519" s="6">
        <f t="shared" si="226"/>
        <v>35</v>
      </c>
      <c r="I1519" s="6">
        <v>3</v>
      </c>
      <c r="J1519" s="6">
        <f t="shared" si="227"/>
        <v>73</v>
      </c>
      <c r="K1519" t="s">
        <v>7</v>
      </c>
      <c r="L1519" t="s">
        <v>181</v>
      </c>
    </row>
    <row r="1520" spans="1:12" x14ac:dyDescent="0.2">
      <c r="A1520">
        <v>1698</v>
      </c>
      <c r="B1520" s="7">
        <v>44448</v>
      </c>
      <c r="C1520" s="7">
        <v>44452</v>
      </c>
      <c r="D1520" s="7">
        <v>44469</v>
      </c>
      <c r="E1520" s="9">
        <f t="shared" si="225"/>
        <v>17</v>
      </c>
      <c r="F1520" t="s">
        <v>7</v>
      </c>
      <c r="G1520" s="6">
        <v>425</v>
      </c>
      <c r="H1520" s="6">
        <f t="shared" si="226"/>
        <v>25</v>
      </c>
      <c r="J1520" s="6">
        <f t="shared" si="227"/>
        <v>425</v>
      </c>
      <c r="K1520" t="s">
        <v>7</v>
      </c>
      <c r="L1520" t="s">
        <v>181</v>
      </c>
    </row>
    <row r="1521" spans="1:12" x14ac:dyDescent="0.2">
      <c r="A1521">
        <v>1699</v>
      </c>
      <c r="B1521" s="7">
        <f>C1521</f>
        <v>44448</v>
      </c>
      <c r="C1521" s="7">
        <v>44448</v>
      </c>
      <c r="D1521" s="7">
        <v>44469</v>
      </c>
      <c r="E1521" s="9">
        <f t="shared" si="225"/>
        <v>21</v>
      </c>
      <c r="F1521" t="s">
        <v>7</v>
      </c>
      <c r="G1521" s="6">
        <v>399</v>
      </c>
      <c r="H1521" s="6">
        <f t="shared" si="226"/>
        <v>19</v>
      </c>
      <c r="I1521" s="6">
        <v>13</v>
      </c>
      <c r="J1521" s="6">
        <f t="shared" si="227"/>
        <v>412</v>
      </c>
      <c r="K1521" t="s">
        <v>7</v>
      </c>
      <c r="L1521" t="s">
        <v>181</v>
      </c>
    </row>
    <row r="1522" spans="1:12" x14ac:dyDescent="0.2">
      <c r="A1522">
        <v>1700</v>
      </c>
      <c r="B1522" s="7">
        <v>44447</v>
      </c>
      <c r="C1522" s="7">
        <v>44452</v>
      </c>
      <c r="D1522" s="7">
        <v>44469</v>
      </c>
      <c r="E1522" s="9">
        <f t="shared" si="225"/>
        <v>17</v>
      </c>
      <c r="F1522" t="s">
        <v>8</v>
      </c>
      <c r="G1522" s="6">
        <v>468</v>
      </c>
      <c r="H1522" s="6">
        <f t="shared" si="226"/>
        <v>27.529411764705884</v>
      </c>
      <c r="I1522" s="6">
        <v>63</v>
      </c>
      <c r="J1522" s="6">
        <f t="shared" si="227"/>
        <v>531</v>
      </c>
      <c r="K1522" t="s">
        <v>7</v>
      </c>
      <c r="L1522" t="s">
        <v>181</v>
      </c>
    </row>
    <row r="1523" spans="1:12" x14ac:dyDescent="0.2">
      <c r="A1523">
        <v>1702</v>
      </c>
      <c r="B1523" s="7">
        <v>44452</v>
      </c>
      <c r="C1523" s="7">
        <v>44453</v>
      </c>
      <c r="D1523" s="7">
        <v>44513</v>
      </c>
      <c r="E1523" s="9">
        <f t="shared" si="225"/>
        <v>60</v>
      </c>
      <c r="F1523" t="s">
        <v>7</v>
      </c>
      <c r="G1523" s="6">
        <v>1076</v>
      </c>
      <c r="H1523" s="6">
        <f t="shared" si="226"/>
        <v>17.933333333333334</v>
      </c>
      <c r="I1523" s="6">
        <v>10</v>
      </c>
      <c r="J1523" s="6">
        <f t="shared" si="227"/>
        <v>1086</v>
      </c>
      <c r="K1523" t="s">
        <v>7</v>
      </c>
      <c r="L1523" t="s">
        <v>181</v>
      </c>
    </row>
    <row r="1524" spans="1:12" x14ac:dyDescent="0.2">
      <c r="A1524">
        <v>1703</v>
      </c>
      <c r="B1524" s="7">
        <f t="shared" ref="B1524:B1526" si="232">C1524</f>
        <v>44452</v>
      </c>
      <c r="C1524" s="7">
        <v>44452</v>
      </c>
      <c r="D1524" s="7">
        <v>44469</v>
      </c>
      <c r="E1524" s="9">
        <f t="shared" si="225"/>
        <v>17</v>
      </c>
      <c r="F1524" t="s">
        <v>7</v>
      </c>
      <c r="G1524" s="6">
        <v>340</v>
      </c>
      <c r="H1524" s="6">
        <f t="shared" si="226"/>
        <v>20</v>
      </c>
      <c r="I1524" s="6">
        <v>3</v>
      </c>
      <c r="J1524" s="6">
        <f t="shared" si="227"/>
        <v>343</v>
      </c>
      <c r="K1524" t="s">
        <v>7</v>
      </c>
      <c r="L1524" t="s">
        <v>181</v>
      </c>
    </row>
    <row r="1525" spans="1:12" x14ac:dyDescent="0.2">
      <c r="A1525">
        <v>1704</v>
      </c>
      <c r="B1525" s="7">
        <f t="shared" si="232"/>
        <v>44453</v>
      </c>
      <c r="C1525" s="7">
        <v>44453</v>
      </c>
      <c r="D1525" s="7">
        <v>44455</v>
      </c>
      <c r="E1525" s="9">
        <f t="shared" si="225"/>
        <v>2</v>
      </c>
      <c r="F1525" t="s">
        <v>7</v>
      </c>
      <c r="G1525" s="6">
        <v>70</v>
      </c>
      <c r="H1525" s="6">
        <f t="shared" si="226"/>
        <v>35</v>
      </c>
      <c r="I1525" s="6">
        <v>13</v>
      </c>
      <c r="J1525" s="6">
        <f t="shared" si="227"/>
        <v>83</v>
      </c>
      <c r="K1525" t="s">
        <v>7</v>
      </c>
      <c r="L1525" t="s">
        <v>181</v>
      </c>
    </row>
    <row r="1526" spans="1:12" x14ac:dyDescent="0.2">
      <c r="A1526">
        <v>1705</v>
      </c>
      <c r="B1526" s="7">
        <f t="shared" si="232"/>
        <v>44453</v>
      </c>
      <c r="C1526" s="7">
        <v>44453</v>
      </c>
      <c r="D1526" s="7">
        <v>44460</v>
      </c>
      <c r="E1526" s="9">
        <f t="shared" si="225"/>
        <v>7</v>
      </c>
      <c r="F1526" t="s">
        <v>7</v>
      </c>
      <c r="G1526" s="6">
        <v>343</v>
      </c>
      <c r="H1526" s="6">
        <f t="shared" si="226"/>
        <v>49</v>
      </c>
      <c r="J1526" s="6">
        <f t="shared" si="227"/>
        <v>343</v>
      </c>
      <c r="K1526" t="s">
        <v>8</v>
      </c>
      <c r="L1526" t="s">
        <v>181</v>
      </c>
    </row>
    <row r="1527" spans="1:12" x14ac:dyDescent="0.2">
      <c r="A1527">
        <v>1706</v>
      </c>
      <c r="B1527" s="7">
        <v>44453</v>
      </c>
      <c r="C1527" s="7">
        <v>44454</v>
      </c>
      <c r="D1527" s="7">
        <v>44464</v>
      </c>
      <c r="E1527" s="9">
        <f t="shared" si="225"/>
        <v>10</v>
      </c>
      <c r="F1527" t="s">
        <v>7</v>
      </c>
      <c r="G1527" s="6">
        <v>250</v>
      </c>
      <c r="H1527" s="6">
        <f t="shared" si="226"/>
        <v>25</v>
      </c>
      <c r="I1527" s="6">
        <v>3</v>
      </c>
      <c r="J1527" s="6">
        <f t="shared" si="227"/>
        <v>253</v>
      </c>
      <c r="K1527" t="s">
        <v>7</v>
      </c>
      <c r="L1527" t="s">
        <v>181</v>
      </c>
    </row>
    <row r="1528" spans="1:12" x14ac:dyDescent="0.2">
      <c r="A1528">
        <v>1707</v>
      </c>
      <c r="B1528" s="7">
        <f t="shared" ref="B1528:B1538" si="233">C1528</f>
        <v>44455</v>
      </c>
      <c r="C1528" s="7">
        <v>44455</v>
      </c>
      <c r="D1528" s="7">
        <v>44456</v>
      </c>
      <c r="E1528" s="9">
        <f t="shared" si="225"/>
        <v>1</v>
      </c>
      <c r="F1528" t="s">
        <v>7</v>
      </c>
      <c r="G1528" s="6">
        <v>85</v>
      </c>
      <c r="H1528" s="6">
        <f t="shared" si="226"/>
        <v>85</v>
      </c>
      <c r="I1528" s="6">
        <v>3</v>
      </c>
      <c r="J1528" s="6">
        <f t="shared" si="227"/>
        <v>88</v>
      </c>
      <c r="K1528" t="s">
        <v>7</v>
      </c>
      <c r="L1528" t="s">
        <v>181</v>
      </c>
    </row>
    <row r="1529" spans="1:12" x14ac:dyDescent="0.2">
      <c r="A1529">
        <v>1708</v>
      </c>
      <c r="B1529" s="7">
        <f t="shared" si="233"/>
        <v>44451</v>
      </c>
      <c r="C1529" s="7">
        <v>44451</v>
      </c>
      <c r="D1529" s="7">
        <v>44481</v>
      </c>
      <c r="E1529" s="9">
        <f t="shared" si="225"/>
        <v>30</v>
      </c>
      <c r="F1529" t="s">
        <v>7</v>
      </c>
      <c r="G1529" s="6">
        <v>480</v>
      </c>
      <c r="H1529" s="6">
        <f t="shared" si="226"/>
        <v>16</v>
      </c>
      <c r="J1529" s="6">
        <f t="shared" si="227"/>
        <v>480</v>
      </c>
      <c r="K1529" t="s">
        <v>7</v>
      </c>
      <c r="L1529" t="s">
        <v>181</v>
      </c>
    </row>
    <row r="1530" spans="1:12" x14ac:dyDescent="0.2">
      <c r="A1530">
        <v>1709</v>
      </c>
      <c r="B1530" s="7">
        <f t="shared" si="233"/>
        <v>44456</v>
      </c>
      <c r="C1530" s="7">
        <v>44456</v>
      </c>
      <c r="D1530" s="7">
        <v>44459</v>
      </c>
      <c r="E1530" s="9">
        <f t="shared" si="225"/>
        <v>3</v>
      </c>
      <c r="F1530" t="s">
        <v>7</v>
      </c>
      <c r="G1530" s="6">
        <v>90</v>
      </c>
      <c r="H1530" s="6">
        <f t="shared" si="226"/>
        <v>30</v>
      </c>
      <c r="I1530" s="6">
        <v>3</v>
      </c>
      <c r="J1530" s="6">
        <f t="shared" si="227"/>
        <v>93</v>
      </c>
      <c r="K1530" t="s">
        <v>7</v>
      </c>
      <c r="L1530" t="s">
        <v>181</v>
      </c>
    </row>
    <row r="1531" spans="1:12" x14ac:dyDescent="0.2">
      <c r="A1531">
        <v>1710</v>
      </c>
      <c r="B1531" s="7">
        <f t="shared" si="233"/>
        <v>44457</v>
      </c>
      <c r="C1531" s="7">
        <v>44457</v>
      </c>
      <c r="D1531" s="7">
        <v>44471</v>
      </c>
      <c r="E1531" s="9">
        <f t="shared" si="225"/>
        <v>14</v>
      </c>
      <c r="F1531" t="s">
        <v>7</v>
      </c>
      <c r="G1531" s="6">
        <v>350</v>
      </c>
      <c r="H1531" s="6">
        <f t="shared" si="226"/>
        <v>25</v>
      </c>
      <c r="I1531" s="6">
        <v>3</v>
      </c>
      <c r="J1531" s="6">
        <f t="shared" si="227"/>
        <v>353</v>
      </c>
      <c r="K1531" t="s">
        <v>7</v>
      </c>
      <c r="L1531" t="s">
        <v>181</v>
      </c>
    </row>
    <row r="1532" spans="1:12" x14ac:dyDescent="0.2">
      <c r="A1532">
        <v>1711</v>
      </c>
      <c r="B1532" s="7">
        <f t="shared" si="233"/>
        <v>44459</v>
      </c>
      <c r="C1532" s="7">
        <v>44459</v>
      </c>
      <c r="D1532" s="7">
        <v>44464</v>
      </c>
      <c r="E1532" s="9">
        <f t="shared" si="225"/>
        <v>5</v>
      </c>
      <c r="F1532" t="s">
        <v>7</v>
      </c>
      <c r="G1532" s="6">
        <v>140</v>
      </c>
      <c r="H1532" s="6">
        <f t="shared" si="226"/>
        <v>28</v>
      </c>
      <c r="I1532" s="6">
        <v>13</v>
      </c>
      <c r="J1532" s="6">
        <f t="shared" si="227"/>
        <v>153</v>
      </c>
      <c r="K1532" t="s">
        <v>7</v>
      </c>
      <c r="L1532" t="s">
        <v>181</v>
      </c>
    </row>
    <row r="1533" spans="1:12" x14ac:dyDescent="0.2">
      <c r="A1533">
        <v>1712</v>
      </c>
      <c r="B1533" s="7">
        <f t="shared" si="233"/>
        <v>44464</v>
      </c>
      <c r="C1533" s="7">
        <v>44464</v>
      </c>
      <c r="D1533" s="7">
        <v>44524</v>
      </c>
      <c r="E1533" s="9">
        <f t="shared" si="225"/>
        <v>60</v>
      </c>
      <c r="F1533" t="s">
        <v>7</v>
      </c>
      <c r="G1533" s="6">
        <v>900</v>
      </c>
      <c r="H1533" s="6">
        <f t="shared" si="226"/>
        <v>15</v>
      </c>
      <c r="I1533" s="6">
        <v>13</v>
      </c>
      <c r="J1533" s="6">
        <f t="shared" si="227"/>
        <v>913</v>
      </c>
      <c r="K1533" t="s">
        <v>7</v>
      </c>
      <c r="L1533" t="s">
        <v>181</v>
      </c>
    </row>
    <row r="1534" spans="1:12" x14ac:dyDescent="0.2">
      <c r="A1534">
        <v>1713</v>
      </c>
      <c r="B1534" s="7">
        <f t="shared" si="233"/>
        <v>44459</v>
      </c>
      <c r="C1534" s="7">
        <v>44459</v>
      </c>
      <c r="D1534" s="7">
        <v>44462</v>
      </c>
      <c r="E1534" s="9">
        <f t="shared" si="225"/>
        <v>3</v>
      </c>
      <c r="F1534" t="s">
        <v>7</v>
      </c>
      <c r="G1534" s="6">
        <v>90</v>
      </c>
      <c r="H1534" s="6">
        <f t="shared" si="226"/>
        <v>30</v>
      </c>
      <c r="I1534" s="6">
        <v>3</v>
      </c>
      <c r="J1534" s="6">
        <f t="shared" si="227"/>
        <v>93</v>
      </c>
      <c r="K1534" t="s">
        <v>7</v>
      </c>
      <c r="L1534" t="s">
        <v>181</v>
      </c>
    </row>
    <row r="1535" spans="1:12" x14ac:dyDescent="0.2">
      <c r="A1535">
        <v>1717</v>
      </c>
      <c r="B1535" s="7">
        <f t="shared" si="233"/>
        <v>44460</v>
      </c>
      <c r="C1535" s="7">
        <v>44460</v>
      </c>
      <c r="D1535" s="7">
        <v>44499</v>
      </c>
      <c r="E1535" s="9">
        <f t="shared" si="225"/>
        <v>39</v>
      </c>
      <c r="F1535" t="s">
        <v>7</v>
      </c>
      <c r="G1535" s="6">
        <v>690</v>
      </c>
      <c r="H1535" s="6">
        <f t="shared" si="226"/>
        <v>17.692307692307693</v>
      </c>
      <c r="I1535" s="6">
        <v>28</v>
      </c>
      <c r="J1535" s="6">
        <f t="shared" si="227"/>
        <v>718</v>
      </c>
      <c r="K1535" t="s">
        <v>7</v>
      </c>
      <c r="L1535" t="s">
        <v>181</v>
      </c>
    </row>
    <row r="1536" spans="1:12" x14ac:dyDescent="0.2">
      <c r="A1536">
        <v>1718</v>
      </c>
      <c r="B1536" s="7">
        <f t="shared" si="233"/>
        <v>44460</v>
      </c>
      <c r="C1536" s="7">
        <v>44460</v>
      </c>
      <c r="D1536" s="7">
        <v>44461</v>
      </c>
      <c r="E1536" s="9">
        <f t="shared" si="225"/>
        <v>1</v>
      </c>
      <c r="F1536" t="s">
        <v>7</v>
      </c>
      <c r="G1536" s="6">
        <v>85</v>
      </c>
      <c r="H1536" s="6">
        <f t="shared" si="226"/>
        <v>85</v>
      </c>
      <c r="J1536" s="6">
        <f t="shared" si="227"/>
        <v>85</v>
      </c>
      <c r="K1536" t="s">
        <v>7</v>
      </c>
      <c r="L1536" t="s">
        <v>181</v>
      </c>
    </row>
    <row r="1537" spans="1:12" x14ac:dyDescent="0.2">
      <c r="A1537">
        <v>1720</v>
      </c>
      <c r="B1537" s="7">
        <f t="shared" si="233"/>
        <v>44448</v>
      </c>
      <c r="C1537" s="7">
        <v>44448</v>
      </c>
      <c r="D1537" s="7">
        <v>44478</v>
      </c>
      <c r="E1537" s="9">
        <f t="shared" si="225"/>
        <v>30</v>
      </c>
      <c r="F1537" t="s">
        <v>7</v>
      </c>
      <c r="G1537" s="6">
        <v>450</v>
      </c>
      <c r="H1537" s="6">
        <f t="shared" si="226"/>
        <v>15</v>
      </c>
      <c r="J1537" s="6">
        <f t="shared" si="227"/>
        <v>450</v>
      </c>
      <c r="K1537" t="s">
        <v>7</v>
      </c>
      <c r="L1537" t="s">
        <v>181</v>
      </c>
    </row>
    <row r="1538" spans="1:12" x14ac:dyDescent="0.2">
      <c r="A1538">
        <v>1721</v>
      </c>
      <c r="B1538" s="7">
        <f t="shared" si="233"/>
        <v>44439</v>
      </c>
      <c r="C1538" s="7">
        <v>44439</v>
      </c>
      <c r="D1538" s="7">
        <v>44469</v>
      </c>
      <c r="E1538" s="9">
        <f t="shared" si="225"/>
        <v>30</v>
      </c>
      <c r="F1538" t="s">
        <v>7</v>
      </c>
      <c r="G1538" s="6">
        <v>450</v>
      </c>
      <c r="H1538" s="6">
        <f t="shared" si="226"/>
        <v>15</v>
      </c>
      <c r="J1538" s="6">
        <f t="shared" si="227"/>
        <v>450</v>
      </c>
      <c r="K1538" t="s">
        <v>7</v>
      </c>
      <c r="L1538" t="s">
        <v>181</v>
      </c>
    </row>
    <row r="1539" spans="1:12" x14ac:dyDescent="0.2">
      <c r="A1539">
        <v>1722</v>
      </c>
      <c r="B1539" s="7">
        <v>44447</v>
      </c>
      <c r="C1539" s="7">
        <v>44463</v>
      </c>
      <c r="D1539" s="7">
        <v>44468</v>
      </c>
      <c r="E1539" s="9">
        <f t="shared" ref="E1539:E1602" si="234">D1539-C1539</f>
        <v>5</v>
      </c>
      <c r="F1539" t="s">
        <v>7</v>
      </c>
      <c r="G1539" s="6">
        <v>150</v>
      </c>
      <c r="H1539" s="6">
        <f t="shared" ref="H1539:H1602" si="235">G1539/E1539</f>
        <v>30</v>
      </c>
      <c r="I1539" s="6">
        <v>13</v>
      </c>
      <c r="J1539" s="6">
        <f t="shared" si="227"/>
        <v>163</v>
      </c>
      <c r="K1539" t="s">
        <v>7</v>
      </c>
      <c r="L1539" t="s">
        <v>181</v>
      </c>
    </row>
    <row r="1540" spans="1:12" x14ac:dyDescent="0.2">
      <c r="A1540">
        <v>1729</v>
      </c>
      <c r="B1540" s="7">
        <f t="shared" ref="B1540:B1545" si="236">C1540</f>
        <v>44452</v>
      </c>
      <c r="C1540" s="7">
        <v>44452</v>
      </c>
      <c r="D1540" s="7">
        <v>44482</v>
      </c>
      <c r="E1540" s="9">
        <f t="shared" si="234"/>
        <v>30</v>
      </c>
      <c r="F1540" t="s">
        <v>7</v>
      </c>
      <c r="G1540" s="6">
        <v>835</v>
      </c>
      <c r="H1540" s="6">
        <f t="shared" si="235"/>
        <v>27.833333333333332</v>
      </c>
      <c r="J1540" s="6">
        <f t="shared" si="227"/>
        <v>835</v>
      </c>
      <c r="K1540" t="s">
        <v>7</v>
      </c>
      <c r="L1540" t="s">
        <v>181</v>
      </c>
    </row>
    <row r="1541" spans="1:12" x14ac:dyDescent="0.2">
      <c r="A1541">
        <v>1730</v>
      </c>
      <c r="B1541" s="7">
        <f t="shared" si="236"/>
        <v>44466</v>
      </c>
      <c r="C1541" s="7">
        <v>44466</v>
      </c>
      <c r="D1541" s="7">
        <v>44471</v>
      </c>
      <c r="E1541" s="9">
        <f t="shared" si="234"/>
        <v>5</v>
      </c>
      <c r="F1541" t="s">
        <v>7</v>
      </c>
      <c r="G1541" s="6">
        <v>150</v>
      </c>
      <c r="H1541" s="6">
        <f t="shared" si="235"/>
        <v>30</v>
      </c>
      <c r="I1541" s="6">
        <v>3</v>
      </c>
      <c r="J1541" s="6">
        <f t="shared" si="227"/>
        <v>153</v>
      </c>
      <c r="K1541" t="s">
        <v>7</v>
      </c>
      <c r="L1541" t="s">
        <v>181</v>
      </c>
    </row>
    <row r="1542" spans="1:12" x14ac:dyDescent="0.2">
      <c r="A1542">
        <v>1731</v>
      </c>
      <c r="B1542" s="7">
        <f t="shared" si="236"/>
        <v>44466</v>
      </c>
      <c r="C1542" s="7">
        <v>44466</v>
      </c>
      <c r="D1542" s="7">
        <v>44487</v>
      </c>
      <c r="E1542" s="9">
        <f t="shared" si="234"/>
        <v>21</v>
      </c>
      <c r="F1542" t="s">
        <v>7</v>
      </c>
      <c r="G1542" s="6">
        <v>546</v>
      </c>
      <c r="H1542" s="6">
        <f t="shared" si="235"/>
        <v>26</v>
      </c>
      <c r="I1542" s="6">
        <v>3</v>
      </c>
      <c r="J1542" s="6">
        <f t="shared" si="227"/>
        <v>549</v>
      </c>
      <c r="K1542" t="s">
        <v>7</v>
      </c>
      <c r="L1542" t="s">
        <v>181</v>
      </c>
    </row>
    <row r="1543" spans="1:12" x14ac:dyDescent="0.2">
      <c r="A1543">
        <v>1732</v>
      </c>
      <c r="B1543" s="7">
        <f t="shared" si="236"/>
        <v>44466</v>
      </c>
      <c r="C1543" s="7">
        <v>44466</v>
      </c>
      <c r="D1543" s="7">
        <v>44471</v>
      </c>
      <c r="E1543" s="9">
        <f t="shared" si="234"/>
        <v>5</v>
      </c>
      <c r="F1543" t="s">
        <v>7</v>
      </c>
      <c r="G1543" s="6">
        <v>125</v>
      </c>
      <c r="H1543" s="6">
        <f t="shared" si="235"/>
        <v>25</v>
      </c>
      <c r="I1543" s="6">
        <v>3</v>
      </c>
      <c r="J1543" s="6">
        <f t="shared" si="227"/>
        <v>128</v>
      </c>
      <c r="K1543" t="s">
        <v>7</v>
      </c>
      <c r="L1543" t="s">
        <v>181</v>
      </c>
    </row>
    <row r="1544" spans="1:12" x14ac:dyDescent="0.2">
      <c r="A1544">
        <v>1736</v>
      </c>
      <c r="B1544" s="7">
        <f t="shared" si="236"/>
        <v>44468</v>
      </c>
      <c r="C1544" s="7">
        <v>44468</v>
      </c>
      <c r="D1544" s="7">
        <v>44476</v>
      </c>
      <c r="E1544" s="9">
        <f t="shared" si="234"/>
        <v>8</v>
      </c>
      <c r="F1544" t="s">
        <v>7</v>
      </c>
      <c r="G1544" s="6">
        <v>480</v>
      </c>
      <c r="H1544" s="6">
        <f t="shared" si="235"/>
        <v>60</v>
      </c>
      <c r="I1544" s="6">
        <v>13</v>
      </c>
      <c r="J1544" s="6">
        <f t="shared" si="227"/>
        <v>493</v>
      </c>
      <c r="K1544" t="s">
        <v>7</v>
      </c>
      <c r="L1544" t="s">
        <v>181</v>
      </c>
    </row>
    <row r="1545" spans="1:12" x14ac:dyDescent="0.2">
      <c r="A1545" t="s">
        <v>132</v>
      </c>
      <c r="B1545" s="7">
        <f t="shared" si="236"/>
        <v>44421</v>
      </c>
      <c r="C1545" s="7">
        <v>44421</v>
      </c>
      <c r="D1545" s="7">
        <v>44452</v>
      </c>
      <c r="E1545" s="9">
        <f t="shared" si="234"/>
        <v>31</v>
      </c>
      <c r="F1545" t="s">
        <v>7</v>
      </c>
      <c r="G1545" s="6">
        <v>850</v>
      </c>
      <c r="H1545" s="6">
        <f t="shared" si="235"/>
        <v>27.419354838709676</v>
      </c>
      <c r="J1545" s="6">
        <f t="shared" ref="J1545:J1608" si="237">+G1545+I1545</f>
        <v>850</v>
      </c>
      <c r="K1545" t="s">
        <v>7</v>
      </c>
      <c r="L1545" t="s">
        <v>181</v>
      </c>
    </row>
    <row r="1546" spans="1:12" x14ac:dyDescent="0.2">
      <c r="A1546">
        <v>1552</v>
      </c>
      <c r="B1546" s="7">
        <v>44349</v>
      </c>
      <c r="C1546" s="7">
        <v>44414</v>
      </c>
      <c r="D1546" s="7">
        <v>44434</v>
      </c>
      <c r="E1546" s="9">
        <f t="shared" si="234"/>
        <v>20</v>
      </c>
      <c r="F1546" t="s">
        <v>8</v>
      </c>
      <c r="G1546" s="6">
        <v>1050</v>
      </c>
      <c r="H1546" s="6">
        <f t="shared" si="235"/>
        <v>52.5</v>
      </c>
      <c r="I1546" s="6">
        <v>73</v>
      </c>
      <c r="J1546" s="6">
        <f t="shared" si="237"/>
        <v>1123</v>
      </c>
      <c r="K1546" t="s">
        <v>7</v>
      </c>
      <c r="L1546" t="s">
        <v>22</v>
      </c>
    </row>
    <row r="1547" spans="1:12" x14ac:dyDescent="0.2">
      <c r="A1547">
        <v>1573</v>
      </c>
      <c r="B1547" s="7">
        <v>44363</v>
      </c>
      <c r="C1547" s="7">
        <v>44425</v>
      </c>
      <c r="D1547" s="7">
        <v>44439</v>
      </c>
      <c r="E1547" s="9">
        <f t="shared" si="234"/>
        <v>14</v>
      </c>
      <c r="F1547" t="s">
        <v>7</v>
      </c>
      <c r="G1547" s="6">
        <v>420</v>
      </c>
      <c r="H1547" s="6">
        <f t="shared" si="235"/>
        <v>30</v>
      </c>
      <c r="I1547" s="6">
        <v>10</v>
      </c>
      <c r="J1547" s="6">
        <f t="shared" si="237"/>
        <v>430</v>
      </c>
      <c r="K1547" t="s">
        <v>7</v>
      </c>
      <c r="L1547" t="s">
        <v>181</v>
      </c>
    </row>
    <row r="1548" spans="1:12" x14ac:dyDescent="0.2">
      <c r="A1548">
        <v>1601</v>
      </c>
      <c r="B1548" s="7">
        <v>44382</v>
      </c>
      <c r="C1548" s="7">
        <v>44409</v>
      </c>
      <c r="D1548" s="7">
        <v>44421</v>
      </c>
      <c r="E1548" s="9">
        <f t="shared" si="234"/>
        <v>12</v>
      </c>
      <c r="F1548" t="s">
        <v>8</v>
      </c>
      <c r="G1548" s="6">
        <v>364</v>
      </c>
      <c r="H1548" s="6">
        <f t="shared" si="235"/>
        <v>30.333333333333332</v>
      </c>
      <c r="I1548" s="6">
        <v>83</v>
      </c>
      <c r="J1548" s="6">
        <f t="shared" si="237"/>
        <v>447</v>
      </c>
      <c r="K1548" t="s">
        <v>7</v>
      </c>
      <c r="L1548" t="s">
        <v>22</v>
      </c>
    </row>
    <row r="1549" spans="1:12" x14ac:dyDescent="0.2">
      <c r="A1549" t="s">
        <v>133</v>
      </c>
      <c r="B1549" s="7">
        <f t="shared" ref="B1549:B1551" si="238">C1549</f>
        <v>44408</v>
      </c>
      <c r="C1549" s="7">
        <v>44408</v>
      </c>
      <c r="D1549" s="7">
        <v>44439</v>
      </c>
      <c r="E1549" s="9">
        <f t="shared" si="234"/>
        <v>31</v>
      </c>
      <c r="F1549" t="s">
        <v>7</v>
      </c>
      <c r="G1549" s="6">
        <f>1550/2</f>
        <v>775</v>
      </c>
      <c r="H1549" s="6">
        <f t="shared" si="235"/>
        <v>25</v>
      </c>
      <c r="J1549" s="6">
        <f t="shared" si="237"/>
        <v>775</v>
      </c>
      <c r="K1549" t="s">
        <v>7</v>
      </c>
      <c r="L1549" t="s">
        <v>181</v>
      </c>
    </row>
    <row r="1550" spans="1:12" x14ac:dyDescent="0.2">
      <c r="A1550" t="s">
        <v>133</v>
      </c>
      <c r="B1550" s="7">
        <f t="shared" si="238"/>
        <v>44408</v>
      </c>
      <c r="C1550" s="7">
        <v>44408</v>
      </c>
      <c r="D1550" s="7">
        <v>44439</v>
      </c>
      <c r="E1550" s="9">
        <f t="shared" si="234"/>
        <v>31</v>
      </c>
      <c r="F1550" t="s">
        <v>7</v>
      </c>
      <c r="G1550" s="6">
        <v>775</v>
      </c>
      <c r="H1550" s="6">
        <f t="shared" si="235"/>
        <v>25</v>
      </c>
      <c r="J1550" s="6">
        <f t="shared" si="237"/>
        <v>775</v>
      </c>
      <c r="K1550" t="s">
        <v>7</v>
      </c>
      <c r="L1550" t="s">
        <v>181</v>
      </c>
    </row>
    <row r="1551" spans="1:12" x14ac:dyDescent="0.2">
      <c r="A1551" t="s">
        <v>134</v>
      </c>
      <c r="B1551" s="7">
        <f t="shared" si="238"/>
        <v>44424</v>
      </c>
      <c r="C1551" s="7">
        <v>44424</v>
      </c>
      <c r="D1551" s="7">
        <v>44438</v>
      </c>
      <c r="E1551" s="9">
        <f t="shared" si="234"/>
        <v>14</v>
      </c>
      <c r="F1551" t="s">
        <v>7</v>
      </c>
      <c r="G1551" s="8">
        <v>266</v>
      </c>
      <c r="H1551" s="6">
        <f t="shared" si="235"/>
        <v>19</v>
      </c>
      <c r="I1551" s="8"/>
      <c r="J1551" s="8">
        <f t="shared" si="237"/>
        <v>266</v>
      </c>
      <c r="K1551" t="s">
        <v>7</v>
      </c>
      <c r="L1551" t="s">
        <v>181</v>
      </c>
    </row>
    <row r="1552" spans="1:12" x14ac:dyDescent="0.2">
      <c r="A1552">
        <v>1633</v>
      </c>
      <c r="B1552" s="7">
        <v>44400</v>
      </c>
      <c r="C1552" s="7">
        <v>44412</v>
      </c>
      <c r="D1552" s="7">
        <v>44422</v>
      </c>
      <c r="E1552" s="9">
        <f t="shared" si="234"/>
        <v>10</v>
      </c>
      <c r="F1552" t="s">
        <v>7</v>
      </c>
      <c r="G1552" s="6">
        <v>420</v>
      </c>
      <c r="H1552" s="6">
        <f t="shared" si="235"/>
        <v>42</v>
      </c>
      <c r="I1552" s="6">
        <v>3</v>
      </c>
      <c r="J1552" s="6">
        <f t="shared" si="237"/>
        <v>423</v>
      </c>
      <c r="K1552" t="s">
        <v>7</v>
      </c>
      <c r="L1552" t="s">
        <v>22</v>
      </c>
    </row>
    <row r="1553" spans="1:12" x14ac:dyDescent="0.2">
      <c r="A1553">
        <v>1651</v>
      </c>
      <c r="B1553" s="7">
        <f>C1553</f>
        <v>44410</v>
      </c>
      <c r="C1553" s="7">
        <v>44410</v>
      </c>
      <c r="D1553" s="7">
        <v>44440</v>
      </c>
      <c r="E1553" s="9">
        <f t="shared" si="234"/>
        <v>30</v>
      </c>
      <c r="F1553" t="s">
        <v>7</v>
      </c>
      <c r="G1553" s="6">
        <v>600</v>
      </c>
      <c r="H1553" s="6">
        <f t="shared" si="235"/>
        <v>20</v>
      </c>
      <c r="J1553" s="6">
        <f t="shared" si="237"/>
        <v>600</v>
      </c>
      <c r="K1553" t="s">
        <v>7</v>
      </c>
      <c r="L1553" t="s">
        <v>181</v>
      </c>
    </row>
    <row r="1554" spans="1:12" x14ac:dyDescent="0.2">
      <c r="A1554">
        <v>1652</v>
      </c>
      <c r="B1554" s="7">
        <v>44398</v>
      </c>
      <c r="C1554" s="7">
        <v>44411</v>
      </c>
      <c r="D1554" s="7">
        <v>44421</v>
      </c>
      <c r="E1554" s="9">
        <f t="shared" si="234"/>
        <v>10</v>
      </c>
      <c r="F1554" t="s">
        <v>7</v>
      </c>
      <c r="G1554" s="6">
        <v>300</v>
      </c>
      <c r="H1554" s="6">
        <f t="shared" si="235"/>
        <v>30</v>
      </c>
      <c r="I1554" s="6">
        <v>3</v>
      </c>
      <c r="J1554" s="6">
        <f t="shared" si="237"/>
        <v>303</v>
      </c>
      <c r="K1554" t="s">
        <v>7</v>
      </c>
      <c r="L1554" t="s">
        <v>181</v>
      </c>
    </row>
    <row r="1555" spans="1:12" x14ac:dyDescent="0.2">
      <c r="A1555">
        <v>1653</v>
      </c>
      <c r="B1555" s="7">
        <f>C1555</f>
        <v>44412</v>
      </c>
      <c r="C1555" s="7">
        <v>44412</v>
      </c>
      <c r="D1555" s="7">
        <v>44432</v>
      </c>
      <c r="E1555" s="9">
        <f t="shared" si="234"/>
        <v>20</v>
      </c>
      <c r="F1555" t="s">
        <v>7</v>
      </c>
      <c r="G1555" s="6">
        <v>600</v>
      </c>
      <c r="H1555" s="6">
        <f t="shared" si="235"/>
        <v>30</v>
      </c>
      <c r="I1555" s="6">
        <v>3</v>
      </c>
      <c r="J1555" s="6">
        <f t="shared" si="237"/>
        <v>603</v>
      </c>
      <c r="K1555" t="s">
        <v>7</v>
      </c>
      <c r="L1555" t="s">
        <v>181</v>
      </c>
    </row>
    <row r="1556" spans="1:12" x14ac:dyDescent="0.2">
      <c r="A1556">
        <v>1655</v>
      </c>
      <c r="B1556" s="7">
        <v>44406</v>
      </c>
      <c r="C1556" s="7">
        <v>44413</v>
      </c>
      <c r="D1556" s="7">
        <v>44473</v>
      </c>
      <c r="E1556" s="9">
        <f t="shared" si="234"/>
        <v>60</v>
      </c>
      <c r="F1556" t="s">
        <v>8</v>
      </c>
      <c r="G1556" s="6">
        <v>900</v>
      </c>
      <c r="H1556" s="6">
        <f t="shared" si="235"/>
        <v>15</v>
      </c>
      <c r="I1556" s="6">
        <v>43</v>
      </c>
      <c r="J1556" s="6">
        <f t="shared" si="237"/>
        <v>943</v>
      </c>
      <c r="K1556" t="s">
        <v>7</v>
      </c>
      <c r="L1556" t="s">
        <v>181</v>
      </c>
    </row>
    <row r="1557" spans="1:12" x14ac:dyDescent="0.2">
      <c r="A1557">
        <v>1656</v>
      </c>
      <c r="B1557" s="7">
        <f t="shared" ref="B1557:B1558" si="239">C1557</f>
        <v>44414</v>
      </c>
      <c r="C1557" s="7">
        <v>44414</v>
      </c>
      <c r="D1557" s="7">
        <v>44417</v>
      </c>
      <c r="E1557" s="9">
        <f t="shared" si="234"/>
        <v>3</v>
      </c>
      <c r="F1557" t="s">
        <v>7</v>
      </c>
      <c r="G1557" s="6">
        <v>132</v>
      </c>
      <c r="H1557" s="6">
        <f t="shared" si="235"/>
        <v>44</v>
      </c>
      <c r="I1557" s="6">
        <v>3</v>
      </c>
      <c r="J1557" s="6">
        <f t="shared" si="237"/>
        <v>135</v>
      </c>
      <c r="K1557" t="s">
        <v>7</v>
      </c>
      <c r="L1557" t="s">
        <v>181</v>
      </c>
    </row>
    <row r="1558" spans="1:12" x14ac:dyDescent="0.2">
      <c r="A1558">
        <v>1657</v>
      </c>
      <c r="B1558" s="7">
        <f t="shared" si="239"/>
        <v>44415</v>
      </c>
      <c r="C1558" s="7">
        <v>44415</v>
      </c>
      <c r="D1558" s="7">
        <v>44420</v>
      </c>
      <c r="E1558" s="9">
        <f t="shared" si="234"/>
        <v>5</v>
      </c>
      <c r="F1558" t="s">
        <v>7</v>
      </c>
      <c r="G1558" s="6">
        <f>132+88</f>
        <v>220</v>
      </c>
      <c r="H1558" s="6">
        <f t="shared" si="235"/>
        <v>44</v>
      </c>
      <c r="I1558" s="6">
        <v>18</v>
      </c>
      <c r="J1558" s="6">
        <f t="shared" si="237"/>
        <v>238</v>
      </c>
      <c r="K1558" t="s">
        <v>7</v>
      </c>
      <c r="L1558" t="s">
        <v>181</v>
      </c>
    </row>
    <row r="1559" spans="1:12" x14ac:dyDescent="0.2">
      <c r="A1559">
        <v>1659</v>
      </c>
      <c r="B1559" s="7">
        <v>44417</v>
      </c>
      <c r="C1559" s="7">
        <v>44417</v>
      </c>
      <c r="D1559" s="7">
        <v>44439</v>
      </c>
      <c r="E1559" s="9">
        <f t="shared" si="234"/>
        <v>22</v>
      </c>
      <c r="F1559" t="s">
        <v>7</v>
      </c>
      <c r="G1559" s="6">
        <v>660</v>
      </c>
      <c r="H1559" s="6">
        <f t="shared" si="235"/>
        <v>30</v>
      </c>
      <c r="I1559" s="6">
        <v>3</v>
      </c>
      <c r="J1559" s="6">
        <f t="shared" si="237"/>
        <v>663</v>
      </c>
      <c r="K1559" t="s">
        <v>7</v>
      </c>
      <c r="L1559" t="s">
        <v>181</v>
      </c>
    </row>
    <row r="1560" spans="1:12" x14ac:dyDescent="0.2">
      <c r="A1560">
        <v>1661</v>
      </c>
      <c r="B1560" s="7">
        <v>44416</v>
      </c>
      <c r="C1560" s="7">
        <v>44418</v>
      </c>
      <c r="D1560" s="7">
        <v>44430</v>
      </c>
      <c r="E1560" s="9">
        <f t="shared" si="234"/>
        <v>12</v>
      </c>
      <c r="F1560" t="s">
        <v>8</v>
      </c>
      <c r="G1560" s="6">
        <v>351</v>
      </c>
      <c r="H1560" s="6">
        <f t="shared" si="235"/>
        <v>29.25</v>
      </c>
      <c r="I1560" s="6">
        <v>58</v>
      </c>
      <c r="J1560" s="6">
        <f t="shared" si="237"/>
        <v>409</v>
      </c>
      <c r="K1560" t="s">
        <v>7</v>
      </c>
      <c r="L1560" t="s">
        <v>181</v>
      </c>
    </row>
    <row r="1561" spans="1:12" x14ac:dyDescent="0.2">
      <c r="A1561">
        <v>1662</v>
      </c>
      <c r="B1561" s="7">
        <f>C1561</f>
        <v>44418</v>
      </c>
      <c r="C1561" s="7">
        <v>44418</v>
      </c>
      <c r="D1561" s="7">
        <v>44433</v>
      </c>
      <c r="E1561" s="9">
        <f t="shared" si="234"/>
        <v>15</v>
      </c>
      <c r="F1561" t="s">
        <v>7</v>
      </c>
      <c r="G1561" s="6">
        <v>450</v>
      </c>
      <c r="H1561" s="6">
        <f t="shared" si="235"/>
        <v>30</v>
      </c>
      <c r="I1561" s="6">
        <v>3</v>
      </c>
      <c r="J1561" s="6">
        <f t="shared" si="237"/>
        <v>453</v>
      </c>
      <c r="K1561" t="s">
        <v>7</v>
      </c>
      <c r="L1561" t="s">
        <v>181</v>
      </c>
    </row>
    <row r="1562" spans="1:12" x14ac:dyDescent="0.2">
      <c r="A1562">
        <v>1663</v>
      </c>
      <c r="B1562" s="7">
        <v>44419</v>
      </c>
      <c r="C1562" s="7">
        <v>44419</v>
      </c>
      <c r="D1562" s="7">
        <v>44449</v>
      </c>
      <c r="E1562" s="9">
        <f t="shared" si="234"/>
        <v>30</v>
      </c>
      <c r="F1562" t="s">
        <v>7</v>
      </c>
      <c r="G1562" s="6">
        <v>663</v>
      </c>
      <c r="H1562" s="6">
        <f t="shared" si="235"/>
        <v>22.1</v>
      </c>
      <c r="I1562" s="6">
        <v>3</v>
      </c>
      <c r="J1562" s="6">
        <f t="shared" si="237"/>
        <v>666</v>
      </c>
      <c r="K1562" t="s">
        <v>7</v>
      </c>
      <c r="L1562" t="s">
        <v>181</v>
      </c>
    </row>
    <row r="1563" spans="1:12" x14ac:dyDescent="0.2">
      <c r="A1563">
        <v>1664</v>
      </c>
      <c r="B1563" s="7">
        <v>44419</v>
      </c>
      <c r="C1563" s="7">
        <v>44424</v>
      </c>
      <c r="D1563" s="7">
        <v>44439</v>
      </c>
      <c r="E1563" s="9">
        <f t="shared" si="234"/>
        <v>15</v>
      </c>
      <c r="F1563" t="s">
        <v>7</v>
      </c>
      <c r="G1563" s="6">
        <v>368</v>
      </c>
      <c r="H1563" s="6">
        <f t="shared" si="235"/>
        <v>24.533333333333335</v>
      </c>
      <c r="I1563" s="6">
        <v>3</v>
      </c>
      <c r="J1563" s="6">
        <f t="shared" si="237"/>
        <v>371</v>
      </c>
      <c r="K1563" t="s">
        <v>7</v>
      </c>
      <c r="L1563" t="s">
        <v>181</v>
      </c>
    </row>
    <row r="1564" spans="1:12" x14ac:dyDescent="0.2">
      <c r="A1564">
        <v>1665</v>
      </c>
      <c r="B1564" s="7">
        <f>C1564</f>
        <v>44420</v>
      </c>
      <c r="C1564" s="7">
        <v>44420</v>
      </c>
      <c r="D1564" s="7">
        <v>44429</v>
      </c>
      <c r="E1564" s="9">
        <f t="shared" si="234"/>
        <v>9</v>
      </c>
      <c r="F1564" t="s">
        <v>7</v>
      </c>
      <c r="G1564" s="6">
        <v>405</v>
      </c>
      <c r="H1564" s="6">
        <f t="shared" si="235"/>
        <v>45</v>
      </c>
      <c r="I1564" s="6">
        <v>3</v>
      </c>
      <c r="J1564" s="6">
        <f t="shared" si="237"/>
        <v>408</v>
      </c>
      <c r="K1564" t="s">
        <v>7</v>
      </c>
      <c r="L1564" t="s">
        <v>181</v>
      </c>
    </row>
    <row r="1565" spans="1:12" x14ac:dyDescent="0.2">
      <c r="A1565">
        <v>1666</v>
      </c>
      <c r="B1565" s="7">
        <v>44420</v>
      </c>
      <c r="C1565" s="7">
        <v>44421</v>
      </c>
      <c r="D1565" s="7">
        <v>44431</v>
      </c>
      <c r="E1565" s="9">
        <f t="shared" si="234"/>
        <v>10</v>
      </c>
      <c r="F1565" t="s">
        <v>7</v>
      </c>
      <c r="G1565" s="6">
        <v>250</v>
      </c>
      <c r="H1565" s="6">
        <f t="shared" si="235"/>
        <v>25</v>
      </c>
      <c r="I1565" s="6">
        <v>3</v>
      </c>
      <c r="J1565" s="6">
        <f t="shared" si="237"/>
        <v>253</v>
      </c>
      <c r="K1565" t="s">
        <v>7</v>
      </c>
      <c r="L1565" t="s">
        <v>181</v>
      </c>
    </row>
    <row r="1566" spans="1:12" x14ac:dyDescent="0.2">
      <c r="A1566">
        <v>1667</v>
      </c>
      <c r="B1566" s="7">
        <v>44418</v>
      </c>
      <c r="C1566" s="7">
        <v>44424</v>
      </c>
      <c r="D1566" s="7">
        <v>44429</v>
      </c>
      <c r="E1566" s="9">
        <f t="shared" si="234"/>
        <v>5</v>
      </c>
      <c r="F1566" t="s">
        <v>7</v>
      </c>
      <c r="G1566" s="6">
        <v>150</v>
      </c>
      <c r="H1566" s="6">
        <f t="shared" si="235"/>
        <v>30</v>
      </c>
      <c r="I1566" s="6">
        <v>13</v>
      </c>
      <c r="J1566" s="6">
        <f t="shared" si="237"/>
        <v>163</v>
      </c>
      <c r="K1566" t="s">
        <v>7</v>
      </c>
      <c r="L1566" t="s">
        <v>181</v>
      </c>
    </row>
    <row r="1567" spans="1:12" x14ac:dyDescent="0.2">
      <c r="A1567">
        <v>1668</v>
      </c>
      <c r="B1567" s="7">
        <f t="shared" ref="B1567:B1568" si="240">C1567</f>
        <v>44424</v>
      </c>
      <c r="C1567" s="7">
        <v>44424</v>
      </c>
      <c r="D1567" s="7">
        <v>44426</v>
      </c>
      <c r="E1567" s="9">
        <f t="shared" si="234"/>
        <v>2</v>
      </c>
      <c r="F1567" t="s">
        <v>7</v>
      </c>
      <c r="G1567" s="6">
        <v>120</v>
      </c>
      <c r="H1567" s="6">
        <f t="shared" si="235"/>
        <v>60</v>
      </c>
      <c r="J1567" s="6">
        <f t="shared" si="237"/>
        <v>120</v>
      </c>
      <c r="K1567" t="s">
        <v>7</v>
      </c>
      <c r="L1567" t="s">
        <v>181</v>
      </c>
    </row>
    <row r="1568" spans="1:12" x14ac:dyDescent="0.2">
      <c r="A1568">
        <v>1669</v>
      </c>
      <c r="B1568" s="7">
        <f t="shared" si="240"/>
        <v>44421</v>
      </c>
      <c r="C1568" s="7">
        <v>44421</v>
      </c>
      <c r="D1568" s="7">
        <v>44451</v>
      </c>
      <c r="E1568" s="9">
        <f t="shared" si="234"/>
        <v>30</v>
      </c>
      <c r="F1568" t="s">
        <v>7</v>
      </c>
      <c r="G1568" s="6">
        <v>480</v>
      </c>
      <c r="H1568" s="6">
        <f t="shared" si="235"/>
        <v>16</v>
      </c>
      <c r="I1568" s="6">
        <v>3</v>
      </c>
      <c r="J1568" s="6">
        <f t="shared" si="237"/>
        <v>483</v>
      </c>
      <c r="K1568" t="s">
        <v>7</v>
      </c>
      <c r="L1568" t="s">
        <v>181</v>
      </c>
    </row>
    <row r="1569" spans="1:12" x14ac:dyDescent="0.2">
      <c r="A1569">
        <v>1670</v>
      </c>
      <c r="B1569" s="7">
        <v>44417</v>
      </c>
      <c r="C1569" s="7">
        <v>44426</v>
      </c>
      <c r="D1569" s="7">
        <v>44464</v>
      </c>
      <c r="E1569" s="9">
        <f t="shared" si="234"/>
        <v>38</v>
      </c>
      <c r="F1569" t="s">
        <v>7</v>
      </c>
      <c r="G1569" s="6">
        <v>570</v>
      </c>
      <c r="H1569" s="6">
        <f t="shared" si="235"/>
        <v>15</v>
      </c>
      <c r="I1569" s="6">
        <v>3</v>
      </c>
      <c r="J1569" s="6">
        <f t="shared" si="237"/>
        <v>573</v>
      </c>
      <c r="K1569" t="s">
        <v>7</v>
      </c>
      <c r="L1569" t="s">
        <v>181</v>
      </c>
    </row>
    <row r="1570" spans="1:12" x14ac:dyDescent="0.2">
      <c r="A1570">
        <v>1671</v>
      </c>
      <c r="B1570" s="7">
        <f t="shared" ref="B1570:B1576" si="241">C1570</f>
        <v>44428</v>
      </c>
      <c r="C1570" s="7">
        <v>44428</v>
      </c>
      <c r="D1570" s="7">
        <v>44429</v>
      </c>
      <c r="E1570" s="9">
        <f t="shared" si="234"/>
        <v>1</v>
      </c>
      <c r="F1570" t="s">
        <v>7</v>
      </c>
      <c r="G1570" s="6">
        <v>85</v>
      </c>
      <c r="H1570" s="6">
        <f t="shared" si="235"/>
        <v>85</v>
      </c>
      <c r="J1570" s="6">
        <f t="shared" si="237"/>
        <v>85</v>
      </c>
      <c r="K1570" t="s">
        <v>7</v>
      </c>
      <c r="L1570" t="s">
        <v>181</v>
      </c>
    </row>
    <row r="1571" spans="1:12" x14ac:dyDescent="0.2">
      <c r="A1571">
        <v>1673</v>
      </c>
      <c r="B1571" s="7">
        <f t="shared" si="241"/>
        <v>44431</v>
      </c>
      <c r="C1571" s="7">
        <v>44431</v>
      </c>
      <c r="D1571" s="7">
        <v>44436</v>
      </c>
      <c r="E1571" s="9">
        <f t="shared" si="234"/>
        <v>5</v>
      </c>
      <c r="F1571" t="s">
        <v>7</v>
      </c>
      <c r="G1571" s="6">
        <f>170+240</f>
        <v>410</v>
      </c>
      <c r="H1571" s="6">
        <f t="shared" si="235"/>
        <v>82</v>
      </c>
      <c r="I1571" s="6">
        <v>3</v>
      </c>
      <c r="J1571" s="6">
        <f t="shared" si="237"/>
        <v>413</v>
      </c>
      <c r="K1571" t="s">
        <v>7</v>
      </c>
      <c r="L1571" t="s">
        <v>181</v>
      </c>
    </row>
    <row r="1572" spans="1:12" x14ac:dyDescent="0.2">
      <c r="A1572">
        <v>1674</v>
      </c>
      <c r="B1572" s="7">
        <f t="shared" si="241"/>
        <v>44431</v>
      </c>
      <c r="C1572" s="7">
        <v>44431</v>
      </c>
      <c r="D1572" s="7">
        <v>44436</v>
      </c>
      <c r="E1572" s="9">
        <f t="shared" si="234"/>
        <v>5</v>
      </c>
      <c r="F1572" t="s">
        <v>7</v>
      </c>
      <c r="G1572" s="6">
        <v>125</v>
      </c>
      <c r="H1572" s="6">
        <f t="shared" si="235"/>
        <v>25</v>
      </c>
      <c r="J1572" s="6">
        <f t="shared" si="237"/>
        <v>125</v>
      </c>
      <c r="K1572" t="s">
        <v>7</v>
      </c>
      <c r="L1572" t="s">
        <v>181</v>
      </c>
    </row>
    <row r="1573" spans="1:12" x14ac:dyDescent="0.2">
      <c r="A1573">
        <v>1675</v>
      </c>
      <c r="B1573" s="7">
        <f t="shared" si="241"/>
        <v>44431</v>
      </c>
      <c r="C1573" s="7">
        <v>44431</v>
      </c>
      <c r="D1573" s="7">
        <v>44433</v>
      </c>
      <c r="E1573" s="9">
        <f t="shared" si="234"/>
        <v>2</v>
      </c>
      <c r="F1573" t="s">
        <v>7</v>
      </c>
      <c r="G1573" s="6">
        <v>80</v>
      </c>
      <c r="H1573" s="6">
        <f t="shared" si="235"/>
        <v>40</v>
      </c>
      <c r="I1573" s="6">
        <v>3</v>
      </c>
      <c r="J1573" s="6">
        <f t="shared" si="237"/>
        <v>83</v>
      </c>
      <c r="K1573" t="s">
        <v>7</v>
      </c>
      <c r="L1573" t="s">
        <v>181</v>
      </c>
    </row>
    <row r="1574" spans="1:12" x14ac:dyDescent="0.2">
      <c r="A1574">
        <v>1678</v>
      </c>
      <c r="B1574" s="7">
        <f t="shared" si="241"/>
        <v>44433</v>
      </c>
      <c r="C1574" s="7">
        <v>44433</v>
      </c>
      <c r="D1574" s="7">
        <v>44442</v>
      </c>
      <c r="E1574" s="9">
        <f t="shared" si="234"/>
        <v>9</v>
      </c>
      <c r="F1574" t="s">
        <v>7</v>
      </c>
      <c r="G1574" s="6">
        <v>270</v>
      </c>
      <c r="H1574" s="6">
        <f t="shared" si="235"/>
        <v>30</v>
      </c>
      <c r="I1574" s="6">
        <v>23</v>
      </c>
      <c r="J1574" s="6">
        <f t="shared" si="237"/>
        <v>293</v>
      </c>
      <c r="K1574" t="s">
        <v>7</v>
      </c>
      <c r="L1574" t="s">
        <v>181</v>
      </c>
    </row>
    <row r="1575" spans="1:12" x14ac:dyDescent="0.2">
      <c r="A1575">
        <v>1679</v>
      </c>
      <c r="B1575" s="7">
        <f t="shared" si="241"/>
        <v>44434</v>
      </c>
      <c r="C1575" s="7">
        <v>44434</v>
      </c>
      <c r="D1575" s="7">
        <v>44449</v>
      </c>
      <c r="E1575" s="9">
        <f t="shared" si="234"/>
        <v>15</v>
      </c>
      <c r="F1575" t="s">
        <v>7</v>
      </c>
      <c r="G1575" s="6">
        <v>375</v>
      </c>
      <c r="H1575" s="6">
        <f t="shared" si="235"/>
        <v>25</v>
      </c>
      <c r="I1575" s="6">
        <v>3</v>
      </c>
      <c r="J1575" s="6">
        <f t="shared" si="237"/>
        <v>378</v>
      </c>
      <c r="K1575" t="s">
        <v>7</v>
      </c>
      <c r="L1575" t="s">
        <v>181</v>
      </c>
    </row>
    <row r="1576" spans="1:12" x14ac:dyDescent="0.2">
      <c r="A1576">
        <v>1684</v>
      </c>
      <c r="B1576" s="7">
        <f t="shared" si="241"/>
        <v>44436</v>
      </c>
      <c r="C1576" s="7">
        <v>44436</v>
      </c>
      <c r="D1576" s="7">
        <v>44438</v>
      </c>
      <c r="E1576" s="9">
        <f t="shared" si="234"/>
        <v>2</v>
      </c>
      <c r="F1576" t="s">
        <v>7</v>
      </c>
      <c r="G1576" s="6">
        <v>90</v>
      </c>
      <c r="H1576" s="6">
        <f t="shared" si="235"/>
        <v>45</v>
      </c>
      <c r="I1576" s="6">
        <v>3</v>
      </c>
      <c r="J1576" s="6">
        <f t="shared" si="237"/>
        <v>93</v>
      </c>
      <c r="K1576" t="s">
        <v>7</v>
      </c>
      <c r="L1576" t="s">
        <v>181</v>
      </c>
    </row>
    <row r="1577" spans="1:12" x14ac:dyDescent="0.2">
      <c r="A1577" t="s">
        <v>64</v>
      </c>
      <c r="B1577" s="7">
        <v>44309</v>
      </c>
      <c r="C1577" s="7">
        <v>44368</v>
      </c>
      <c r="D1577" s="7">
        <v>44398</v>
      </c>
      <c r="E1577" s="9">
        <f t="shared" si="234"/>
        <v>30</v>
      </c>
      <c r="F1577" t="s">
        <v>7</v>
      </c>
      <c r="G1577" s="6">
        <v>660</v>
      </c>
      <c r="H1577" s="6">
        <f t="shared" si="235"/>
        <v>22</v>
      </c>
      <c r="I1577" s="6">
        <v>13</v>
      </c>
      <c r="J1577" s="6">
        <f t="shared" si="237"/>
        <v>673</v>
      </c>
      <c r="K1577" t="s">
        <v>7</v>
      </c>
      <c r="L1577" t="s">
        <v>22</v>
      </c>
    </row>
    <row r="1578" spans="1:12" x14ac:dyDescent="0.2">
      <c r="A1578" t="s">
        <v>135</v>
      </c>
      <c r="B1578" s="7">
        <f t="shared" ref="B1578:B1580" si="242">C1578</f>
        <v>44362</v>
      </c>
      <c r="C1578" s="7">
        <v>44362</v>
      </c>
      <c r="D1578" s="7">
        <v>44368</v>
      </c>
      <c r="E1578" s="9">
        <f t="shared" si="234"/>
        <v>6</v>
      </c>
      <c r="F1578" t="s">
        <v>7</v>
      </c>
      <c r="G1578" s="8">
        <v>90</v>
      </c>
      <c r="H1578" s="6">
        <f t="shared" si="235"/>
        <v>15</v>
      </c>
      <c r="I1578" s="8"/>
      <c r="J1578" s="8">
        <f t="shared" si="237"/>
        <v>90</v>
      </c>
      <c r="K1578" t="s">
        <v>7</v>
      </c>
      <c r="L1578" t="s">
        <v>181</v>
      </c>
    </row>
    <row r="1579" spans="1:12" x14ac:dyDescent="0.2">
      <c r="A1579" t="s">
        <v>136</v>
      </c>
      <c r="B1579" s="7">
        <f t="shared" si="242"/>
        <v>44353</v>
      </c>
      <c r="C1579" s="7">
        <v>44353</v>
      </c>
      <c r="D1579" s="7">
        <v>44366</v>
      </c>
      <c r="E1579" s="9">
        <f t="shared" si="234"/>
        <v>13</v>
      </c>
      <c r="F1579" t="s">
        <v>7</v>
      </c>
      <c r="G1579" s="6">
        <v>260</v>
      </c>
      <c r="H1579" s="6">
        <f t="shared" si="235"/>
        <v>20</v>
      </c>
      <c r="J1579" s="6">
        <f t="shared" si="237"/>
        <v>260</v>
      </c>
      <c r="K1579" t="s">
        <v>7</v>
      </c>
      <c r="L1579" t="s">
        <v>181</v>
      </c>
    </row>
    <row r="1580" spans="1:12" x14ac:dyDescent="0.2">
      <c r="A1580" t="s">
        <v>137</v>
      </c>
      <c r="B1580" s="7">
        <f t="shared" si="242"/>
        <v>44354</v>
      </c>
      <c r="C1580" s="7">
        <v>44354</v>
      </c>
      <c r="D1580" s="7">
        <v>44392</v>
      </c>
      <c r="E1580" s="9">
        <f t="shared" si="234"/>
        <v>38</v>
      </c>
      <c r="F1580" t="s">
        <v>7</v>
      </c>
      <c r="G1580" s="8">
        <f>380+(15*38)</f>
        <v>950</v>
      </c>
      <c r="H1580" s="6">
        <f t="shared" si="235"/>
        <v>25</v>
      </c>
      <c r="I1580" s="8"/>
      <c r="J1580" s="8">
        <f t="shared" si="237"/>
        <v>950</v>
      </c>
      <c r="K1580" t="s">
        <v>7</v>
      </c>
      <c r="L1580" t="s">
        <v>143</v>
      </c>
    </row>
    <row r="1581" spans="1:12" x14ac:dyDescent="0.2">
      <c r="A1581">
        <v>1537</v>
      </c>
      <c r="B1581" t="s">
        <v>138</v>
      </c>
      <c r="C1581" s="7">
        <v>44349</v>
      </c>
      <c r="D1581" s="7">
        <v>44354</v>
      </c>
      <c r="E1581" s="9">
        <f t="shared" si="234"/>
        <v>5</v>
      </c>
      <c r="F1581" t="s">
        <v>7</v>
      </c>
      <c r="G1581" s="6">
        <v>150</v>
      </c>
      <c r="H1581" s="6">
        <f t="shared" si="235"/>
        <v>30</v>
      </c>
      <c r="I1581" s="6">
        <v>3</v>
      </c>
      <c r="J1581" s="6">
        <f t="shared" si="237"/>
        <v>153</v>
      </c>
      <c r="K1581" t="s">
        <v>7</v>
      </c>
      <c r="L1581" t="s">
        <v>181</v>
      </c>
    </row>
    <row r="1582" spans="1:12" x14ac:dyDescent="0.2">
      <c r="A1582">
        <v>1546</v>
      </c>
      <c r="B1582" s="7">
        <f t="shared" ref="B1582:B1585" si="243">C1582</f>
        <v>44347</v>
      </c>
      <c r="C1582" s="7">
        <v>44347</v>
      </c>
      <c r="D1582" s="7">
        <v>44377</v>
      </c>
      <c r="E1582" s="9">
        <f t="shared" si="234"/>
        <v>30</v>
      </c>
      <c r="F1582" t="s">
        <v>7</v>
      </c>
      <c r="G1582" s="8">
        <f>285+285</f>
        <v>570</v>
      </c>
      <c r="H1582" s="6">
        <f t="shared" si="235"/>
        <v>19</v>
      </c>
      <c r="I1582" s="8"/>
      <c r="J1582" s="8">
        <f t="shared" si="237"/>
        <v>570</v>
      </c>
      <c r="K1582" t="s">
        <v>7</v>
      </c>
      <c r="L1582" t="s">
        <v>181</v>
      </c>
    </row>
    <row r="1583" spans="1:12" x14ac:dyDescent="0.2">
      <c r="A1583">
        <v>1548</v>
      </c>
      <c r="B1583" s="7">
        <f t="shared" si="243"/>
        <v>44348</v>
      </c>
      <c r="C1583" s="7">
        <v>44348</v>
      </c>
      <c r="D1583" s="7">
        <v>44355</v>
      </c>
      <c r="E1583" s="9">
        <f t="shared" si="234"/>
        <v>7</v>
      </c>
      <c r="F1583" t="s">
        <v>7</v>
      </c>
      <c r="G1583" s="6">
        <v>210</v>
      </c>
      <c r="H1583" s="6">
        <f t="shared" si="235"/>
        <v>30</v>
      </c>
      <c r="I1583" s="6">
        <v>3</v>
      </c>
      <c r="J1583" s="6">
        <f t="shared" si="237"/>
        <v>213</v>
      </c>
      <c r="K1583" t="s">
        <v>7</v>
      </c>
      <c r="L1583" t="s">
        <v>181</v>
      </c>
    </row>
    <row r="1584" spans="1:12" x14ac:dyDescent="0.2">
      <c r="A1584">
        <v>1549</v>
      </c>
      <c r="B1584" s="7">
        <f t="shared" si="243"/>
        <v>44348</v>
      </c>
      <c r="C1584" s="7">
        <v>44348</v>
      </c>
      <c r="D1584" s="7">
        <v>44362</v>
      </c>
      <c r="E1584" s="9">
        <f t="shared" si="234"/>
        <v>14</v>
      </c>
      <c r="F1584" t="s">
        <v>7</v>
      </c>
      <c r="G1584" s="6">
        <v>392</v>
      </c>
      <c r="H1584" s="6">
        <f t="shared" si="235"/>
        <v>28</v>
      </c>
      <c r="J1584" s="6">
        <f t="shared" si="237"/>
        <v>392</v>
      </c>
      <c r="K1584" t="s">
        <v>8</v>
      </c>
      <c r="L1584" t="s">
        <v>181</v>
      </c>
    </row>
    <row r="1585" spans="1:12" x14ac:dyDescent="0.2">
      <c r="A1585">
        <v>1551</v>
      </c>
      <c r="B1585" s="7">
        <f t="shared" si="243"/>
        <v>44348</v>
      </c>
      <c r="C1585" s="7">
        <v>44348</v>
      </c>
      <c r="D1585" s="7">
        <v>44357</v>
      </c>
      <c r="E1585" s="9">
        <f t="shared" si="234"/>
        <v>9</v>
      </c>
      <c r="F1585" t="s">
        <v>7</v>
      </c>
      <c r="G1585" s="6">
        <v>315</v>
      </c>
      <c r="H1585" s="6">
        <f t="shared" si="235"/>
        <v>35</v>
      </c>
      <c r="I1585" s="6">
        <v>3</v>
      </c>
      <c r="J1585" s="6">
        <f t="shared" si="237"/>
        <v>318</v>
      </c>
      <c r="K1585" t="s">
        <v>7</v>
      </c>
      <c r="L1585" t="s">
        <v>181</v>
      </c>
    </row>
    <row r="1586" spans="1:12" x14ac:dyDescent="0.2">
      <c r="A1586">
        <v>1553</v>
      </c>
      <c r="B1586" s="7">
        <v>44328</v>
      </c>
      <c r="C1586" s="7">
        <v>44349</v>
      </c>
      <c r="D1586" s="7">
        <v>44380</v>
      </c>
      <c r="E1586" s="9">
        <f t="shared" si="234"/>
        <v>31</v>
      </c>
      <c r="F1586" t="s">
        <v>7</v>
      </c>
      <c r="G1586" s="6">
        <f>768</f>
        <v>768</v>
      </c>
      <c r="H1586" s="6">
        <f t="shared" si="235"/>
        <v>24.774193548387096</v>
      </c>
      <c r="I1586" s="6">
        <v>13</v>
      </c>
      <c r="J1586" s="6">
        <f t="shared" si="237"/>
        <v>781</v>
      </c>
      <c r="K1586" t="s">
        <v>7</v>
      </c>
      <c r="L1586" t="s">
        <v>181</v>
      </c>
    </row>
    <row r="1587" spans="1:12" x14ac:dyDescent="0.2">
      <c r="A1587">
        <v>1554</v>
      </c>
      <c r="B1587" s="7">
        <f t="shared" ref="B1587:B1593" si="244">C1587</f>
        <v>44347</v>
      </c>
      <c r="C1587" s="7">
        <v>44347</v>
      </c>
      <c r="D1587" s="7">
        <v>44377</v>
      </c>
      <c r="E1587" s="9">
        <f t="shared" si="234"/>
        <v>30</v>
      </c>
      <c r="F1587" t="s">
        <v>7</v>
      </c>
      <c r="G1587" s="6">
        <v>450</v>
      </c>
      <c r="H1587" s="6">
        <f t="shared" si="235"/>
        <v>15</v>
      </c>
      <c r="J1587" s="6">
        <f t="shared" si="237"/>
        <v>450</v>
      </c>
      <c r="K1587" t="s">
        <v>7</v>
      </c>
      <c r="L1587" t="s">
        <v>181</v>
      </c>
    </row>
    <row r="1588" spans="1:12" x14ac:dyDescent="0.2">
      <c r="A1588">
        <v>1555</v>
      </c>
      <c r="B1588" s="7">
        <f t="shared" si="244"/>
        <v>44349</v>
      </c>
      <c r="C1588" s="7">
        <v>44349</v>
      </c>
      <c r="D1588" s="7">
        <v>44356</v>
      </c>
      <c r="E1588" s="9">
        <f t="shared" si="234"/>
        <v>7</v>
      </c>
      <c r="F1588" t="s">
        <v>7</v>
      </c>
      <c r="G1588" s="6">
        <v>175</v>
      </c>
      <c r="H1588" s="6">
        <f t="shared" si="235"/>
        <v>25</v>
      </c>
      <c r="I1588" s="6">
        <v>3</v>
      </c>
      <c r="J1588" s="6">
        <f t="shared" si="237"/>
        <v>178</v>
      </c>
      <c r="K1588" t="s">
        <v>7</v>
      </c>
      <c r="L1588" t="s">
        <v>181</v>
      </c>
    </row>
    <row r="1589" spans="1:12" x14ac:dyDescent="0.2">
      <c r="A1589">
        <v>1556</v>
      </c>
      <c r="B1589" s="7">
        <f t="shared" si="244"/>
        <v>44347</v>
      </c>
      <c r="C1589" s="7">
        <v>44347</v>
      </c>
      <c r="D1589" s="7">
        <v>44377</v>
      </c>
      <c r="E1589" s="9">
        <f t="shared" si="234"/>
        <v>30</v>
      </c>
      <c r="F1589" t="s">
        <v>7</v>
      </c>
      <c r="G1589" s="6">
        <v>450</v>
      </c>
      <c r="H1589" s="6">
        <f t="shared" si="235"/>
        <v>15</v>
      </c>
      <c r="J1589" s="6">
        <f t="shared" si="237"/>
        <v>450</v>
      </c>
      <c r="K1589" t="s">
        <v>7</v>
      </c>
      <c r="L1589" t="s">
        <v>181</v>
      </c>
    </row>
    <row r="1590" spans="1:12" x14ac:dyDescent="0.2">
      <c r="A1590">
        <v>1557</v>
      </c>
      <c r="B1590" s="7">
        <f t="shared" si="244"/>
        <v>44347</v>
      </c>
      <c r="C1590" s="7">
        <v>44347</v>
      </c>
      <c r="D1590" s="7">
        <v>44377</v>
      </c>
      <c r="E1590" s="9">
        <f t="shared" si="234"/>
        <v>30</v>
      </c>
      <c r="F1590" t="s">
        <v>7</v>
      </c>
      <c r="G1590" s="6">
        <v>750</v>
      </c>
      <c r="H1590" s="6">
        <f t="shared" si="235"/>
        <v>25</v>
      </c>
      <c r="J1590" s="6">
        <f t="shared" si="237"/>
        <v>750</v>
      </c>
      <c r="K1590" t="s">
        <v>7</v>
      </c>
      <c r="L1590" t="s">
        <v>181</v>
      </c>
    </row>
    <row r="1591" spans="1:12" x14ac:dyDescent="0.2">
      <c r="A1591">
        <v>1558</v>
      </c>
      <c r="B1591" s="7">
        <f t="shared" si="244"/>
        <v>44347</v>
      </c>
      <c r="C1591" s="7">
        <v>44347</v>
      </c>
      <c r="D1591" s="7">
        <v>44377</v>
      </c>
      <c r="E1591" s="9">
        <f t="shared" si="234"/>
        <v>30</v>
      </c>
      <c r="F1591" t="s">
        <v>7</v>
      </c>
      <c r="G1591" s="6">
        <v>750</v>
      </c>
      <c r="H1591" s="6">
        <f t="shared" si="235"/>
        <v>25</v>
      </c>
      <c r="J1591" s="6">
        <f t="shared" si="237"/>
        <v>750</v>
      </c>
      <c r="K1591" t="s">
        <v>7</v>
      </c>
      <c r="L1591" t="s">
        <v>181</v>
      </c>
    </row>
    <row r="1592" spans="1:12" x14ac:dyDescent="0.2">
      <c r="A1592">
        <v>1559</v>
      </c>
      <c r="B1592" s="7">
        <f t="shared" si="244"/>
        <v>44354</v>
      </c>
      <c r="C1592" s="7">
        <v>44354</v>
      </c>
      <c r="D1592" s="7">
        <v>44354</v>
      </c>
      <c r="E1592" s="9">
        <f t="shared" si="234"/>
        <v>0</v>
      </c>
      <c r="F1592" t="s">
        <v>7</v>
      </c>
      <c r="G1592" s="6">
        <v>80</v>
      </c>
      <c r="H1592" s="6" t="e">
        <f t="shared" si="235"/>
        <v>#DIV/0!</v>
      </c>
      <c r="I1592" s="6">
        <v>3</v>
      </c>
      <c r="J1592" s="6">
        <f t="shared" si="237"/>
        <v>83</v>
      </c>
      <c r="K1592" t="s">
        <v>7</v>
      </c>
      <c r="L1592" t="s">
        <v>181</v>
      </c>
    </row>
    <row r="1593" spans="1:12" x14ac:dyDescent="0.2">
      <c r="A1593">
        <v>1560</v>
      </c>
      <c r="B1593" s="7">
        <f t="shared" si="244"/>
        <v>44354</v>
      </c>
      <c r="C1593" s="7">
        <v>44354</v>
      </c>
      <c r="D1593" s="7">
        <v>44384</v>
      </c>
      <c r="E1593" s="9">
        <f t="shared" si="234"/>
        <v>30</v>
      </c>
      <c r="F1593" t="s">
        <v>7</v>
      </c>
      <c r="G1593" s="6">
        <v>900</v>
      </c>
      <c r="H1593" s="6">
        <f t="shared" si="235"/>
        <v>30</v>
      </c>
      <c r="J1593" s="6">
        <f t="shared" si="237"/>
        <v>900</v>
      </c>
      <c r="K1593" t="s">
        <v>7</v>
      </c>
      <c r="L1593" t="s">
        <v>181</v>
      </c>
    </row>
    <row r="1594" spans="1:12" x14ac:dyDescent="0.2">
      <c r="A1594">
        <v>1561</v>
      </c>
      <c r="B1594" s="7">
        <v>44350</v>
      </c>
      <c r="C1594" s="7">
        <v>44354</v>
      </c>
      <c r="D1594" s="7">
        <v>44394</v>
      </c>
      <c r="E1594" s="9">
        <f t="shared" si="234"/>
        <v>40</v>
      </c>
      <c r="F1594" t="s">
        <v>7</v>
      </c>
      <c r="G1594" s="6">
        <v>800</v>
      </c>
      <c r="H1594" s="6">
        <f t="shared" si="235"/>
        <v>20</v>
      </c>
      <c r="J1594" s="6">
        <f t="shared" si="237"/>
        <v>800</v>
      </c>
      <c r="K1594" t="s">
        <v>7</v>
      </c>
      <c r="L1594" t="s">
        <v>181</v>
      </c>
    </row>
    <row r="1595" spans="1:12" x14ac:dyDescent="0.2">
      <c r="A1595">
        <v>1562</v>
      </c>
      <c r="B1595" s="7">
        <f t="shared" ref="B1595:B1596" si="245">C1595</f>
        <v>44347</v>
      </c>
      <c r="C1595" s="7">
        <v>44347</v>
      </c>
      <c r="D1595" s="7">
        <v>44356</v>
      </c>
      <c r="E1595" s="9">
        <f t="shared" si="234"/>
        <v>9</v>
      </c>
      <c r="F1595" t="s">
        <v>7</v>
      </c>
      <c r="G1595" s="6">
        <v>180</v>
      </c>
      <c r="H1595" s="6">
        <f t="shared" si="235"/>
        <v>20</v>
      </c>
      <c r="J1595" s="6">
        <f t="shared" si="237"/>
        <v>180</v>
      </c>
      <c r="K1595" t="s">
        <v>7</v>
      </c>
      <c r="L1595" t="s">
        <v>181</v>
      </c>
    </row>
    <row r="1596" spans="1:12" x14ac:dyDescent="0.2">
      <c r="A1596">
        <v>1562</v>
      </c>
      <c r="B1596" s="7">
        <f t="shared" si="245"/>
        <v>44356</v>
      </c>
      <c r="C1596" s="7">
        <v>44356</v>
      </c>
      <c r="D1596" s="7">
        <v>44377</v>
      </c>
      <c r="E1596" s="9">
        <f t="shared" si="234"/>
        <v>21</v>
      </c>
      <c r="F1596" t="s">
        <v>7</v>
      </c>
      <c r="G1596" s="6">
        <v>420</v>
      </c>
      <c r="H1596" s="6">
        <f t="shared" si="235"/>
        <v>20</v>
      </c>
      <c r="J1596" s="6">
        <f t="shared" si="237"/>
        <v>420</v>
      </c>
      <c r="K1596" t="s">
        <v>7</v>
      </c>
      <c r="L1596" t="s">
        <v>181</v>
      </c>
    </row>
    <row r="1597" spans="1:12" x14ac:dyDescent="0.2">
      <c r="A1597">
        <v>1565</v>
      </c>
      <c r="B1597" s="7">
        <v>44357</v>
      </c>
      <c r="C1597" s="7">
        <v>44366</v>
      </c>
      <c r="D1597" s="7">
        <v>44370</v>
      </c>
      <c r="E1597" s="9">
        <f t="shared" si="234"/>
        <v>4</v>
      </c>
      <c r="F1597" t="s">
        <v>7</v>
      </c>
      <c r="G1597" s="6">
        <v>100</v>
      </c>
      <c r="H1597" s="6">
        <f t="shared" si="235"/>
        <v>25</v>
      </c>
      <c r="I1597" s="6">
        <v>3</v>
      </c>
      <c r="J1597" s="6">
        <f t="shared" si="237"/>
        <v>103</v>
      </c>
      <c r="K1597" t="s">
        <v>7</v>
      </c>
      <c r="L1597" t="s">
        <v>181</v>
      </c>
    </row>
    <row r="1598" spans="1:12" x14ac:dyDescent="0.2">
      <c r="A1598">
        <v>1566</v>
      </c>
      <c r="B1598" s="7">
        <f>C1598</f>
        <v>44358</v>
      </c>
      <c r="C1598" s="7">
        <v>44358</v>
      </c>
      <c r="D1598" s="7">
        <v>44361</v>
      </c>
      <c r="E1598" s="9">
        <f t="shared" si="234"/>
        <v>3</v>
      </c>
      <c r="F1598" t="s">
        <v>7</v>
      </c>
      <c r="G1598" s="6">
        <v>90</v>
      </c>
      <c r="H1598" s="6">
        <f t="shared" si="235"/>
        <v>30</v>
      </c>
      <c r="J1598" s="6">
        <f t="shared" si="237"/>
        <v>90</v>
      </c>
      <c r="K1598" t="s">
        <v>8</v>
      </c>
      <c r="L1598" t="s">
        <v>181</v>
      </c>
    </row>
    <row r="1599" spans="1:12" x14ac:dyDescent="0.2">
      <c r="A1599">
        <v>1568</v>
      </c>
      <c r="B1599" s="7">
        <v>44358</v>
      </c>
      <c r="C1599" s="7">
        <v>44371</v>
      </c>
      <c r="D1599" s="7">
        <v>44372</v>
      </c>
      <c r="E1599" s="9">
        <f t="shared" si="234"/>
        <v>1</v>
      </c>
      <c r="F1599" t="s">
        <v>7</v>
      </c>
      <c r="G1599" s="6">
        <v>160</v>
      </c>
      <c r="H1599" s="6">
        <f t="shared" si="235"/>
        <v>160</v>
      </c>
      <c r="J1599" s="6">
        <f t="shared" si="237"/>
        <v>160</v>
      </c>
      <c r="K1599" t="s">
        <v>7</v>
      </c>
      <c r="L1599" t="s">
        <v>181</v>
      </c>
    </row>
    <row r="1600" spans="1:12" x14ac:dyDescent="0.2">
      <c r="A1600">
        <v>1569</v>
      </c>
      <c r="B1600" s="7">
        <f t="shared" ref="B1600:B1619" si="246">C1600</f>
        <v>44360</v>
      </c>
      <c r="C1600" s="7">
        <v>44360</v>
      </c>
      <c r="D1600" s="7">
        <v>44368</v>
      </c>
      <c r="E1600" s="9">
        <f t="shared" si="234"/>
        <v>8</v>
      </c>
      <c r="F1600" t="s">
        <v>7</v>
      </c>
      <c r="G1600" s="6">
        <v>200</v>
      </c>
      <c r="H1600" s="6">
        <f t="shared" si="235"/>
        <v>25</v>
      </c>
      <c r="I1600" s="6">
        <v>3</v>
      </c>
      <c r="J1600" s="6">
        <f t="shared" si="237"/>
        <v>203</v>
      </c>
      <c r="K1600" t="s">
        <v>7</v>
      </c>
      <c r="L1600" t="s">
        <v>181</v>
      </c>
    </row>
    <row r="1601" spans="1:12" x14ac:dyDescent="0.2">
      <c r="A1601">
        <v>1570</v>
      </c>
      <c r="B1601" s="7">
        <f t="shared" si="246"/>
        <v>44361</v>
      </c>
      <c r="C1601" s="7">
        <v>44361</v>
      </c>
      <c r="D1601" s="7">
        <v>44363</v>
      </c>
      <c r="E1601" s="9">
        <f t="shared" si="234"/>
        <v>2</v>
      </c>
      <c r="F1601" t="s">
        <v>7</v>
      </c>
      <c r="G1601" s="6">
        <v>60</v>
      </c>
      <c r="H1601" s="6">
        <f t="shared" si="235"/>
        <v>30</v>
      </c>
      <c r="I1601" s="6">
        <v>3</v>
      </c>
      <c r="J1601" s="6">
        <f t="shared" si="237"/>
        <v>63</v>
      </c>
      <c r="K1601" t="s">
        <v>7</v>
      </c>
      <c r="L1601" t="s">
        <v>181</v>
      </c>
    </row>
    <row r="1602" spans="1:12" x14ac:dyDescent="0.2">
      <c r="A1602">
        <v>1571</v>
      </c>
      <c r="B1602" s="7">
        <f t="shared" si="246"/>
        <v>44361</v>
      </c>
      <c r="C1602" s="7">
        <v>44361</v>
      </c>
      <c r="D1602" s="7">
        <v>44391</v>
      </c>
      <c r="E1602" s="9">
        <f t="shared" si="234"/>
        <v>30</v>
      </c>
      <c r="F1602" t="s">
        <v>7</v>
      </c>
      <c r="G1602" s="6">
        <v>480</v>
      </c>
      <c r="H1602" s="6">
        <f t="shared" si="235"/>
        <v>16</v>
      </c>
      <c r="J1602" s="6">
        <f t="shared" si="237"/>
        <v>480</v>
      </c>
      <c r="K1602" t="s">
        <v>7</v>
      </c>
      <c r="L1602" t="s">
        <v>181</v>
      </c>
    </row>
    <row r="1603" spans="1:12" x14ac:dyDescent="0.2">
      <c r="A1603">
        <v>1572</v>
      </c>
      <c r="B1603" s="7">
        <f t="shared" si="246"/>
        <v>44358</v>
      </c>
      <c r="C1603" s="7">
        <v>44358</v>
      </c>
      <c r="D1603" s="7">
        <v>44388</v>
      </c>
      <c r="E1603" s="9">
        <f t="shared" ref="E1603:E1666" si="247">D1603-C1603</f>
        <v>30</v>
      </c>
      <c r="F1603" t="s">
        <v>7</v>
      </c>
      <c r="G1603" s="6">
        <v>450</v>
      </c>
      <c r="H1603" s="6">
        <f t="shared" ref="H1603:H1666" si="248">G1603/E1603</f>
        <v>15</v>
      </c>
      <c r="J1603" s="6">
        <f t="shared" si="237"/>
        <v>450</v>
      </c>
      <c r="K1603" t="s">
        <v>7</v>
      </c>
      <c r="L1603" t="s">
        <v>181</v>
      </c>
    </row>
    <row r="1604" spans="1:12" x14ac:dyDescent="0.2">
      <c r="A1604">
        <v>1574</v>
      </c>
      <c r="B1604" s="7">
        <f t="shared" si="246"/>
        <v>44365</v>
      </c>
      <c r="C1604" s="7">
        <v>44365</v>
      </c>
      <c r="D1604" s="7">
        <v>44366</v>
      </c>
      <c r="E1604" s="9">
        <f t="shared" si="247"/>
        <v>1</v>
      </c>
      <c r="F1604" t="s">
        <v>7</v>
      </c>
      <c r="G1604" s="6">
        <v>45</v>
      </c>
      <c r="H1604" s="6">
        <f t="shared" si="248"/>
        <v>45</v>
      </c>
      <c r="J1604" s="6">
        <f t="shared" si="237"/>
        <v>45</v>
      </c>
      <c r="K1604" t="s">
        <v>7</v>
      </c>
      <c r="L1604" t="s">
        <v>181</v>
      </c>
    </row>
    <row r="1605" spans="1:12" x14ac:dyDescent="0.2">
      <c r="A1605">
        <v>1575</v>
      </c>
      <c r="B1605" s="7">
        <f t="shared" si="246"/>
        <v>44368</v>
      </c>
      <c r="C1605" s="7">
        <v>44368</v>
      </c>
      <c r="D1605" s="7">
        <v>44373</v>
      </c>
      <c r="E1605" s="9">
        <f t="shared" si="247"/>
        <v>5</v>
      </c>
      <c r="F1605" t="s">
        <v>7</v>
      </c>
      <c r="G1605" s="6">
        <v>125</v>
      </c>
      <c r="H1605" s="6">
        <f t="shared" si="248"/>
        <v>25</v>
      </c>
      <c r="I1605" s="6">
        <v>3</v>
      </c>
      <c r="J1605" s="6">
        <f t="shared" si="237"/>
        <v>128</v>
      </c>
      <c r="K1605" t="s">
        <v>7</v>
      </c>
      <c r="L1605" t="s">
        <v>181</v>
      </c>
    </row>
    <row r="1606" spans="1:12" x14ac:dyDescent="0.2">
      <c r="A1606">
        <v>1576</v>
      </c>
      <c r="B1606" s="7">
        <f t="shared" si="246"/>
        <v>44369</v>
      </c>
      <c r="C1606" s="7">
        <v>44369</v>
      </c>
      <c r="D1606" s="7">
        <v>44376</v>
      </c>
      <c r="E1606" s="9">
        <f t="shared" si="247"/>
        <v>7</v>
      </c>
      <c r="F1606" t="s">
        <v>7</v>
      </c>
      <c r="G1606" s="6">
        <v>175</v>
      </c>
      <c r="H1606" s="6">
        <f t="shared" si="248"/>
        <v>25</v>
      </c>
      <c r="I1606" s="6">
        <v>3</v>
      </c>
      <c r="J1606" s="6">
        <f t="shared" si="237"/>
        <v>178</v>
      </c>
      <c r="K1606" t="s">
        <v>7</v>
      </c>
      <c r="L1606" t="s">
        <v>181</v>
      </c>
    </row>
    <row r="1607" spans="1:12" x14ac:dyDescent="0.2">
      <c r="A1607">
        <v>1577</v>
      </c>
      <c r="B1607" s="7">
        <f t="shared" si="246"/>
        <v>44370</v>
      </c>
      <c r="C1607" s="7">
        <v>44370</v>
      </c>
      <c r="D1607" s="7">
        <v>44372</v>
      </c>
      <c r="E1607" s="9">
        <f t="shared" si="247"/>
        <v>2</v>
      </c>
      <c r="F1607" t="s">
        <v>7</v>
      </c>
      <c r="G1607" s="6">
        <v>70</v>
      </c>
      <c r="H1607" s="6">
        <f t="shared" si="248"/>
        <v>35</v>
      </c>
      <c r="I1607" s="6">
        <v>3</v>
      </c>
      <c r="J1607" s="6">
        <f t="shared" si="237"/>
        <v>73</v>
      </c>
      <c r="K1607" t="s">
        <v>7</v>
      </c>
      <c r="L1607" t="s">
        <v>181</v>
      </c>
    </row>
    <row r="1608" spans="1:12" x14ac:dyDescent="0.2">
      <c r="A1608">
        <v>1578</v>
      </c>
      <c r="B1608" s="7">
        <f t="shared" si="246"/>
        <v>44370</v>
      </c>
      <c r="C1608" s="7">
        <v>44370</v>
      </c>
      <c r="D1608" s="7">
        <v>44372</v>
      </c>
      <c r="E1608" s="9">
        <f t="shared" si="247"/>
        <v>2</v>
      </c>
      <c r="F1608" t="s">
        <v>7</v>
      </c>
      <c r="G1608" s="6">
        <v>60</v>
      </c>
      <c r="H1608" s="6">
        <f t="shared" si="248"/>
        <v>30</v>
      </c>
      <c r="I1608" s="6">
        <v>10</v>
      </c>
      <c r="J1608" s="6">
        <f t="shared" si="237"/>
        <v>70</v>
      </c>
      <c r="K1608" t="s">
        <v>7</v>
      </c>
      <c r="L1608" t="s">
        <v>181</v>
      </c>
    </row>
    <row r="1609" spans="1:12" x14ac:dyDescent="0.2">
      <c r="A1609">
        <v>1579</v>
      </c>
      <c r="B1609" s="7">
        <f t="shared" si="246"/>
        <v>44347</v>
      </c>
      <c r="C1609" s="7">
        <v>44347</v>
      </c>
      <c r="D1609" s="7">
        <v>44377</v>
      </c>
      <c r="E1609" s="9">
        <f t="shared" si="247"/>
        <v>30</v>
      </c>
      <c r="F1609" t="s">
        <v>7</v>
      </c>
      <c r="G1609" s="6">
        <v>450</v>
      </c>
      <c r="H1609" s="6">
        <f t="shared" si="248"/>
        <v>15</v>
      </c>
      <c r="J1609" s="6">
        <f t="shared" ref="J1609:J1672" si="249">+G1609+I1609</f>
        <v>450</v>
      </c>
      <c r="K1609" t="s">
        <v>7</v>
      </c>
      <c r="L1609" t="s">
        <v>181</v>
      </c>
    </row>
    <row r="1610" spans="1:12" x14ac:dyDescent="0.2">
      <c r="A1610">
        <v>1580</v>
      </c>
      <c r="B1610" s="7">
        <f t="shared" si="246"/>
        <v>44372</v>
      </c>
      <c r="C1610" s="7">
        <v>44372</v>
      </c>
      <c r="D1610" s="7">
        <v>44378</v>
      </c>
      <c r="E1610" s="9">
        <f t="shared" si="247"/>
        <v>6</v>
      </c>
      <c r="F1610" t="s">
        <v>7</v>
      </c>
      <c r="G1610" s="6">
        <v>195</v>
      </c>
      <c r="H1610" s="6">
        <f t="shared" si="248"/>
        <v>32.5</v>
      </c>
      <c r="I1610" s="6">
        <v>3</v>
      </c>
      <c r="J1610" s="6">
        <f t="shared" si="249"/>
        <v>198</v>
      </c>
      <c r="K1610" t="s">
        <v>7</v>
      </c>
      <c r="L1610" t="s">
        <v>181</v>
      </c>
    </row>
    <row r="1611" spans="1:12" x14ac:dyDescent="0.2">
      <c r="A1611">
        <v>1581</v>
      </c>
      <c r="B1611" s="7">
        <f t="shared" si="246"/>
        <v>44372</v>
      </c>
      <c r="C1611" s="7">
        <v>44372</v>
      </c>
      <c r="D1611" s="7">
        <v>44378</v>
      </c>
      <c r="E1611" s="9">
        <f t="shared" si="247"/>
        <v>6</v>
      </c>
      <c r="F1611" t="s">
        <v>7</v>
      </c>
      <c r="G1611" s="6">
        <v>180</v>
      </c>
      <c r="H1611" s="6">
        <f t="shared" si="248"/>
        <v>30</v>
      </c>
      <c r="I1611" s="6">
        <v>3</v>
      </c>
      <c r="J1611" s="6">
        <f t="shared" si="249"/>
        <v>183</v>
      </c>
      <c r="K1611" t="s">
        <v>7</v>
      </c>
      <c r="L1611" t="s">
        <v>181</v>
      </c>
    </row>
    <row r="1612" spans="1:12" x14ac:dyDescent="0.2">
      <c r="A1612">
        <v>1583</v>
      </c>
      <c r="B1612" s="7">
        <f t="shared" si="246"/>
        <v>44375</v>
      </c>
      <c r="C1612" s="7">
        <v>44375</v>
      </c>
      <c r="D1612" s="7">
        <v>44379</v>
      </c>
      <c r="E1612" s="9">
        <f t="shared" si="247"/>
        <v>4</v>
      </c>
      <c r="F1612" t="s">
        <v>7</v>
      </c>
      <c r="G1612" s="6">
        <v>100</v>
      </c>
      <c r="H1612" s="6">
        <f t="shared" si="248"/>
        <v>25</v>
      </c>
      <c r="I1612" s="6">
        <v>3</v>
      </c>
      <c r="J1612" s="6">
        <f t="shared" si="249"/>
        <v>103</v>
      </c>
      <c r="K1612" t="s">
        <v>7</v>
      </c>
      <c r="L1612" t="s">
        <v>181</v>
      </c>
    </row>
    <row r="1613" spans="1:12" x14ac:dyDescent="0.2">
      <c r="A1613">
        <v>1584</v>
      </c>
      <c r="B1613" s="7">
        <f t="shared" si="246"/>
        <v>44376</v>
      </c>
      <c r="C1613" s="7">
        <v>44376</v>
      </c>
      <c r="D1613" s="7">
        <v>44382</v>
      </c>
      <c r="E1613" s="9">
        <f t="shared" si="247"/>
        <v>6</v>
      </c>
      <c r="F1613" t="s">
        <v>7</v>
      </c>
      <c r="G1613" s="6">
        <v>168</v>
      </c>
      <c r="H1613" s="6">
        <f t="shared" si="248"/>
        <v>28</v>
      </c>
      <c r="J1613" s="6">
        <f t="shared" si="249"/>
        <v>168</v>
      </c>
      <c r="K1613" t="s">
        <v>8</v>
      </c>
      <c r="L1613" t="s">
        <v>181</v>
      </c>
    </row>
    <row r="1614" spans="1:12" x14ac:dyDescent="0.2">
      <c r="A1614">
        <v>1588</v>
      </c>
      <c r="B1614" s="7">
        <f t="shared" si="246"/>
        <v>44347</v>
      </c>
      <c r="C1614" s="7">
        <v>44347</v>
      </c>
      <c r="D1614" s="7">
        <v>44377</v>
      </c>
      <c r="E1614" s="9">
        <f t="shared" si="247"/>
        <v>30</v>
      </c>
      <c r="F1614" t="s">
        <v>7</v>
      </c>
      <c r="G1614" s="6">
        <v>510</v>
      </c>
      <c r="H1614" s="6">
        <f t="shared" si="248"/>
        <v>17</v>
      </c>
      <c r="J1614" s="6">
        <f t="shared" si="249"/>
        <v>510</v>
      </c>
      <c r="K1614" t="s">
        <v>7</v>
      </c>
      <c r="L1614" t="s">
        <v>181</v>
      </c>
    </row>
    <row r="1615" spans="1:12" x14ac:dyDescent="0.2">
      <c r="A1615" t="s">
        <v>139</v>
      </c>
      <c r="B1615" s="7">
        <f t="shared" si="246"/>
        <v>44316</v>
      </c>
      <c r="C1615" s="7">
        <v>44316</v>
      </c>
      <c r="D1615" s="7">
        <v>44347</v>
      </c>
      <c r="E1615" s="9">
        <f t="shared" si="247"/>
        <v>31</v>
      </c>
      <c r="F1615" t="s">
        <v>7</v>
      </c>
      <c r="G1615" s="6">
        <f>714.29*1.085</f>
        <v>775.00464999999997</v>
      </c>
      <c r="H1615" s="6">
        <f t="shared" si="248"/>
        <v>25.000149999999998</v>
      </c>
      <c r="J1615" s="6">
        <f t="shared" si="249"/>
        <v>775.00464999999997</v>
      </c>
      <c r="K1615" t="s">
        <v>7</v>
      </c>
      <c r="L1615" t="s">
        <v>181</v>
      </c>
    </row>
    <row r="1616" spans="1:12" x14ac:dyDescent="0.2">
      <c r="A1616" t="s">
        <v>139</v>
      </c>
      <c r="B1616" s="7">
        <f t="shared" si="246"/>
        <v>44316</v>
      </c>
      <c r="C1616" s="7">
        <v>44316</v>
      </c>
      <c r="D1616" s="7">
        <v>44347</v>
      </c>
      <c r="E1616" s="9">
        <f t="shared" si="247"/>
        <v>31</v>
      </c>
      <c r="F1616" t="s">
        <v>7</v>
      </c>
      <c r="G1616" s="6">
        <v>775</v>
      </c>
      <c r="H1616" s="6">
        <f t="shared" si="248"/>
        <v>25</v>
      </c>
      <c r="J1616" s="6">
        <f t="shared" si="249"/>
        <v>775</v>
      </c>
      <c r="K1616" t="s">
        <v>7</v>
      </c>
      <c r="L1616" t="s">
        <v>181</v>
      </c>
    </row>
    <row r="1617" spans="1:12" x14ac:dyDescent="0.2">
      <c r="A1617" t="s">
        <v>140</v>
      </c>
      <c r="B1617" s="7">
        <f t="shared" si="246"/>
        <v>44316</v>
      </c>
      <c r="C1617" s="7">
        <v>44316</v>
      </c>
      <c r="D1617" s="7">
        <v>44331</v>
      </c>
      <c r="E1617" s="9">
        <f t="shared" si="247"/>
        <v>15</v>
      </c>
      <c r="F1617" t="s">
        <v>7</v>
      </c>
      <c r="G1617" s="6">
        <v>420</v>
      </c>
      <c r="H1617" s="6">
        <f t="shared" si="248"/>
        <v>28</v>
      </c>
      <c r="J1617" s="6">
        <f t="shared" si="249"/>
        <v>420</v>
      </c>
      <c r="K1617" t="s">
        <v>7</v>
      </c>
      <c r="L1617" t="s">
        <v>181</v>
      </c>
    </row>
    <row r="1618" spans="1:12" x14ac:dyDescent="0.2">
      <c r="A1618" t="s">
        <v>141</v>
      </c>
      <c r="B1618" s="7">
        <f t="shared" si="246"/>
        <v>44331</v>
      </c>
      <c r="C1618" s="7">
        <v>44331</v>
      </c>
      <c r="D1618" s="7">
        <v>44348</v>
      </c>
      <c r="E1618" s="9">
        <f t="shared" si="247"/>
        <v>17</v>
      </c>
      <c r="F1618" t="s">
        <v>7</v>
      </c>
      <c r="G1618" s="6">
        <v>425</v>
      </c>
      <c r="H1618" s="6">
        <f t="shared" si="248"/>
        <v>25</v>
      </c>
      <c r="J1618" s="6">
        <f t="shared" si="249"/>
        <v>425</v>
      </c>
      <c r="K1618" t="s">
        <v>7</v>
      </c>
      <c r="L1618" t="s">
        <v>181</v>
      </c>
    </row>
    <row r="1619" spans="1:12" x14ac:dyDescent="0.2">
      <c r="A1619" t="s">
        <v>142</v>
      </c>
      <c r="B1619" s="7">
        <f t="shared" si="246"/>
        <v>44316</v>
      </c>
      <c r="C1619" s="7">
        <v>44316</v>
      </c>
      <c r="D1619" s="7">
        <v>44321</v>
      </c>
      <c r="E1619" s="9">
        <f t="shared" si="247"/>
        <v>5</v>
      </c>
      <c r="F1619" t="s">
        <v>7</v>
      </c>
      <c r="G1619" s="6">
        <v>125</v>
      </c>
      <c r="H1619" s="6">
        <f t="shared" si="248"/>
        <v>25</v>
      </c>
      <c r="J1619" s="6">
        <f t="shared" si="249"/>
        <v>125</v>
      </c>
      <c r="K1619" t="s">
        <v>7</v>
      </c>
      <c r="L1619" t="s">
        <v>181</v>
      </c>
    </row>
    <row r="1620" spans="1:12" x14ac:dyDescent="0.2">
      <c r="A1620">
        <v>1497</v>
      </c>
      <c r="B1620" s="7">
        <v>44313</v>
      </c>
      <c r="C1620" s="7">
        <v>44316</v>
      </c>
      <c r="D1620" s="7">
        <v>44319</v>
      </c>
      <c r="E1620" s="9">
        <f t="shared" si="247"/>
        <v>3</v>
      </c>
      <c r="F1620" t="s">
        <v>7</v>
      </c>
      <c r="G1620" s="6">
        <v>93</v>
      </c>
      <c r="H1620" s="6">
        <f t="shared" si="248"/>
        <v>31</v>
      </c>
      <c r="J1620" s="6">
        <f t="shared" si="249"/>
        <v>93</v>
      </c>
      <c r="K1620" t="s">
        <v>7</v>
      </c>
      <c r="L1620" t="s">
        <v>181</v>
      </c>
    </row>
    <row r="1621" spans="1:12" x14ac:dyDescent="0.2">
      <c r="A1621">
        <v>1502</v>
      </c>
      <c r="B1621" s="7">
        <f t="shared" ref="B1621:B1623" si="250">C1621</f>
        <v>44315</v>
      </c>
      <c r="C1621" s="7">
        <v>44315</v>
      </c>
      <c r="D1621" s="7">
        <v>44333</v>
      </c>
      <c r="E1621" s="9">
        <f t="shared" si="247"/>
        <v>18</v>
      </c>
      <c r="F1621" t="s">
        <v>7</v>
      </c>
      <c r="G1621" s="6">
        <v>450</v>
      </c>
      <c r="H1621" s="6">
        <f t="shared" si="248"/>
        <v>25</v>
      </c>
      <c r="J1621" s="6">
        <f t="shared" si="249"/>
        <v>450</v>
      </c>
      <c r="K1621" t="s">
        <v>7</v>
      </c>
      <c r="L1621" t="s">
        <v>181</v>
      </c>
    </row>
    <row r="1622" spans="1:12" x14ac:dyDescent="0.2">
      <c r="A1622">
        <v>1503</v>
      </c>
      <c r="B1622" s="7">
        <f t="shared" si="250"/>
        <v>44316</v>
      </c>
      <c r="C1622" s="7">
        <v>44316</v>
      </c>
      <c r="D1622" s="7">
        <v>44347</v>
      </c>
      <c r="E1622" s="9">
        <f t="shared" si="247"/>
        <v>31</v>
      </c>
      <c r="F1622" t="s">
        <v>7</v>
      </c>
      <c r="G1622" s="6">
        <v>589</v>
      </c>
      <c r="H1622" s="6">
        <f t="shared" si="248"/>
        <v>19</v>
      </c>
      <c r="J1622" s="6">
        <f t="shared" si="249"/>
        <v>589</v>
      </c>
      <c r="K1622" t="s">
        <v>7</v>
      </c>
      <c r="L1622" t="s">
        <v>181</v>
      </c>
    </row>
    <row r="1623" spans="1:12" x14ac:dyDescent="0.2">
      <c r="A1623">
        <v>1504</v>
      </c>
      <c r="B1623" s="7">
        <f t="shared" si="250"/>
        <v>44319</v>
      </c>
      <c r="C1623" s="7">
        <v>44319</v>
      </c>
      <c r="D1623" s="7">
        <v>44341</v>
      </c>
      <c r="E1623" s="9">
        <f t="shared" si="247"/>
        <v>22</v>
      </c>
      <c r="F1623" t="s">
        <v>7</v>
      </c>
      <c r="G1623" s="6">
        <v>418</v>
      </c>
      <c r="H1623" s="6">
        <f t="shared" si="248"/>
        <v>19</v>
      </c>
      <c r="J1623" s="6">
        <f t="shared" si="249"/>
        <v>418</v>
      </c>
      <c r="K1623" t="s">
        <v>7</v>
      </c>
      <c r="L1623" t="s">
        <v>181</v>
      </c>
    </row>
    <row r="1624" spans="1:12" x14ac:dyDescent="0.2">
      <c r="A1624">
        <v>1505</v>
      </c>
      <c r="B1624" s="7">
        <v>44316</v>
      </c>
      <c r="C1624" s="7">
        <v>44317</v>
      </c>
      <c r="D1624" s="7">
        <v>44320</v>
      </c>
      <c r="E1624" s="9">
        <f t="shared" si="247"/>
        <v>3</v>
      </c>
      <c r="F1624" t="s">
        <v>7</v>
      </c>
      <c r="G1624" s="6">
        <v>240</v>
      </c>
      <c r="H1624" s="6">
        <f t="shared" si="248"/>
        <v>80</v>
      </c>
      <c r="I1624" s="6">
        <v>3</v>
      </c>
      <c r="J1624" s="6">
        <f t="shared" si="249"/>
        <v>243</v>
      </c>
      <c r="K1624" t="s">
        <v>7</v>
      </c>
      <c r="L1624" t="s">
        <v>181</v>
      </c>
    </row>
    <row r="1625" spans="1:12" x14ac:dyDescent="0.2">
      <c r="A1625">
        <v>1506</v>
      </c>
      <c r="B1625" s="7">
        <v>44315</v>
      </c>
      <c r="C1625" s="7">
        <v>44317</v>
      </c>
      <c r="D1625" s="7">
        <v>44377</v>
      </c>
      <c r="E1625" s="9">
        <f t="shared" si="247"/>
        <v>60</v>
      </c>
      <c r="F1625" t="s">
        <v>7</v>
      </c>
      <c r="G1625" s="6">
        <v>1320</v>
      </c>
      <c r="H1625" s="6">
        <f t="shared" si="248"/>
        <v>22</v>
      </c>
      <c r="I1625" s="6">
        <v>3</v>
      </c>
      <c r="J1625" s="6">
        <f t="shared" si="249"/>
        <v>1323</v>
      </c>
      <c r="K1625" t="s">
        <v>7</v>
      </c>
      <c r="L1625" t="s">
        <v>181</v>
      </c>
    </row>
    <row r="1626" spans="1:12" x14ac:dyDescent="0.2">
      <c r="A1626">
        <v>1507</v>
      </c>
      <c r="B1626" s="7">
        <f>C1626</f>
        <v>44319</v>
      </c>
      <c r="C1626" s="7">
        <v>44319</v>
      </c>
      <c r="D1626" s="7">
        <v>44335</v>
      </c>
      <c r="E1626" s="9">
        <f t="shared" si="247"/>
        <v>16</v>
      </c>
      <c r="F1626" t="s">
        <v>7</v>
      </c>
      <c r="G1626" s="6">
        <v>480</v>
      </c>
      <c r="H1626" s="6">
        <f t="shared" si="248"/>
        <v>30</v>
      </c>
      <c r="I1626" s="6">
        <v>13</v>
      </c>
      <c r="J1626" s="6">
        <f t="shared" si="249"/>
        <v>493</v>
      </c>
      <c r="K1626" t="s">
        <v>7</v>
      </c>
      <c r="L1626" t="s">
        <v>181</v>
      </c>
    </row>
    <row r="1627" spans="1:12" x14ac:dyDescent="0.2">
      <c r="A1627">
        <v>1508</v>
      </c>
      <c r="B1627" s="7">
        <v>44318</v>
      </c>
      <c r="C1627" s="7">
        <v>44338</v>
      </c>
      <c r="D1627" s="7">
        <v>44348</v>
      </c>
      <c r="E1627" s="9">
        <f t="shared" si="247"/>
        <v>10</v>
      </c>
      <c r="F1627" t="s">
        <v>7</v>
      </c>
      <c r="G1627" s="6">
        <v>300</v>
      </c>
      <c r="H1627" s="6">
        <f t="shared" si="248"/>
        <v>30</v>
      </c>
      <c r="I1627" s="6">
        <v>3</v>
      </c>
      <c r="J1627" s="6">
        <f t="shared" si="249"/>
        <v>303</v>
      </c>
      <c r="K1627" t="s">
        <v>7</v>
      </c>
      <c r="L1627" t="s">
        <v>181</v>
      </c>
    </row>
    <row r="1628" spans="1:12" x14ac:dyDescent="0.2">
      <c r="A1628">
        <v>1509</v>
      </c>
      <c r="B1628" s="7">
        <f t="shared" ref="B1628:B1630" si="251">C1628</f>
        <v>44316</v>
      </c>
      <c r="C1628" s="7">
        <v>44316</v>
      </c>
      <c r="D1628" s="7">
        <v>44347</v>
      </c>
      <c r="E1628" s="9">
        <f t="shared" si="247"/>
        <v>31</v>
      </c>
      <c r="F1628" t="s">
        <v>7</v>
      </c>
      <c r="G1628" s="6">
        <v>465</v>
      </c>
      <c r="H1628" s="6">
        <f t="shared" si="248"/>
        <v>15</v>
      </c>
      <c r="J1628" s="6">
        <f t="shared" si="249"/>
        <v>465</v>
      </c>
      <c r="K1628" t="s">
        <v>7</v>
      </c>
      <c r="L1628" t="s">
        <v>181</v>
      </c>
    </row>
    <row r="1629" spans="1:12" x14ac:dyDescent="0.2">
      <c r="A1629">
        <v>1510</v>
      </c>
      <c r="B1629" s="7">
        <f t="shared" si="251"/>
        <v>44316</v>
      </c>
      <c r="C1629" s="7">
        <v>44316</v>
      </c>
      <c r="D1629" s="7">
        <v>44347</v>
      </c>
      <c r="E1629" s="9">
        <f t="shared" si="247"/>
        <v>31</v>
      </c>
      <c r="F1629" t="s">
        <v>7</v>
      </c>
      <c r="G1629" s="6">
        <v>465</v>
      </c>
      <c r="H1629" s="6">
        <f t="shared" si="248"/>
        <v>15</v>
      </c>
      <c r="J1629" s="6">
        <f t="shared" si="249"/>
        <v>465</v>
      </c>
      <c r="K1629" t="s">
        <v>7</v>
      </c>
      <c r="L1629" t="s">
        <v>181</v>
      </c>
    </row>
    <row r="1630" spans="1:12" x14ac:dyDescent="0.2">
      <c r="A1630">
        <v>1511</v>
      </c>
      <c r="B1630" s="7">
        <f t="shared" si="251"/>
        <v>44319</v>
      </c>
      <c r="C1630" s="7">
        <v>44319</v>
      </c>
      <c r="D1630" s="7">
        <v>44362</v>
      </c>
      <c r="E1630" s="9">
        <f t="shared" si="247"/>
        <v>43</v>
      </c>
      <c r="F1630" t="s">
        <v>7</v>
      </c>
      <c r="G1630" s="6">
        <v>685</v>
      </c>
      <c r="H1630" s="6">
        <f t="shared" si="248"/>
        <v>15.930232558139535</v>
      </c>
      <c r="I1630" s="6">
        <v>3</v>
      </c>
      <c r="J1630" s="6">
        <f t="shared" si="249"/>
        <v>688</v>
      </c>
      <c r="K1630" t="s">
        <v>7</v>
      </c>
      <c r="L1630" t="s">
        <v>181</v>
      </c>
    </row>
    <row r="1631" spans="1:12" x14ac:dyDescent="0.2">
      <c r="A1631">
        <v>1512</v>
      </c>
      <c r="B1631" s="7">
        <v>44313</v>
      </c>
      <c r="C1631" s="7">
        <v>44319</v>
      </c>
      <c r="D1631" s="7">
        <v>44379</v>
      </c>
      <c r="E1631" s="9">
        <f t="shared" si="247"/>
        <v>60</v>
      </c>
      <c r="F1631" t="s">
        <v>7</v>
      </c>
      <c r="G1631" s="6">
        <v>900</v>
      </c>
      <c r="H1631" s="6">
        <f t="shared" si="248"/>
        <v>15</v>
      </c>
      <c r="I1631" s="6">
        <v>3</v>
      </c>
      <c r="J1631" s="6">
        <f t="shared" si="249"/>
        <v>903</v>
      </c>
      <c r="K1631" t="s">
        <v>7</v>
      </c>
      <c r="L1631" t="s">
        <v>181</v>
      </c>
    </row>
    <row r="1632" spans="1:12" x14ac:dyDescent="0.2">
      <c r="A1632">
        <v>1513</v>
      </c>
      <c r="B1632" s="7">
        <f t="shared" ref="B1632:B1645" si="252">C1632</f>
        <v>44319</v>
      </c>
      <c r="C1632" s="7">
        <v>44319</v>
      </c>
      <c r="D1632" s="7">
        <v>44337</v>
      </c>
      <c r="E1632" s="9">
        <f t="shared" si="247"/>
        <v>18</v>
      </c>
      <c r="F1632" t="s">
        <v>8</v>
      </c>
      <c r="G1632" s="6">
        <v>432</v>
      </c>
      <c r="H1632" s="6">
        <f t="shared" si="248"/>
        <v>24</v>
      </c>
      <c r="I1632" s="6">
        <v>40</v>
      </c>
      <c r="J1632" s="6">
        <f t="shared" si="249"/>
        <v>472</v>
      </c>
      <c r="K1632" t="s">
        <v>7</v>
      </c>
      <c r="L1632" t="s">
        <v>181</v>
      </c>
    </row>
    <row r="1633" spans="1:12" x14ac:dyDescent="0.2">
      <c r="A1633">
        <v>1514</v>
      </c>
      <c r="B1633" s="7">
        <f t="shared" si="252"/>
        <v>44320</v>
      </c>
      <c r="C1633" s="7">
        <v>44320</v>
      </c>
      <c r="D1633" s="7">
        <v>44328</v>
      </c>
      <c r="E1633" s="9">
        <f t="shared" si="247"/>
        <v>8</v>
      </c>
      <c r="F1633" t="s">
        <v>7</v>
      </c>
      <c r="G1633" s="6">
        <v>312</v>
      </c>
      <c r="H1633" s="6">
        <f t="shared" si="248"/>
        <v>39</v>
      </c>
      <c r="J1633" s="6">
        <f t="shared" si="249"/>
        <v>312</v>
      </c>
      <c r="K1633" t="s">
        <v>7</v>
      </c>
      <c r="L1633" t="s">
        <v>181</v>
      </c>
    </row>
    <row r="1634" spans="1:12" x14ac:dyDescent="0.2">
      <c r="A1634">
        <v>1514</v>
      </c>
      <c r="B1634" s="7">
        <f t="shared" si="252"/>
        <v>44328</v>
      </c>
      <c r="C1634" s="7">
        <v>44328</v>
      </c>
      <c r="D1634" s="7">
        <v>44330</v>
      </c>
      <c r="E1634" s="9">
        <f t="shared" si="247"/>
        <v>2</v>
      </c>
      <c r="F1634" t="s">
        <v>7</v>
      </c>
      <c r="G1634" s="6">
        <v>70</v>
      </c>
      <c r="H1634" s="6">
        <f t="shared" si="248"/>
        <v>35</v>
      </c>
      <c r="J1634" s="6">
        <f t="shared" si="249"/>
        <v>70</v>
      </c>
      <c r="K1634" t="s">
        <v>7</v>
      </c>
      <c r="L1634" t="s">
        <v>181</v>
      </c>
    </row>
    <row r="1635" spans="1:12" x14ac:dyDescent="0.2">
      <c r="A1635">
        <v>1515</v>
      </c>
      <c r="B1635" s="7">
        <f t="shared" si="252"/>
        <v>44320</v>
      </c>
      <c r="C1635" s="7">
        <v>44320</v>
      </c>
      <c r="D1635" s="7">
        <v>44326</v>
      </c>
      <c r="E1635" s="9">
        <f t="shared" si="247"/>
        <v>6</v>
      </c>
      <c r="F1635" t="s">
        <v>7</v>
      </c>
      <c r="G1635" s="6">
        <v>180</v>
      </c>
      <c r="H1635" s="6">
        <f t="shared" si="248"/>
        <v>30</v>
      </c>
      <c r="I1635" s="6">
        <v>3</v>
      </c>
      <c r="J1635" s="6">
        <f t="shared" si="249"/>
        <v>183</v>
      </c>
      <c r="K1635" t="s">
        <v>7</v>
      </c>
      <c r="L1635" t="s">
        <v>181</v>
      </c>
    </row>
    <row r="1636" spans="1:12" x14ac:dyDescent="0.2">
      <c r="A1636">
        <v>1516</v>
      </c>
      <c r="B1636" s="7">
        <f t="shared" si="252"/>
        <v>44316</v>
      </c>
      <c r="C1636" s="7">
        <v>44316</v>
      </c>
      <c r="D1636" s="7">
        <v>44333</v>
      </c>
      <c r="E1636" s="9">
        <f t="shared" si="247"/>
        <v>17</v>
      </c>
      <c r="F1636" t="s">
        <v>7</v>
      </c>
      <c r="G1636" s="6">
        <v>340</v>
      </c>
      <c r="H1636" s="6">
        <f t="shared" si="248"/>
        <v>20</v>
      </c>
      <c r="J1636" s="6">
        <f t="shared" si="249"/>
        <v>340</v>
      </c>
      <c r="K1636" t="s">
        <v>7</v>
      </c>
      <c r="L1636" t="s">
        <v>181</v>
      </c>
    </row>
    <row r="1637" spans="1:12" x14ac:dyDescent="0.2">
      <c r="A1637">
        <v>1517</v>
      </c>
      <c r="B1637" s="7">
        <f t="shared" si="252"/>
        <v>44321</v>
      </c>
      <c r="C1637" s="7">
        <v>44321</v>
      </c>
      <c r="D1637" s="7">
        <v>44328</v>
      </c>
      <c r="E1637" s="9">
        <f t="shared" si="247"/>
        <v>7</v>
      </c>
      <c r="F1637" t="s">
        <v>7</v>
      </c>
      <c r="G1637" s="6">
        <v>280</v>
      </c>
      <c r="H1637" s="6">
        <f t="shared" si="248"/>
        <v>40</v>
      </c>
      <c r="I1637" s="6">
        <v>3</v>
      </c>
      <c r="J1637" s="6">
        <f t="shared" si="249"/>
        <v>283</v>
      </c>
      <c r="K1637" t="s">
        <v>7</v>
      </c>
      <c r="L1637" t="s">
        <v>181</v>
      </c>
    </row>
    <row r="1638" spans="1:12" x14ac:dyDescent="0.2">
      <c r="A1638" t="s">
        <v>144</v>
      </c>
      <c r="B1638" s="7">
        <f t="shared" si="252"/>
        <v>44328</v>
      </c>
      <c r="C1638" s="7">
        <v>44328</v>
      </c>
      <c r="D1638" s="7">
        <v>44351</v>
      </c>
      <c r="E1638" s="9">
        <f t="shared" si="247"/>
        <v>23</v>
      </c>
      <c r="F1638" t="s">
        <v>7</v>
      </c>
      <c r="G1638" s="6">
        <v>920</v>
      </c>
      <c r="H1638" s="6">
        <f t="shared" si="248"/>
        <v>40</v>
      </c>
      <c r="J1638" s="6">
        <f t="shared" si="249"/>
        <v>920</v>
      </c>
      <c r="K1638" t="s">
        <v>8</v>
      </c>
      <c r="L1638" t="s">
        <v>181</v>
      </c>
    </row>
    <row r="1639" spans="1:12" x14ac:dyDescent="0.2">
      <c r="A1639">
        <v>1518</v>
      </c>
      <c r="B1639" s="7">
        <f t="shared" si="252"/>
        <v>44319</v>
      </c>
      <c r="C1639" s="7">
        <v>44319</v>
      </c>
      <c r="D1639" s="7">
        <v>44331</v>
      </c>
      <c r="E1639" s="9">
        <f t="shared" si="247"/>
        <v>12</v>
      </c>
      <c r="F1639" t="s">
        <v>7</v>
      </c>
      <c r="G1639" s="6">
        <v>470</v>
      </c>
      <c r="H1639" s="6">
        <f t="shared" si="248"/>
        <v>39.166666666666664</v>
      </c>
      <c r="J1639" s="6">
        <f t="shared" si="249"/>
        <v>470</v>
      </c>
      <c r="K1639" t="s">
        <v>7</v>
      </c>
      <c r="L1639" t="s">
        <v>181</v>
      </c>
    </row>
    <row r="1640" spans="1:12" x14ac:dyDescent="0.2">
      <c r="A1640">
        <v>1519</v>
      </c>
      <c r="B1640" s="7">
        <f t="shared" si="252"/>
        <v>44317</v>
      </c>
      <c r="C1640" s="7">
        <v>44317</v>
      </c>
      <c r="D1640" s="7">
        <v>44351</v>
      </c>
      <c r="E1640" s="9">
        <f t="shared" si="247"/>
        <v>34</v>
      </c>
      <c r="F1640" t="s">
        <v>7</v>
      </c>
      <c r="G1640" s="6">
        <v>510</v>
      </c>
      <c r="H1640" s="6">
        <f t="shared" si="248"/>
        <v>15</v>
      </c>
      <c r="J1640" s="6">
        <f t="shared" si="249"/>
        <v>510</v>
      </c>
      <c r="K1640" t="s">
        <v>7</v>
      </c>
      <c r="L1640" t="s">
        <v>181</v>
      </c>
    </row>
    <row r="1641" spans="1:12" x14ac:dyDescent="0.2">
      <c r="A1641">
        <v>1520</v>
      </c>
      <c r="B1641" s="7">
        <f t="shared" si="252"/>
        <v>44322</v>
      </c>
      <c r="C1641" s="7">
        <v>44322</v>
      </c>
      <c r="D1641" s="7">
        <v>44331</v>
      </c>
      <c r="E1641" s="9">
        <f t="shared" si="247"/>
        <v>9</v>
      </c>
      <c r="F1641" t="s">
        <v>7</v>
      </c>
      <c r="G1641" s="6">
        <v>270</v>
      </c>
      <c r="H1641" s="6">
        <f t="shared" si="248"/>
        <v>30</v>
      </c>
      <c r="I1641" s="6">
        <v>3</v>
      </c>
      <c r="J1641" s="6">
        <f t="shared" si="249"/>
        <v>273</v>
      </c>
      <c r="K1641" t="s">
        <v>7</v>
      </c>
      <c r="L1641" t="s">
        <v>181</v>
      </c>
    </row>
    <row r="1642" spans="1:12" x14ac:dyDescent="0.2">
      <c r="A1642">
        <v>1521</v>
      </c>
      <c r="B1642" s="7">
        <f t="shared" si="252"/>
        <v>44323</v>
      </c>
      <c r="C1642" s="7">
        <v>44323</v>
      </c>
      <c r="D1642" s="7">
        <v>44353</v>
      </c>
      <c r="E1642" s="9">
        <f t="shared" si="247"/>
        <v>30</v>
      </c>
      <c r="F1642" t="s">
        <v>7</v>
      </c>
      <c r="G1642" s="6">
        <v>600</v>
      </c>
      <c r="H1642" s="6">
        <f t="shared" si="248"/>
        <v>20</v>
      </c>
      <c r="J1642" s="6">
        <f t="shared" si="249"/>
        <v>600</v>
      </c>
      <c r="K1642" t="s">
        <v>7</v>
      </c>
      <c r="L1642" t="s">
        <v>181</v>
      </c>
    </row>
    <row r="1643" spans="1:12" x14ac:dyDescent="0.2">
      <c r="A1643">
        <v>1523</v>
      </c>
      <c r="B1643" s="7">
        <f t="shared" si="252"/>
        <v>44328</v>
      </c>
      <c r="C1643" s="7">
        <v>44328</v>
      </c>
      <c r="D1643" s="7">
        <v>44358</v>
      </c>
      <c r="E1643" s="9">
        <f t="shared" si="247"/>
        <v>30</v>
      </c>
      <c r="F1643" t="s">
        <v>7</v>
      </c>
      <c r="G1643" s="6">
        <v>450</v>
      </c>
      <c r="H1643" s="6">
        <f t="shared" si="248"/>
        <v>15</v>
      </c>
      <c r="J1643" s="6">
        <f t="shared" si="249"/>
        <v>450</v>
      </c>
      <c r="K1643" t="s">
        <v>7</v>
      </c>
      <c r="L1643" t="s">
        <v>181</v>
      </c>
    </row>
    <row r="1644" spans="1:12" x14ac:dyDescent="0.2">
      <c r="A1644">
        <v>1524</v>
      </c>
      <c r="B1644" s="7">
        <f t="shared" si="252"/>
        <v>44303</v>
      </c>
      <c r="C1644" s="7">
        <v>44303</v>
      </c>
      <c r="D1644" s="7">
        <v>44333</v>
      </c>
      <c r="E1644" s="9">
        <f t="shared" si="247"/>
        <v>30</v>
      </c>
      <c r="F1644" t="s">
        <v>7</v>
      </c>
      <c r="G1644" s="6">
        <v>600</v>
      </c>
      <c r="H1644" s="6">
        <f t="shared" si="248"/>
        <v>20</v>
      </c>
      <c r="J1644" s="6">
        <f t="shared" si="249"/>
        <v>600</v>
      </c>
      <c r="K1644" t="s">
        <v>7</v>
      </c>
      <c r="L1644" t="s">
        <v>181</v>
      </c>
    </row>
    <row r="1645" spans="1:12" x14ac:dyDescent="0.2">
      <c r="A1645">
        <v>1525</v>
      </c>
      <c r="B1645" s="7">
        <f t="shared" si="252"/>
        <v>44327</v>
      </c>
      <c r="C1645" s="7">
        <v>44327</v>
      </c>
      <c r="D1645" s="7">
        <v>44335</v>
      </c>
      <c r="E1645" s="9">
        <f t="shared" si="247"/>
        <v>8</v>
      </c>
      <c r="F1645" t="s">
        <v>7</v>
      </c>
      <c r="G1645" s="6">
        <v>200</v>
      </c>
      <c r="H1645" s="6">
        <f t="shared" si="248"/>
        <v>25</v>
      </c>
      <c r="I1645" s="6">
        <v>3</v>
      </c>
      <c r="J1645" s="6">
        <f t="shared" si="249"/>
        <v>203</v>
      </c>
      <c r="K1645" t="s">
        <v>7</v>
      </c>
      <c r="L1645" t="s">
        <v>181</v>
      </c>
    </row>
    <row r="1646" spans="1:12" x14ac:dyDescent="0.2">
      <c r="A1646">
        <v>1526</v>
      </c>
      <c r="B1646" s="7">
        <v>44327</v>
      </c>
      <c r="C1646" s="7">
        <v>44327</v>
      </c>
      <c r="D1646" s="7">
        <v>44333</v>
      </c>
      <c r="E1646" s="9">
        <f t="shared" si="247"/>
        <v>6</v>
      </c>
      <c r="F1646" t="s">
        <v>7</v>
      </c>
      <c r="G1646" s="6">
        <v>150</v>
      </c>
      <c r="H1646" s="6">
        <f t="shared" si="248"/>
        <v>25</v>
      </c>
      <c r="I1646" s="6">
        <v>3</v>
      </c>
      <c r="J1646" s="6">
        <f t="shared" si="249"/>
        <v>153</v>
      </c>
      <c r="K1646" t="s">
        <v>7</v>
      </c>
      <c r="L1646" t="s">
        <v>181</v>
      </c>
    </row>
    <row r="1647" spans="1:12" x14ac:dyDescent="0.2">
      <c r="A1647">
        <v>1528</v>
      </c>
      <c r="B1647" s="7">
        <f t="shared" ref="B1647:B1648" si="253">C1647</f>
        <v>44316</v>
      </c>
      <c r="C1647" s="7">
        <v>44316</v>
      </c>
      <c r="D1647" s="7">
        <v>44347</v>
      </c>
      <c r="E1647" s="9">
        <f t="shared" si="247"/>
        <v>31</v>
      </c>
      <c r="F1647" t="s">
        <v>7</v>
      </c>
      <c r="G1647" s="6">
        <v>450</v>
      </c>
      <c r="H1647" s="6">
        <f t="shared" si="248"/>
        <v>14.516129032258064</v>
      </c>
      <c r="J1647" s="6">
        <f t="shared" si="249"/>
        <v>450</v>
      </c>
      <c r="K1647" t="s">
        <v>7</v>
      </c>
      <c r="L1647" t="s">
        <v>181</v>
      </c>
    </row>
    <row r="1648" spans="1:12" x14ac:dyDescent="0.2">
      <c r="A1648">
        <v>1529</v>
      </c>
      <c r="B1648" s="7">
        <f t="shared" si="253"/>
        <v>44335</v>
      </c>
      <c r="C1648" s="7">
        <v>44335</v>
      </c>
      <c r="D1648" s="7">
        <v>44357</v>
      </c>
      <c r="E1648" s="9">
        <f t="shared" si="247"/>
        <v>22</v>
      </c>
      <c r="F1648" t="s">
        <v>7</v>
      </c>
      <c r="G1648" s="6">
        <v>330</v>
      </c>
      <c r="H1648" s="6">
        <f t="shared" si="248"/>
        <v>15</v>
      </c>
      <c r="J1648" s="6">
        <f t="shared" si="249"/>
        <v>330</v>
      </c>
      <c r="K1648" t="s">
        <v>7</v>
      </c>
      <c r="L1648" t="s">
        <v>181</v>
      </c>
    </row>
    <row r="1649" spans="1:12" x14ac:dyDescent="0.2">
      <c r="A1649">
        <v>1530</v>
      </c>
      <c r="B1649" s="7">
        <v>44328</v>
      </c>
      <c r="C1649" s="7">
        <v>44330</v>
      </c>
      <c r="D1649" s="7">
        <v>44361</v>
      </c>
      <c r="E1649" s="9">
        <f t="shared" si="247"/>
        <v>31</v>
      </c>
      <c r="F1649" t="s">
        <v>8</v>
      </c>
      <c r="G1649" s="6">
        <v>620</v>
      </c>
      <c r="H1649" s="6">
        <f t="shared" si="248"/>
        <v>20</v>
      </c>
      <c r="I1649" s="6">
        <v>60</v>
      </c>
      <c r="J1649" s="6">
        <f t="shared" si="249"/>
        <v>680</v>
      </c>
      <c r="K1649" t="s">
        <v>7</v>
      </c>
      <c r="L1649" t="s">
        <v>181</v>
      </c>
    </row>
    <row r="1650" spans="1:12" x14ac:dyDescent="0.2">
      <c r="A1650">
        <v>1531</v>
      </c>
      <c r="B1650" s="7">
        <f t="shared" ref="B1650:B1657" si="254">C1650</f>
        <v>44330</v>
      </c>
      <c r="C1650" s="7">
        <v>44330</v>
      </c>
      <c r="D1650" s="7">
        <v>44334</v>
      </c>
      <c r="E1650" s="9">
        <f t="shared" si="247"/>
        <v>4</v>
      </c>
      <c r="F1650" t="s">
        <v>7</v>
      </c>
      <c r="G1650" s="6">
        <v>140</v>
      </c>
      <c r="H1650" s="6">
        <f t="shared" si="248"/>
        <v>35</v>
      </c>
      <c r="I1650" s="6">
        <v>3</v>
      </c>
      <c r="J1650" s="6">
        <f t="shared" si="249"/>
        <v>143</v>
      </c>
      <c r="K1650" t="s">
        <v>7</v>
      </c>
      <c r="L1650" t="s">
        <v>181</v>
      </c>
    </row>
    <row r="1651" spans="1:12" x14ac:dyDescent="0.2">
      <c r="A1651">
        <v>1532</v>
      </c>
      <c r="B1651" s="7">
        <f t="shared" si="254"/>
        <v>44331</v>
      </c>
      <c r="C1651" s="7">
        <v>44331</v>
      </c>
      <c r="D1651" s="7">
        <v>44354</v>
      </c>
      <c r="E1651" s="9">
        <f t="shared" si="247"/>
        <v>23</v>
      </c>
      <c r="F1651" t="s">
        <v>7</v>
      </c>
      <c r="G1651" s="6">
        <f>23*15</f>
        <v>345</v>
      </c>
      <c r="H1651" s="6">
        <f t="shared" si="248"/>
        <v>15</v>
      </c>
      <c r="I1651" s="6">
        <v>3</v>
      </c>
      <c r="J1651" s="6">
        <f t="shared" si="249"/>
        <v>348</v>
      </c>
      <c r="K1651" t="s">
        <v>7</v>
      </c>
      <c r="L1651" t="s">
        <v>181</v>
      </c>
    </row>
    <row r="1652" spans="1:12" x14ac:dyDescent="0.2">
      <c r="A1652">
        <v>1533</v>
      </c>
      <c r="B1652" s="7">
        <f t="shared" si="254"/>
        <v>44333</v>
      </c>
      <c r="C1652" s="7">
        <v>44333</v>
      </c>
      <c r="D1652" s="7">
        <v>44347</v>
      </c>
      <c r="E1652" s="9">
        <f t="shared" si="247"/>
        <v>14</v>
      </c>
      <c r="F1652" t="s">
        <v>7</v>
      </c>
      <c r="G1652" s="6">
        <f>160+120</f>
        <v>280</v>
      </c>
      <c r="H1652" s="6">
        <f t="shared" si="248"/>
        <v>20</v>
      </c>
      <c r="J1652" s="6">
        <f t="shared" si="249"/>
        <v>280</v>
      </c>
      <c r="K1652" t="s">
        <v>7</v>
      </c>
      <c r="L1652" t="s">
        <v>181</v>
      </c>
    </row>
    <row r="1653" spans="1:12" x14ac:dyDescent="0.2">
      <c r="A1653">
        <v>1534</v>
      </c>
      <c r="B1653" s="7">
        <f t="shared" si="254"/>
        <v>44333</v>
      </c>
      <c r="C1653" s="7">
        <v>44333</v>
      </c>
      <c r="D1653" s="7">
        <v>44336</v>
      </c>
      <c r="E1653" s="9">
        <f t="shared" si="247"/>
        <v>3</v>
      </c>
      <c r="F1653" t="s">
        <v>7</v>
      </c>
      <c r="G1653" s="6">
        <v>75</v>
      </c>
      <c r="H1653" s="6">
        <f t="shared" si="248"/>
        <v>25</v>
      </c>
      <c r="I1653" s="6">
        <v>3</v>
      </c>
      <c r="J1653" s="6">
        <f t="shared" si="249"/>
        <v>78</v>
      </c>
      <c r="K1653" t="s">
        <v>7</v>
      </c>
      <c r="L1653" t="s">
        <v>181</v>
      </c>
    </row>
    <row r="1654" spans="1:12" x14ac:dyDescent="0.2">
      <c r="A1654">
        <v>1535</v>
      </c>
      <c r="B1654" s="7">
        <f t="shared" si="254"/>
        <v>44337</v>
      </c>
      <c r="C1654" s="7">
        <v>44337</v>
      </c>
      <c r="D1654" s="7">
        <v>44341</v>
      </c>
      <c r="E1654" s="9">
        <f t="shared" si="247"/>
        <v>4</v>
      </c>
      <c r="F1654" t="s">
        <v>7</v>
      </c>
      <c r="G1654" s="6">
        <v>160</v>
      </c>
      <c r="H1654" s="6">
        <f t="shared" si="248"/>
        <v>40</v>
      </c>
      <c r="I1654" s="6">
        <v>3</v>
      </c>
      <c r="J1654" s="6">
        <f t="shared" si="249"/>
        <v>163</v>
      </c>
      <c r="K1654" t="s">
        <v>7</v>
      </c>
      <c r="L1654" t="s">
        <v>181</v>
      </c>
    </row>
    <row r="1655" spans="1:12" x14ac:dyDescent="0.2">
      <c r="A1655">
        <v>1536</v>
      </c>
      <c r="B1655" s="7">
        <f t="shared" si="254"/>
        <v>44340</v>
      </c>
      <c r="C1655" s="7">
        <v>44340</v>
      </c>
      <c r="D1655" s="7">
        <v>44370</v>
      </c>
      <c r="E1655" s="9">
        <f t="shared" si="247"/>
        <v>30</v>
      </c>
      <c r="F1655" t="s">
        <v>7</v>
      </c>
      <c r="G1655" s="6">
        <v>840</v>
      </c>
      <c r="H1655" s="6">
        <f t="shared" si="248"/>
        <v>28</v>
      </c>
      <c r="I1655" s="6">
        <v>3</v>
      </c>
      <c r="J1655" s="6">
        <f t="shared" si="249"/>
        <v>843</v>
      </c>
      <c r="K1655" t="s">
        <v>7</v>
      </c>
      <c r="L1655" t="s">
        <v>181</v>
      </c>
    </row>
    <row r="1656" spans="1:12" x14ac:dyDescent="0.2">
      <c r="A1656">
        <v>1538</v>
      </c>
      <c r="B1656" s="7">
        <f t="shared" si="254"/>
        <v>44341</v>
      </c>
      <c r="C1656" s="7">
        <v>44341</v>
      </c>
      <c r="D1656" s="7">
        <v>44341</v>
      </c>
      <c r="E1656" s="9">
        <f t="shared" si="247"/>
        <v>0</v>
      </c>
      <c r="F1656" t="s">
        <v>7</v>
      </c>
      <c r="G1656" s="6">
        <v>80</v>
      </c>
      <c r="H1656" s="6" t="e">
        <f t="shared" si="248"/>
        <v>#DIV/0!</v>
      </c>
      <c r="I1656" s="6">
        <v>3</v>
      </c>
      <c r="J1656" s="6">
        <f t="shared" si="249"/>
        <v>83</v>
      </c>
      <c r="K1656" t="s">
        <v>7</v>
      </c>
      <c r="L1656" t="s">
        <v>181</v>
      </c>
    </row>
    <row r="1657" spans="1:12" x14ac:dyDescent="0.2">
      <c r="A1657">
        <v>1539</v>
      </c>
      <c r="B1657" s="7">
        <f t="shared" si="254"/>
        <v>44316</v>
      </c>
      <c r="C1657" s="7">
        <v>44316</v>
      </c>
      <c r="D1657" s="7">
        <v>44347</v>
      </c>
      <c r="E1657" s="9">
        <f t="shared" si="247"/>
        <v>31</v>
      </c>
      <c r="F1657" t="s">
        <v>7</v>
      </c>
      <c r="G1657" s="6">
        <v>465</v>
      </c>
      <c r="H1657" s="6">
        <f t="shared" si="248"/>
        <v>15</v>
      </c>
      <c r="J1657" s="6">
        <f t="shared" si="249"/>
        <v>465</v>
      </c>
      <c r="K1657" t="s">
        <v>7</v>
      </c>
      <c r="L1657" t="s">
        <v>181</v>
      </c>
    </row>
    <row r="1658" spans="1:12" x14ac:dyDescent="0.2">
      <c r="A1658">
        <v>1542</v>
      </c>
      <c r="B1658" s="7">
        <v>44343</v>
      </c>
      <c r="C1658" s="7">
        <v>44345</v>
      </c>
      <c r="D1658" s="7">
        <v>44352</v>
      </c>
      <c r="E1658" s="9">
        <f t="shared" si="247"/>
        <v>7</v>
      </c>
      <c r="F1658" t="s">
        <v>7</v>
      </c>
      <c r="G1658" s="6">
        <v>175</v>
      </c>
      <c r="H1658" s="6">
        <f t="shared" si="248"/>
        <v>25</v>
      </c>
      <c r="I1658" s="6">
        <v>10</v>
      </c>
      <c r="J1658" s="6">
        <f t="shared" si="249"/>
        <v>185</v>
      </c>
      <c r="K1658" t="s">
        <v>7</v>
      </c>
      <c r="L1658" t="s">
        <v>181</v>
      </c>
    </row>
    <row r="1659" spans="1:12" x14ac:dyDescent="0.2">
      <c r="A1659">
        <v>1543</v>
      </c>
      <c r="B1659" s="7">
        <f t="shared" ref="B1659:B1666" si="255">C1659</f>
        <v>44343</v>
      </c>
      <c r="C1659" s="7">
        <v>44343</v>
      </c>
      <c r="D1659" s="7">
        <v>44344</v>
      </c>
      <c r="E1659" s="9">
        <f t="shared" si="247"/>
        <v>1</v>
      </c>
      <c r="F1659" t="s">
        <v>7</v>
      </c>
      <c r="G1659" s="6">
        <v>45</v>
      </c>
      <c r="H1659" s="6">
        <f t="shared" si="248"/>
        <v>45</v>
      </c>
      <c r="J1659" s="6">
        <f t="shared" si="249"/>
        <v>45</v>
      </c>
      <c r="K1659" t="s">
        <v>8</v>
      </c>
      <c r="L1659" t="s">
        <v>181</v>
      </c>
    </row>
    <row r="1660" spans="1:12" x14ac:dyDescent="0.2">
      <c r="A1660">
        <v>1544</v>
      </c>
      <c r="B1660" s="7">
        <f t="shared" si="255"/>
        <v>44343</v>
      </c>
      <c r="C1660" s="7">
        <v>44343</v>
      </c>
      <c r="D1660" s="7">
        <v>44345</v>
      </c>
      <c r="E1660" s="9">
        <f t="shared" si="247"/>
        <v>2</v>
      </c>
      <c r="F1660" t="s">
        <v>7</v>
      </c>
      <c r="G1660" s="6">
        <v>50</v>
      </c>
      <c r="H1660" s="6">
        <f t="shared" si="248"/>
        <v>25</v>
      </c>
      <c r="I1660" s="6">
        <v>3</v>
      </c>
      <c r="J1660" s="6">
        <f t="shared" si="249"/>
        <v>53</v>
      </c>
      <c r="K1660" t="s">
        <v>7</v>
      </c>
      <c r="L1660" t="s">
        <v>181</v>
      </c>
    </row>
    <row r="1661" spans="1:12" x14ac:dyDescent="0.2">
      <c r="A1661">
        <v>1545</v>
      </c>
      <c r="B1661" s="7">
        <f t="shared" si="255"/>
        <v>44344</v>
      </c>
      <c r="C1661" s="7">
        <v>44344</v>
      </c>
      <c r="D1661" s="7">
        <v>44347</v>
      </c>
      <c r="E1661" s="9">
        <f t="shared" si="247"/>
        <v>3</v>
      </c>
      <c r="F1661" t="s">
        <v>7</v>
      </c>
      <c r="G1661" s="6">
        <v>120</v>
      </c>
      <c r="H1661" s="6">
        <f t="shared" si="248"/>
        <v>40</v>
      </c>
      <c r="I1661" s="6">
        <v>3</v>
      </c>
      <c r="J1661" s="6">
        <f t="shared" si="249"/>
        <v>123</v>
      </c>
      <c r="K1661" t="s">
        <v>7</v>
      </c>
      <c r="L1661" t="s">
        <v>181</v>
      </c>
    </row>
    <row r="1662" spans="1:12" x14ac:dyDescent="0.2">
      <c r="A1662">
        <v>1547</v>
      </c>
      <c r="B1662" s="7">
        <f t="shared" si="255"/>
        <v>44347</v>
      </c>
      <c r="C1662" s="7">
        <v>44347</v>
      </c>
      <c r="D1662" s="7">
        <v>44348</v>
      </c>
      <c r="E1662" s="9">
        <f t="shared" si="247"/>
        <v>1</v>
      </c>
      <c r="F1662" t="s">
        <v>7</v>
      </c>
      <c r="G1662" s="6">
        <v>45</v>
      </c>
      <c r="H1662" s="6">
        <f t="shared" si="248"/>
        <v>45</v>
      </c>
      <c r="I1662" s="6">
        <v>3</v>
      </c>
      <c r="J1662" s="6">
        <f t="shared" si="249"/>
        <v>48</v>
      </c>
      <c r="K1662" t="s">
        <v>7</v>
      </c>
      <c r="L1662" t="s">
        <v>181</v>
      </c>
    </row>
    <row r="1663" spans="1:12" x14ac:dyDescent="0.2">
      <c r="A1663">
        <v>1550</v>
      </c>
      <c r="B1663" s="7">
        <f t="shared" si="255"/>
        <v>44347</v>
      </c>
      <c r="C1663" s="7">
        <v>44347</v>
      </c>
      <c r="D1663" s="7">
        <v>44377</v>
      </c>
      <c r="E1663" s="9">
        <f t="shared" si="247"/>
        <v>30</v>
      </c>
      <c r="F1663" t="s">
        <v>7</v>
      </c>
      <c r="G1663" s="6">
        <v>450</v>
      </c>
      <c r="H1663" s="6">
        <f t="shared" si="248"/>
        <v>15</v>
      </c>
      <c r="J1663" s="6">
        <f t="shared" si="249"/>
        <v>450</v>
      </c>
      <c r="K1663" t="s">
        <v>7</v>
      </c>
      <c r="L1663" t="s">
        <v>181</v>
      </c>
    </row>
    <row r="1664" spans="1:12" x14ac:dyDescent="0.2">
      <c r="A1664">
        <v>1564</v>
      </c>
      <c r="B1664" s="7">
        <f t="shared" si="255"/>
        <v>44333</v>
      </c>
      <c r="C1664" s="7">
        <v>44333</v>
      </c>
      <c r="D1664" s="7">
        <v>44364</v>
      </c>
      <c r="E1664" s="9">
        <f t="shared" si="247"/>
        <v>31</v>
      </c>
      <c r="F1664" t="s">
        <v>7</v>
      </c>
      <c r="G1664" s="6">
        <v>600</v>
      </c>
      <c r="H1664" s="6">
        <f t="shared" si="248"/>
        <v>19.35483870967742</v>
      </c>
      <c r="J1664" s="6">
        <f t="shared" si="249"/>
        <v>600</v>
      </c>
      <c r="K1664" t="s">
        <v>7</v>
      </c>
      <c r="L1664" t="s">
        <v>181</v>
      </c>
    </row>
    <row r="1665" spans="1:12" x14ac:dyDescent="0.2">
      <c r="A1665" t="s">
        <v>145</v>
      </c>
      <c r="B1665" s="7">
        <f t="shared" si="255"/>
        <v>44286</v>
      </c>
      <c r="C1665" s="7">
        <v>44286</v>
      </c>
      <c r="D1665" s="7">
        <v>44316</v>
      </c>
      <c r="E1665" s="9">
        <f t="shared" si="247"/>
        <v>30</v>
      </c>
      <c r="F1665" t="s">
        <v>7</v>
      </c>
      <c r="G1665" s="6">
        <f>691.24*1.085</f>
        <v>749.99540000000002</v>
      </c>
      <c r="H1665" s="6">
        <f t="shared" si="248"/>
        <v>24.999846666666667</v>
      </c>
      <c r="J1665" s="6">
        <f t="shared" si="249"/>
        <v>749.99540000000002</v>
      </c>
      <c r="K1665" t="s">
        <v>7</v>
      </c>
      <c r="L1665" t="s">
        <v>181</v>
      </c>
    </row>
    <row r="1666" spans="1:12" x14ac:dyDescent="0.2">
      <c r="A1666" t="s">
        <v>145</v>
      </c>
      <c r="B1666" s="7">
        <f t="shared" si="255"/>
        <v>44286</v>
      </c>
      <c r="C1666" s="7">
        <v>44286</v>
      </c>
      <c r="D1666" s="7">
        <v>44316</v>
      </c>
      <c r="E1666" s="9">
        <f t="shared" si="247"/>
        <v>30</v>
      </c>
      <c r="F1666" t="s">
        <v>7</v>
      </c>
      <c r="G1666" s="6">
        <v>750</v>
      </c>
      <c r="H1666" s="6">
        <f t="shared" si="248"/>
        <v>25</v>
      </c>
      <c r="J1666" s="6">
        <f t="shared" si="249"/>
        <v>750</v>
      </c>
      <c r="K1666" t="s">
        <v>7</v>
      </c>
      <c r="L1666" t="s">
        <v>181</v>
      </c>
    </row>
    <row r="1667" spans="1:12" x14ac:dyDescent="0.2">
      <c r="A1667">
        <v>1416</v>
      </c>
      <c r="B1667" s="7">
        <v>44250</v>
      </c>
      <c r="C1667" s="7">
        <v>44310</v>
      </c>
      <c r="D1667" s="7">
        <v>44324</v>
      </c>
      <c r="E1667" s="9">
        <f t="shared" ref="E1667:E1730" si="256">D1667-C1667</f>
        <v>14</v>
      </c>
      <c r="F1667" t="s">
        <v>8</v>
      </c>
      <c r="G1667" s="6">
        <v>375</v>
      </c>
      <c r="H1667" s="6">
        <f t="shared" ref="H1667:H1730" si="257">G1667/E1667</f>
        <v>26.785714285714285</v>
      </c>
      <c r="I1667" s="6">
        <v>63</v>
      </c>
      <c r="J1667" s="6">
        <f t="shared" si="249"/>
        <v>438</v>
      </c>
      <c r="K1667" t="s">
        <v>7</v>
      </c>
      <c r="L1667" t="s">
        <v>22</v>
      </c>
    </row>
    <row r="1668" spans="1:12" x14ac:dyDescent="0.2">
      <c r="A1668">
        <v>1427</v>
      </c>
      <c r="B1668" s="7">
        <v>44306</v>
      </c>
      <c r="C1668" s="7">
        <v>44310</v>
      </c>
      <c r="D1668" s="7">
        <v>44408</v>
      </c>
      <c r="E1668" s="9">
        <f t="shared" si="256"/>
        <v>98</v>
      </c>
      <c r="F1668" t="s">
        <v>7</v>
      </c>
      <c r="G1668" s="6">
        <f>1455+15</f>
        <v>1470</v>
      </c>
      <c r="H1668" s="6">
        <f t="shared" si="257"/>
        <v>15</v>
      </c>
      <c r="I1668" s="6">
        <v>25</v>
      </c>
      <c r="J1668" s="6">
        <f t="shared" si="249"/>
        <v>1495</v>
      </c>
      <c r="K1668" t="s">
        <v>7</v>
      </c>
      <c r="L1668" t="s">
        <v>181</v>
      </c>
    </row>
    <row r="1669" spans="1:12" x14ac:dyDescent="0.2">
      <c r="A1669" t="s">
        <v>146</v>
      </c>
      <c r="B1669" s="7">
        <f t="shared" ref="B1669:B1675" si="258">C1669</f>
        <v>44285</v>
      </c>
      <c r="C1669" s="7">
        <v>44285</v>
      </c>
      <c r="D1669" s="7">
        <v>44299</v>
      </c>
      <c r="E1669" s="9">
        <f t="shared" si="256"/>
        <v>14</v>
      </c>
      <c r="F1669" t="s">
        <v>7</v>
      </c>
      <c r="G1669" s="8">
        <v>294</v>
      </c>
      <c r="H1669" s="6">
        <f t="shared" si="257"/>
        <v>21</v>
      </c>
      <c r="I1669" s="8"/>
      <c r="J1669" s="8">
        <f t="shared" si="249"/>
        <v>294</v>
      </c>
      <c r="K1669" t="s">
        <v>7</v>
      </c>
      <c r="L1669" t="s">
        <v>181</v>
      </c>
    </row>
    <row r="1670" spans="1:12" x14ac:dyDescent="0.2">
      <c r="A1670" t="s">
        <v>147</v>
      </c>
      <c r="B1670" s="7">
        <f t="shared" si="258"/>
        <v>44284</v>
      </c>
      <c r="C1670" s="7">
        <v>44284</v>
      </c>
      <c r="D1670" s="7">
        <v>44303</v>
      </c>
      <c r="E1670" s="9">
        <f t="shared" si="256"/>
        <v>19</v>
      </c>
      <c r="F1670" t="s">
        <v>7</v>
      </c>
      <c r="G1670" s="6">
        <v>399</v>
      </c>
      <c r="H1670" s="6">
        <f t="shared" si="257"/>
        <v>21</v>
      </c>
      <c r="J1670" s="6">
        <f t="shared" si="249"/>
        <v>399</v>
      </c>
      <c r="K1670" t="s">
        <v>7</v>
      </c>
      <c r="L1670" t="s">
        <v>181</v>
      </c>
    </row>
    <row r="1671" spans="1:12" x14ac:dyDescent="0.2">
      <c r="A1671" t="s">
        <v>148</v>
      </c>
      <c r="B1671" s="7">
        <f t="shared" si="258"/>
        <v>44291</v>
      </c>
      <c r="C1671" s="7">
        <v>44291</v>
      </c>
      <c r="D1671" s="7">
        <v>44308</v>
      </c>
      <c r="E1671" s="9">
        <f t="shared" si="256"/>
        <v>17</v>
      </c>
      <c r="F1671" t="s">
        <v>7</v>
      </c>
      <c r="G1671" s="8">
        <v>510</v>
      </c>
      <c r="H1671" s="6">
        <f t="shared" si="257"/>
        <v>30</v>
      </c>
      <c r="I1671" s="8"/>
      <c r="J1671" s="8">
        <f t="shared" si="249"/>
        <v>510</v>
      </c>
      <c r="K1671" t="s">
        <v>8</v>
      </c>
      <c r="L1671" t="s">
        <v>181</v>
      </c>
    </row>
    <row r="1672" spans="1:12" x14ac:dyDescent="0.2">
      <c r="A1672" t="s">
        <v>149</v>
      </c>
      <c r="B1672" s="7">
        <f t="shared" si="258"/>
        <v>44291</v>
      </c>
      <c r="C1672" s="7">
        <v>44291</v>
      </c>
      <c r="D1672" s="7">
        <v>44293</v>
      </c>
      <c r="E1672" s="9">
        <f t="shared" si="256"/>
        <v>2</v>
      </c>
      <c r="F1672" t="s">
        <v>7</v>
      </c>
      <c r="G1672" s="6">
        <v>56</v>
      </c>
      <c r="H1672" s="6">
        <f t="shared" si="257"/>
        <v>28</v>
      </c>
      <c r="J1672" s="6">
        <f t="shared" si="249"/>
        <v>56</v>
      </c>
      <c r="K1672" t="s">
        <v>7</v>
      </c>
      <c r="L1672" t="s">
        <v>181</v>
      </c>
    </row>
    <row r="1673" spans="1:12" x14ac:dyDescent="0.2">
      <c r="A1673">
        <v>1454</v>
      </c>
      <c r="B1673" s="7">
        <f t="shared" si="258"/>
        <v>44287</v>
      </c>
      <c r="C1673" s="7">
        <v>44287</v>
      </c>
      <c r="D1673" s="7">
        <v>44317</v>
      </c>
      <c r="E1673" s="9">
        <f t="shared" si="256"/>
        <v>30</v>
      </c>
      <c r="F1673" t="s">
        <v>7</v>
      </c>
      <c r="G1673" s="8">
        <v>450</v>
      </c>
      <c r="H1673" s="6">
        <f t="shared" si="257"/>
        <v>15</v>
      </c>
      <c r="I1673" s="8"/>
      <c r="J1673" s="8">
        <f t="shared" ref="J1673:J1736" si="259">+G1673+I1673</f>
        <v>450</v>
      </c>
      <c r="K1673" t="s">
        <v>7</v>
      </c>
      <c r="L1673" t="s">
        <v>181</v>
      </c>
    </row>
    <row r="1674" spans="1:12" x14ac:dyDescent="0.2">
      <c r="A1674">
        <v>1455</v>
      </c>
      <c r="B1674" s="7">
        <f t="shared" si="258"/>
        <v>44285</v>
      </c>
      <c r="C1674" s="7">
        <v>44285</v>
      </c>
      <c r="D1674" s="7">
        <v>44315</v>
      </c>
      <c r="E1674" s="9">
        <f t="shared" si="256"/>
        <v>30</v>
      </c>
      <c r="F1674" t="s">
        <v>7</v>
      </c>
      <c r="G1674" s="8">
        <f>375+375</f>
        <v>750</v>
      </c>
      <c r="H1674" s="6">
        <f t="shared" si="257"/>
        <v>25</v>
      </c>
      <c r="I1674" s="8"/>
      <c r="J1674" s="8">
        <f t="shared" si="259"/>
        <v>750</v>
      </c>
      <c r="K1674" t="s">
        <v>7</v>
      </c>
      <c r="L1674" t="s">
        <v>181</v>
      </c>
    </row>
    <row r="1675" spans="1:12" x14ac:dyDescent="0.2">
      <c r="A1675">
        <v>1457</v>
      </c>
      <c r="B1675" s="7">
        <f t="shared" si="258"/>
        <v>44286</v>
      </c>
      <c r="C1675" s="7">
        <v>44286</v>
      </c>
      <c r="D1675" s="7">
        <v>44347</v>
      </c>
      <c r="E1675" s="9">
        <f t="shared" si="256"/>
        <v>61</v>
      </c>
      <c r="F1675" t="s">
        <v>7</v>
      </c>
      <c r="G1675" s="8">
        <v>915</v>
      </c>
      <c r="H1675" s="6">
        <f t="shared" si="257"/>
        <v>15</v>
      </c>
      <c r="I1675" s="8">
        <v>3</v>
      </c>
      <c r="J1675" s="8">
        <f t="shared" si="259"/>
        <v>918</v>
      </c>
      <c r="K1675" t="s">
        <v>7</v>
      </c>
      <c r="L1675" t="s">
        <v>181</v>
      </c>
    </row>
    <row r="1676" spans="1:12" x14ac:dyDescent="0.2">
      <c r="A1676">
        <v>1458</v>
      </c>
      <c r="B1676" s="7">
        <v>44286</v>
      </c>
      <c r="C1676" s="7">
        <v>44287</v>
      </c>
      <c r="D1676" s="7">
        <v>44288</v>
      </c>
      <c r="E1676" s="9">
        <f t="shared" si="256"/>
        <v>1</v>
      </c>
      <c r="F1676" t="s">
        <v>7</v>
      </c>
      <c r="G1676" s="8">
        <v>80</v>
      </c>
      <c r="H1676" s="6">
        <f t="shared" si="257"/>
        <v>80</v>
      </c>
      <c r="I1676" s="8">
        <v>3</v>
      </c>
      <c r="J1676" s="8">
        <f t="shared" si="259"/>
        <v>83</v>
      </c>
      <c r="K1676" t="s">
        <v>7</v>
      </c>
      <c r="L1676" t="s">
        <v>181</v>
      </c>
    </row>
    <row r="1677" spans="1:12" x14ac:dyDescent="0.2">
      <c r="A1677">
        <v>1459</v>
      </c>
      <c r="B1677" s="7">
        <f t="shared" ref="B1677:B1688" si="260">C1677</f>
        <v>44287</v>
      </c>
      <c r="C1677" s="7">
        <v>44287</v>
      </c>
      <c r="D1677" s="7">
        <v>44292</v>
      </c>
      <c r="E1677" s="9">
        <f t="shared" si="256"/>
        <v>5</v>
      </c>
      <c r="F1677" t="s">
        <v>7</v>
      </c>
      <c r="G1677" s="8">
        <v>115</v>
      </c>
      <c r="H1677" s="6">
        <f t="shared" si="257"/>
        <v>23</v>
      </c>
      <c r="I1677" s="8">
        <v>3</v>
      </c>
      <c r="J1677" s="8">
        <f t="shared" si="259"/>
        <v>118</v>
      </c>
      <c r="K1677" t="s">
        <v>7</v>
      </c>
      <c r="L1677" t="s">
        <v>181</v>
      </c>
    </row>
    <row r="1678" spans="1:12" x14ac:dyDescent="0.2">
      <c r="A1678">
        <v>1460</v>
      </c>
      <c r="B1678" s="7">
        <f t="shared" si="260"/>
        <v>44288</v>
      </c>
      <c r="C1678" s="7">
        <v>44288</v>
      </c>
      <c r="D1678" s="7">
        <v>44326</v>
      </c>
      <c r="E1678" s="9">
        <f t="shared" si="256"/>
        <v>38</v>
      </c>
      <c r="F1678" t="s">
        <v>7</v>
      </c>
      <c r="G1678" s="8">
        <v>722</v>
      </c>
      <c r="H1678" s="6">
        <f t="shared" si="257"/>
        <v>19</v>
      </c>
      <c r="I1678" s="8"/>
      <c r="J1678" s="8">
        <f t="shared" si="259"/>
        <v>722</v>
      </c>
      <c r="K1678" t="s">
        <v>7</v>
      </c>
      <c r="L1678" t="s">
        <v>181</v>
      </c>
    </row>
    <row r="1679" spans="1:12" x14ac:dyDescent="0.2">
      <c r="A1679">
        <v>1461</v>
      </c>
      <c r="B1679" s="7">
        <f t="shared" si="260"/>
        <v>44292</v>
      </c>
      <c r="C1679" s="7">
        <v>44292</v>
      </c>
      <c r="D1679" s="7">
        <v>44316</v>
      </c>
      <c r="E1679" s="9">
        <f t="shared" si="256"/>
        <v>24</v>
      </c>
      <c r="F1679" t="s">
        <v>7</v>
      </c>
      <c r="G1679" s="8">
        <v>672</v>
      </c>
      <c r="H1679" s="6">
        <f t="shared" si="257"/>
        <v>28</v>
      </c>
      <c r="I1679" s="8">
        <v>3</v>
      </c>
      <c r="J1679" s="8">
        <f t="shared" si="259"/>
        <v>675</v>
      </c>
      <c r="K1679" t="s">
        <v>7</v>
      </c>
      <c r="L1679" t="s">
        <v>181</v>
      </c>
    </row>
    <row r="1680" spans="1:12" x14ac:dyDescent="0.2">
      <c r="A1680">
        <v>1462</v>
      </c>
      <c r="B1680" s="7">
        <f t="shared" si="260"/>
        <v>44291</v>
      </c>
      <c r="C1680" s="7">
        <v>44291</v>
      </c>
      <c r="D1680" s="7">
        <v>44337</v>
      </c>
      <c r="E1680" s="9">
        <f t="shared" si="256"/>
        <v>46</v>
      </c>
      <c r="F1680" t="s">
        <v>7</v>
      </c>
      <c r="G1680" s="8">
        <v>782</v>
      </c>
      <c r="H1680" s="6">
        <f t="shared" si="257"/>
        <v>17</v>
      </c>
      <c r="I1680" s="8"/>
      <c r="J1680" s="8">
        <f t="shared" si="259"/>
        <v>782</v>
      </c>
      <c r="K1680" t="s">
        <v>7</v>
      </c>
      <c r="L1680" t="s">
        <v>181</v>
      </c>
    </row>
    <row r="1681" spans="1:12" x14ac:dyDescent="0.2">
      <c r="A1681">
        <v>1463</v>
      </c>
      <c r="B1681" s="7">
        <f t="shared" si="260"/>
        <v>44286</v>
      </c>
      <c r="C1681" s="7">
        <v>44286</v>
      </c>
      <c r="D1681" s="7">
        <v>44316</v>
      </c>
      <c r="E1681" s="9">
        <f t="shared" si="256"/>
        <v>30</v>
      </c>
      <c r="F1681" t="s">
        <v>7</v>
      </c>
      <c r="G1681" s="8">
        <v>600</v>
      </c>
      <c r="H1681" s="6">
        <f t="shared" si="257"/>
        <v>20</v>
      </c>
      <c r="I1681" s="8"/>
      <c r="J1681" s="8">
        <f t="shared" si="259"/>
        <v>600</v>
      </c>
      <c r="K1681" t="s">
        <v>7</v>
      </c>
      <c r="L1681" t="s">
        <v>181</v>
      </c>
    </row>
    <row r="1682" spans="1:12" x14ac:dyDescent="0.2">
      <c r="A1682">
        <v>1464</v>
      </c>
      <c r="B1682" s="7">
        <f t="shared" si="260"/>
        <v>44292</v>
      </c>
      <c r="C1682" s="7">
        <v>44292</v>
      </c>
      <c r="D1682" s="7">
        <v>44316</v>
      </c>
      <c r="E1682" s="9">
        <f t="shared" si="256"/>
        <v>24</v>
      </c>
      <c r="F1682" t="s">
        <v>7</v>
      </c>
      <c r="G1682" s="6">
        <v>450</v>
      </c>
      <c r="H1682" s="6">
        <f t="shared" si="257"/>
        <v>18.75</v>
      </c>
      <c r="J1682" s="6">
        <f t="shared" si="259"/>
        <v>450</v>
      </c>
      <c r="K1682" t="s">
        <v>7</v>
      </c>
      <c r="L1682" t="s">
        <v>181</v>
      </c>
    </row>
    <row r="1683" spans="1:12" x14ac:dyDescent="0.2">
      <c r="A1683">
        <v>1465</v>
      </c>
      <c r="B1683" s="7">
        <f t="shared" si="260"/>
        <v>44294</v>
      </c>
      <c r="C1683" s="7">
        <v>44294</v>
      </c>
      <c r="D1683" s="7">
        <v>44298</v>
      </c>
      <c r="E1683" s="9">
        <f t="shared" si="256"/>
        <v>4</v>
      </c>
      <c r="F1683" t="s">
        <v>7</v>
      </c>
      <c r="G1683" s="6">
        <v>120</v>
      </c>
      <c r="H1683" s="6">
        <f t="shared" si="257"/>
        <v>30</v>
      </c>
      <c r="J1683" s="6">
        <f t="shared" si="259"/>
        <v>120</v>
      </c>
      <c r="K1683" t="s">
        <v>7</v>
      </c>
      <c r="L1683" t="s">
        <v>181</v>
      </c>
    </row>
    <row r="1684" spans="1:12" x14ac:dyDescent="0.2">
      <c r="A1684">
        <v>1466</v>
      </c>
      <c r="B1684" s="7">
        <f t="shared" si="260"/>
        <v>44293</v>
      </c>
      <c r="C1684" s="7">
        <v>44293</v>
      </c>
      <c r="D1684" s="7">
        <v>44323</v>
      </c>
      <c r="E1684" s="9">
        <f t="shared" si="256"/>
        <v>30</v>
      </c>
      <c r="F1684" t="s">
        <v>7</v>
      </c>
      <c r="G1684" s="6">
        <v>450</v>
      </c>
      <c r="H1684" s="6">
        <f t="shared" si="257"/>
        <v>15</v>
      </c>
      <c r="J1684" s="6">
        <f t="shared" si="259"/>
        <v>450</v>
      </c>
      <c r="K1684" t="s">
        <v>7</v>
      </c>
      <c r="L1684" t="s">
        <v>181</v>
      </c>
    </row>
    <row r="1685" spans="1:12" x14ac:dyDescent="0.2">
      <c r="A1685">
        <v>1467</v>
      </c>
      <c r="B1685" s="7">
        <f t="shared" si="260"/>
        <v>44292</v>
      </c>
      <c r="C1685" s="7">
        <v>44292</v>
      </c>
      <c r="D1685" s="7">
        <v>44294</v>
      </c>
      <c r="E1685" s="9">
        <f t="shared" si="256"/>
        <v>2</v>
      </c>
      <c r="F1685" t="s">
        <v>7</v>
      </c>
      <c r="G1685" s="6">
        <v>50</v>
      </c>
      <c r="H1685" s="6">
        <f t="shared" si="257"/>
        <v>25</v>
      </c>
      <c r="I1685" s="6">
        <v>3</v>
      </c>
      <c r="J1685" s="6">
        <f t="shared" si="259"/>
        <v>53</v>
      </c>
      <c r="K1685" t="s">
        <v>7</v>
      </c>
      <c r="L1685" t="s">
        <v>181</v>
      </c>
    </row>
    <row r="1686" spans="1:12" x14ac:dyDescent="0.2">
      <c r="A1686">
        <v>1468</v>
      </c>
      <c r="B1686" s="7">
        <f t="shared" si="260"/>
        <v>44286</v>
      </c>
      <c r="C1686" s="7">
        <v>44286</v>
      </c>
      <c r="D1686" s="7">
        <v>44316</v>
      </c>
      <c r="E1686" s="9">
        <f t="shared" si="256"/>
        <v>30</v>
      </c>
      <c r="F1686" t="s">
        <v>7</v>
      </c>
      <c r="G1686" s="6">
        <v>450</v>
      </c>
      <c r="H1686" s="6">
        <f t="shared" si="257"/>
        <v>15</v>
      </c>
      <c r="J1686" s="6">
        <f t="shared" si="259"/>
        <v>450</v>
      </c>
      <c r="K1686" t="s">
        <v>7</v>
      </c>
      <c r="L1686" t="s">
        <v>181</v>
      </c>
    </row>
    <row r="1687" spans="1:12" x14ac:dyDescent="0.2">
      <c r="A1687">
        <v>1469</v>
      </c>
      <c r="B1687" s="7">
        <f t="shared" si="260"/>
        <v>44294</v>
      </c>
      <c r="C1687" s="7">
        <v>44294</v>
      </c>
      <c r="D1687" s="7">
        <v>44295</v>
      </c>
      <c r="E1687" s="9">
        <f t="shared" si="256"/>
        <v>1</v>
      </c>
      <c r="F1687" t="s">
        <v>7</v>
      </c>
      <c r="G1687" s="6">
        <v>35</v>
      </c>
      <c r="H1687" s="6">
        <f t="shared" si="257"/>
        <v>35</v>
      </c>
      <c r="J1687" s="6">
        <f t="shared" si="259"/>
        <v>35</v>
      </c>
      <c r="K1687" t="s">
        <v>7</v>
      </c>
      <c r="L1687" t="s">
        <v>181</v>
      </c>
    </row>
    <row r="1688" spans="1:12" x14ac:dyDescent="0.2">
      <c r="A1688">
        <v>1470</v>
      </c>
      <c r="B1688" s="7">
        <f t="shared" si="260"/>
        <v>44294</v>
      </c>
      <c r="C1688" s="7">
        <v>44294</v>
      </c>
      <c r="D1688" s="7">
        <v>44296</v>
      </c>
      <c r="E1688" s="9">
        <f t="shared" si="256"/>
        <v>2</v>
      </c>
      <c r="F1688" t="s">
        <v>7</v>
      </c>
      <c r="G1688" s="6">
        <v>66</v>
      </c>
      <c r="H1688" s="6">
        <f t="shared" si="257"/>
        <v>33</v>
      </c>
      <c r="I1688" s="6">
        <v>3</v>
      </c>
      <c r="J1688" s="6">
        <f t="shared" si="259"/>
        <v>69</v>
      </c>
      <c r="K1688" t="s">
        <v>7</v>
      </c>
      <c r="L1688" t="s">
        <v>181</v>
      </c>
    </row>
    <row r="1689" spans="1:12" x14ac:dyDescent="0.2">
      <c r="A1689">
        <v>1471</v>
      </c>
      <c r="B1689" s="7">
        <v>44294</v>
      </c>
      <c r="C1689" s="7">
        <v>44295</v>
      </c>
      <c r="D1689" s="7">
        <v>44298</v>
      </c>
      <c r="E1689" s="9">
        <f t="shared" si="256"/>
        <v>3</v>
      </c>
      <c r="F1689" t="s">
        <v>7</v>
      </c>
      <c r="G1689" s="6">
        <v>105</v>
      </c>
      <c r="H1689" s="6">
        <f t="shared" si="257"/>
        <v>35</v>
      </c>
      <c r="I1689" s="6">
        <v>3</v>
      </c>
      <c r="J1689" s="6">
        <f t="shared" si="259"/>
        <v>108</v>
      </c>
      <c r="K1689" t="s">
        <v>7</v>
      </c>
      <c r="L1689" t="s">
        <v>181</v>
      </c>
    </row>
    <row r="1690" spans="1:12" x14ac:dyDescent="0.2">
      <c r="A1690">
        <v>1472</v>
      </c>
      <c r="B1690" s="7">
        <f t="shared" ref="B1690:B1719" si="261">C1690</f>
        <v>44273</v>
      </c>
      <c r="C1690" s="7">
        <v>44273</v>
      </c>
      <c r="D1690" s="7">
        <v>44303</v>
      </c>
      <c r="E1690" s="9">
        <f t="shared" si="256"/>
        <v>30</v>
      </c>
      <c r="F1690" t="s">
        <v>7</v>
      </c>
      <c r="G1690" s="6">
        <v>600</v>
      </c>
      <c r="H1690" s="6">
        <f t="shared" si="257"/>
        <v>20</v>
      </c>
      <c r="J1690" s="6">
        <f t="shared" si="259"/>
        <v>600</v>
      </c>
      <c r="K1690" t="s">
        <v>7</v>
      </c>
      <c r="L1690" t="s">
        <v>181</v>
      </c>
    </row>
    <row r="1691" spans="1:12" x14ac:dyDescent="0.2">
      <c r="A1691">
        <v>1473</v>
      </c>
      <c r="B1691" s="7">
        <f t="shared" si="261"/>
        <v>44298</v>
      </c>
      <c r="C1691" s="7">
        <v>44298</v>
      </c>
      <c r="D1691" s="7">
        <v>44319</v>
      </c>
      <c r="E1691" s="9">
        <f t="shared" si="256"/>
        <v>21</v>
      </c>
      <c r="F1691" t="s">
        <v>7</v>
      </c>
      <c r="G1691" s="6">
        <v>399</v>
      </c>
      <c r="H1691" s="6">
        <f t="shared" si="257"/>
        <v>19</v>
      </c>
      <c r="J1691" s="6">
        <f t="shared" si="259"/>
        <v>399</v>
      </c>
      <c r="K1691" t="s">
        <v>7</v>
      </c>
      <c r="L1691" t="s">
        <v>181</v>
      </c>
    </row>
    <row r="1692" spans="1:12" x14ac:dyDescent="0.2">
      <c r="A1692">
        <v>1474</v>
      </c>
      <c r="B1692" s="7">
        <f t="shared" si="261"/>
        <v>44286</v>
      </c>
      <c r="C1692" s="7">
        <v>44286</v>
      </c>
      <c r="D1692" s="7">
        <v>44316</v>
      </c>
      <c r="E1692" s="9">
        <f t="shared" si="256"/>
        <v>30</v>
      </c>
      <c r="F1692" t="s">
        <v>7</v>
      </c>
      <c r="G1692" s="6">
        <v>450</v>
      </c>
      <c r="H1692" s="6">
        <f t="shared" si="257"/>
        <v>15</v>
      </c>
      <c r="J1692" s="6">
        <f t="shared" si="259"/>
        <v>450</v>
      </c>
      <c r="K1692" t="s">
        <v>7</v>
      </c>
      <c r="L1692" t="s">
        <v>181</v>
      </c>
    </row>
    <row r="1693" spans="1:12" x14ac:dyDescent="0.2">
      <c r="A1693">
        <v>1475</v>
      </c>
      <c r="B1693" s="7">
        <f t="shared" si="261"/>
        <v>44286</v>
      </c>
      <c r="C1693" s="7">
        <v>44286</v>
      </c>
      <c r="D1693" s="7">
        <v>44316</v>
      </c>
      <c r="E1693" s="9">
        <f t="shared" si="256"/>
        <v>30</v>
      </c>
      <c r="F1693" t="s">
        <v>7</v>
      </c>
      <c r="G1693" s="6">
        <v>450</v>
      </c>
      <c r="H1693" s="6">
        <f t="shared" si="257"/>
        <v>15</v>
      </c>
      <c r="J1693" s="6">
        <f t="shared" si="259"/>
        <v>450</v>
      </c>
      <c r="K1693" t="s">
        <v>7</v>
      </c>
      <c r="L1693" t="s">
        <v>181</v>
      </c>
    </row>
    <row r="1694" spans="1:12" x14ac:dyDescent="0.2">
      <c r="A1694">
        <v>1476</v>
      </c>
      <c r="B1694" s="7">
        <f t="shared" si="261"/>
        <v>44295</v>
      </c>
      <c r="C1694" s="7">
        <v>44295</v>
      </c>
      <c r="D1694" s="7">
        <v>44302</v>
      </c>
      <c r="E1694" s="9">
        <f t="shared" si="256"/>
        <v>7</v>
      </c>
      <c r="F1694" t="s">
        <v>7</v>
      </c>
      <c r="G1694" s="6">
        <v>187</v>
      </c>
      <c r="H1694" s="6">
        <f t="shared" si="257"/>
        <v>26.714285714285715</v>
      </c>
      <c r="I1694" s="6">
        <v>3</v>
      </c>
      <c r="J1694" s="6">
        <f t="shared" si="259"/>
        <v>190</v>
      </c>
      <c r="K1694" t="s">
        <v>7</v>
      </c>
      <c r="L1694" t="s">
        <v>181</v>
      </c>
    </row>
    <row r="1695" spans="1:12" x14ac:dyDescent="0.2">
      <c r="A1695">
        <v>1477</v>
      </c>
      <c r="B1695" s="7">
        <f t="shared" si="261"/>
        <v>44286</v>
      </c>
      <c r="C1695" s="7">
        <v>44286</v>
      </c>
      <c r="D1695" s="7">
        <v>44316</v>
      </c>
      <c r="E1695" s="9">
        <f t="shared" si="256"/>
        <v>30</v>
      </c>
      <c r="F1695" t="s">
        <v>7</v>
      </c>
      <c r="G1695" s="6">
        <v>450</v>
      </c>
      <c r="H1695" s="6">
        <f t="shared" si="257"/>
        <v>15</v>
      </c>
      <c r="J1695" s="6">
        <f t="shared" si="259"/>
        <v>450</v>
      </c>
      <c r="K1695" t="s">
        <v>7</v>
      </c>
      <c r="L1695" t="s">
        <v>181</v>
      </c>
    </row>
    <row r="1696" spans="1:12" x14ac:dyDescent="0.2">
      <c r="A1696">
        <v>1478</v>
      </c>
      <c r="B1696" s="7">
        <f t="shared" si="261"/>
        <v>44300</v>
      </c>
      <c r="C1696" s="7">
        <v>44300</v>
      </c>
      <c r="D1696" s="7">
        <v>44301</v>
      </c>
      <c r="E1696" s="9">
        <f t="shared" si="256"/>
        <v>1</v>
      </c>
      <c r="F1696" t="s">
        <v>7</v>
      </c>
      <c r="G1696" s="6">
        <v>80</v>
      </c>
      <c r="H1696" s="6">
        <f t="shared" si="257"/>
        <v>80</v>
      </c>
      <c r="J1696" s="6">
        <f t="shared" si="259"/>
        <v>80</v>
      </c>
      <c r="K1696" t="s">
        <v>7</v>
      </c>
      <c r="L1696" t="s">
        <v>181</v>
      </c>
    </row>
    <row r="1697" spans="1:12" x14ac:dyDescent="0.2">
      <c r="A1697">
        <v>1479</v>
      </c>
      <c r="B1697" s="7">
        <f t="shared" si="261"/>
        <v>44298</v>
      </c>
      <c r="C1697" s="7">
        <v>44298</v>
      </c>
      <c r="D1697" s="7">
        <v>44302</v>
      </c>
      <c r="E1697" s="9">
        <f t="shared" si="256"/>
        <v>4</v>
      </c>
      <c r="F1697" t="s">
        <v>7</v>
      </c>
      <c r="G1697" s="6">
        <f>84+28</f>
        <v>112</v>
      </c>
      <c r="H1697" s="6">
        <f t="shared" si="257"/>
        <v>28</v>
      </c>
      <c r="I1697" s="6">
        <v>3</v>
      </c>
      <c r="J1697" s="6">
        <f t="shared" si="259"/>
        <v>115</v>
      </c>
      <c r="K1697" t="s">
        <v>7</v>
      </c>
      <c r="L1697" t="s">
        <v>181</v>
      </c>
    </row>
    <row r="1698" spans="1:12" x14ac:dyDescent="0.2">
      <c r="A1698">
        <v>1480</v>
      </c>
      <c r="B1698" s="7">
        <f t="shared" si="261"/>
        <v>44298</v>
      </c>
      <c r="C1698" s="7">
        <v>44298</v>
      </c>
      <c r="D1698" s="7">
        <v>44301</v>
      </c>
      <c r="E1698" s="9">
        <f t="shared" si="256"/>
        <v>3</v>
      </c>
      <c r="F1698" t="s">
        <v>7</v>
      </c>
      <c r="G1698" s="6">
        <v>120</v>
      </c>
      <c r="H1698" s="6">
        <f t="shared" si="257"/>
        <v>40</v>
      </c>
      <c r="I1698" s="6">
        <v>3</v>
      </c>
      <c r="J1698" s="6">
        <f t="shared" si="259"/>
        <v>123</v>
      </c>
      <c r="K1698" t="s">
        <v>7</v>
      </c>
      <c r="L1698" t="s">
        <v>181</v>
      </c>
    </row>
    <row r="1699" spans="1:12" x14ac:dyDescent="0.2">
      <c r="A1699">
        <v>1481</v>
      </c>
      <c r="B1699" s="7">
        <f t="shared" si="261"/>
        <v>44300</v>
      </c>
      <c r="C1699" s="7">
        <v>44300</v>
      </c>
      <c r="D1699" s="7">
        <v>44302</v>
      </c>
      <c r="E1699" s="9">
        <f t="shared" si="256"/>
        <v>2</v>
      </c>
      <c r="F1699" t="s">
        <v>7</v>
      </c>
      <c r="G1699" s="6">
        <v>60</v>
      </c>
      <c r="H1699" s="6">
        <f t="shared" si="257"/>
        <v>30</v>
      </c>
      <c r="I1699" s="6">
        <v>3</v>
      </c>
      <c r="J1699" s="6">
        <f t="shared" si="259"/>
        <v>63</v>
      </c>
      <c r="K1699" t="s">
        <v>7</v>
      </c>
      <c r="L1699" t="s">
        <v>181</v>
      </c>
    </row>
    <row r="1700" spans="1:12" x14ac:dyDescent="0.2">
      <c r="A1700">
        <v>1482</v>
      </c>
      <c r="B1700" s="7">
        <f t="shared" si="261"/>
        <v>44301</v>
      </c>
      <c r="C1700" s="7">
        <v>44301</v>
      </c>
      <c r="D1700" s="7">
        <v>44303</v>
      </c>
      <c r="E1700" s="9">
        <f t="shared" si="256"/>
        <v>2</v>
      </c>
      <c r="F1700" t="s">
        <v>7</v>
      </c>
      <c r="G1700" s="6">
        <v>60</v>
      </c>
      <c r="H1700" s="6">
        <f t="shared" si="257"/>
        <v>30</v>
      </c>
      <c r="I1700" s="6">
        <v>3</v>
      </c>
      <c r="J1700" s="6">
        <f t="shared" si="259"/>
        <v>63</v>
      </c>
      <c r="K1700" t="s">
        <v>7</v>
      </c>
      <c r="L1700" t="s">
        <v>181</v>
      </c>
    </row>
    <row r="1701" spans="1:12" x14ac:dyDescent="0.2">
      <c r="A1701">
        <v>1483</v>
      </c>
      <c r="B1701" s="7">
        <f t="shared" si="261"/>
        <v>44302</v>
      </c>
      <c r="C1701" s="7">
        <v>44302</v>
      </c>
      <c r="D1701" s="7">
        <v>44306</v>
      </c>
      <c r="E1701" s="9">
        <f t="shared" si="256"/>
        <v>4</v>
      </c>
      <c r="F1701" t="s">
        <v>7</v>
      </c>
      <c r="G1701" s="6">
        <v>120</v>
      </c>
      <c r="H1701" s="6">
        <f t="shared" si="257"/>
        <v>30</v>
      </c>
      <c r="I1701" s="6">
        <v>3</v>
      </c>
      <c r="J1701" s="6">
        <f t="shared" si="259"/>
        <v>123</v>
      </c>
      <c r="K1701" t="s">
        <v>7</v>
      </c>
      <c r="L1701" t="s">
        <v>181</v>
      </c>
    </row>
    <row r="1702" spans="1:12" x14ac:dyDescent="0.2">
      <c r="A1702">
        <v>1484</v>
      </c>
      <c r="B1702" s="7">
        <f t="shared" si="261"/>
        <v>44303</v>
      </c>
      <c r="C1702" s="7">
        <v>44303</v>
      </c>
      <c r="D1702" s="7">
        <v>44316</v>
      </c>
      <c r="E1702" s="9">
        <f t="shared" si="256"/>
        <v>13</v>
      </c>
      <c r="F1702" t="s">
        <v>7</v>
      </c>
      <c r="G1702" s="6">
        <v>247</v>
      </c>
      <c r="H1702" s="6">
        <f t="shared" si="257"/>
        <v>19</v>
      </c>
      <c r="J1702" s="6">
        <f t="shared" si="259"/>
        <v>247</v>
      </c>
      <c r="K1702" t="s">
        <v>7</v>
      </c>
      <c r="L1702" t="s">
        <v>181</v>
      </c>
    </row>
    <row r="1703" spans="1:12" x14ac:dyDescent="0.2">
      <c r="A1703">
        <v>1485</v>
      </c>
      <c r="B1703" s="7">
        <f t="shared" si="261"/>
        <v>44305</v>
      </c>
      <c r="C1703" s="7">
        <v>44305</v>
      </c>
      <c r="D1703" s="7">
        <v>44335</v>
      </c>
      <c r="E1703" s="9">
        <f t="shared" si="256"/>
        <v>30</v>
      </c>
      <c r="F1703" t="s">
        <v>7</v>
      </c>
      <c r="G1703" s="6">
        <v>450</v>
      </c>
      <c r="H1703" s="6">
        <f t="shared" si="257"/>
        <v>15</v>
      </c>
      <c r="J1703" s="6">
        <f t="shared" si="259"/>
        <v>450</v>
      </c>
      <c r="K1703" t="s">
        <v>7</v>
      </c>
      <c r="L1703" t="s">
        <v>181</v>
      </c>
    </row>
    <row r="1704" spans="1:12" x14ac:dyDescent="0.2">
      <c r="A1704">
        <v>1486</v>
      </c>
      <c r="B1704" s="7">
        <f t="shared" si="261"/>
        <v>44303</v>
      </c>
      <c r="C1704" s="7">
        <v>44303</v>
      </c>
      <c r="D1704" s="7">
        <v>44306</v>
      </c>
      <c r="E1704" s="9">
        <f t="shared" si="256"/>
        <v>3</v>
      </c>
      <c r="F1704" t="s">
        <v>7</v>
      </c>
      <c r="G1704" s="6">
        <v>90</v>
      </c>
      <c r="H1704" s="6">
        <f t="shared" si="257"/>
        <v>30</v>
      </c>
      <c r="I1704" s="6">
        <v>3</v>
      </c>
      <c r="J1704" s="6">
        <f t="shared" si="259"/>
        <v>93</v>
      </c>
      <c r="K1704" t="s">
        <v>7</v>
      </c>
      <c r="L1704" t="s">
        <v>181</v>
      </c>
    </row>
    <row r="1705" spans="1:12" x14ac:dyDescent="0.2">
      <c r="A1705">
        <v>1489</v>
      </c>
      <c r="B1705" s="7">
        <f t="shared" si="261"/>
        <v>44298</v>
      </c>
      <c r="C1705" s="7">
        <v>44298</v>
      </c>
      <c r="D1705" s="7">
        <v>44328</v>
      </c>
      <c r="E1705" s="9">
        <f t="shared" si="256"/>
        <v>30</v>
      </c>
      <c r="F1705" t="s">
        <v>7</v>
      </c>
      <c r="G1705" s="6">
        <v>450</v>
      </c>
      <c r="H1705" s="6">
        <f t="shared" si="257"/>
        <v>15</v>
      </c>
      <c r="J1705" s="6">
        <f t="shared" si="259"/>
        <v>450</v>
      </c>
      <c r="K1705" t="s">
        <v>7</v>
      </c>
      <c r="L1705" t="s">
        <v>181</v>
      </c>
    </row>
    <row r="1706" spans="1:12" x14ac:dyDescent="0.2">
      <c r="A1706">
        <v>1490</v>
      </c>
      <c r="B1706" s="7">
        <f t="shared" si="261"/>
        <v>44306</v>
      </c>
      <c r="C1706" s="7">
        <v>44306</v>
      </c>
      <c r="D1706" s="7">
        <v>44308</v>
      </c>
      <c r="E1706" s="9">
        <f t="shared" si="256"/>
        <v>2</v>
      </c>
      <c r="F1706" t="s">
        <v>7</v>
      </c>
      <c r="G1706" s="6">
        <v>87.5</v>
      </c>
      <c r="H1706" s="6">
        <f t="shared" si="257"/>
        <v>43.75</v>
      </c>
      <c r="I1706" s="6">
        <v>3</v>
      </c>
      <c r="J1706" s="6">
        <f t="shared" si="259"/>
        <v>90.5</v>
      </c>
      <c r="K1706" t="s">
        <v>7</v>
      </c>
      <c r="L1706" t="s">
        <v>181</v>
      </c>
    </row>
    <row r="1707" spans="1:12" x14ac:dyDescent="0.2">
      <c r="A1707">
        <v>1491</v>
      </c>
      <c r="B1707" s="7">
        <f t="shared" si="261"/>
        <v>44306</v>
      </c>
      <c r="C1707" s="7">
        <v>44306</v>
      </c>
      <c r="D1707" s="7">
        <v>44306</v>
      </c>
      <c r="E1707" s="9">
        <f t="shared" si="256"/>
        <v>0</v>
      </c>
      <c r="F1707" t="s">
        <v>7</v>
      </c>
      <c r="G1707" s="6">
        <v>40</v>
      </c>
      <c r="H1707" s="6" t="e">
        <f t="shared" si="257"/>
        <v>#DIV/0!</v>
      </c>
      <c r="I1707" s="6">
        <v>3</v>
      </c>
      <c r="J1707" s="6">
        <f t="shared" si="259"/>
        <v>43</v>
      </c>
      <c r="K1707" t="s">
        <v>7</v>
      </c>
      <c r="L1707" t="s">
        <v>181</v>
      </c>
    </row>
    <row r="1708" spans="1:12" x14ac:dyDescent="0.2">
      <c r="A1708">
        <v>1492</v>
      </c>
      <c r="B1708" s="7">
        <f t="shared" si="261"/>
        <v>44307</v>
      </c>
      <c r="C1708" s="7">
        <v>44307</v>
      </c>
      <c r="D1708" s="7">
        <v>44308</v>
      </c>
      <c r="E1708" s="9">
        <f t="shared" si="256"/>
        <v>1</v>
      </c>
      <c r="F1708" t="s">
        <v>7</v>
      </c>
      <c r="G1708" s="6">
        <v>30</v>
      </c>
      <c r="H1708" s="6">
        <f t="shared" si="257"/>
        <v>30</v>
      </c>
      <c r="I1708" s="6">
        <v>3</v>
      </c>
      <c r="J1708" s="6">
        <f t="shared" si="259"/>
        <v>33</v>
      </c>
      <c r="K1708" t="s">
        <v>7</v>
      </c>
      <c r="L1708" t="s">
        <v>181</v>
      </c>
    </row>
    <row r="1709" spans="1:12" x14ac:dyDescent="0.2">
      <c r="A1709">
        <v>1493</v>
      </c>
      <c r="B1709" s="7">
        <f t="shared" si="261"/>
        <v>44309</v>
      </c>
      <c r="C1709" s="7">
        <v>44309</v>
      </c>
      <c r="D1709" s="7">
        <v>44309</v>
      </c>
      <c r="E1709" s="9">
        <f t="shared" si="256"/>
        <v>0</v>
      </c>
      <c r="F1709" t="s">
        <v>7</v>
      </c>
      <c r="G1709" s="6">
        <v>40</v>
      </c>
      <c r="H1709" s="6" t="e">
        <f t="shared" si="257"/>
        <v>#DIV/0!</v>
      </c>
      <c r="I1709" s="6">
        <v>13</v>
      </c>
      <c r="J1709" s="6">
        <f t="shared" si="259"/>
        <v>53</v>
      </c>
      <c r="K1709" t="s">
        <v>7</v>
      </c>
      <c r="L1709" t="s">
        <v>181</v>
      </c>
    </row>
    <row r="1710" spans="1:12" x14ac:dyDescent="0.2">
      <c r="A1710">
        <v>1494</v>
      </c>
      <c r="B1710" s="7">
        <f t="shared" si="261"/>
        <v>44309</v>
      </c>
      <c r="C1710" s="7">
        <v>44309</v>
      </c>
      <c r="D1710" s="7">
        <v>44314</v>
      </c>
      <c r="E1710" s="9">
        <f t="shared" si="256"/>
        <v>5</v>
      </c>
      <c r="F1710" t="s">
        <v>7</v>
      </c>
      <c r="G1710" s="6">
        <v>140</v>
      </c>
      <c r="H1710" s="6">
        <f t="shared" si="257"/>
        <v>28</v>
      </c>
      <c r="I1710" s="6">
        <v>3</v>
      </c>
      <c r="J1710" s="6">
        <f t="shared" si="259"/>
        <v>143</v>
      </c>
      <c r="K1710" t="s">
        <v>7</v>
      </c>
      <c r="L1710" t="s">
        <v>181</v>
      </c>
    </row>
    <row r="1711" spans="1:12" x14ac:dyDescent="0.2">
      <c r="A1711">
        <v>1495</v>
      </c>
      <c r="B1711" s="7">
        <f t="shared" si="261"/>
        <v>44312</v>
      </c>
      <c r="C1711" s="7">
        <v>44312</v>
      </c>
      <c r="D1711" s="7">
        <v>44317</v>
      </c>
      <c r="E1711" s="9">
        <f t="shared" si="256"/>
        <v>5</v>
      </c>
      <c r="F1711" t="s">
        <v>7</v>
      </c>
      <c r="G1711" s="6">
        <v>140</v>
      </c>
      <c r="H1711" s="6">
        <f t="shared" si="257"/>
        <v>28</v>
      </c>
      <c r="J1711" s="6">
        <f t="shared" si="259"/>
        <v>140</v>
      </c>
      <c r="K1711" t="s">
        <v>8</v>
      </c>
      <c r="L1711" t="s">
        <v>181</v>
      </c>
    </row>
    <row r="1712" spans="1:12" x14ac:dyDescent="0.2">
      <c r="A1712">
        <v>1496</v>
      </c>
      <c r="B1712" s="7">
        <f t="shared" si="261"/>
        <v>44312</v>
      </c>
      <c r="C1712" s="7">
        <v>44312</v>
      </c>
      <c r="D1712" s="7">
        <v>44316</v>
      </c>
      <c r="E1712" s="9">
        <f t="shared" si="256"/>
        <v>4</v>
      </c>
      <c r="F1712" t="s">
        <v>7</v>
      </c>
      <c r="G1712" s="6">
        <v>100</v>
      </c>
      <c r="H1712" s="6">
        <f t="shared" si="257"/>
        <v>25</v>
      </c>
      <c r="I1712" s="6">
        <v>3</v>
      </c>
      <c r="J1712" s="6">
        <f t="shared" si="259"/>
        <v>103</v>
      </c>
      <c r="K1712" t="s">
        <v>7</v>
      </c>
      <c r="L1712" t="s">
        <v>181</v>
      </c>
    </row>
    <row r="1713" spans="1:12" x14ac:dyDescent="0.2">
      <c r="A1713">
        <v>1499</v>
      </c>
      <c r="B1713" s="7">
        <f t="shared" si="261"/>
        <v>44316</v>
      </c>
      <c r="C1713" s="7">
        <v>44316</v>
      </c>
      <c r="D1713" s="7">
        <v>44316</v>
      </c>
      <c r="E1713" s="9">
        <f t="shared" si="256"/>
        <v>0</v>
      </c>
      <c r="F1713" t="s">
        <v>7</v>
      </c>
      <c r="G1713" s="6">
        <v>80</v>
      </c>
      <c r="H1713" s="6" t="e">
        <f t="shared" si="257"/>
        <v>#DIV/0!</v>
      </c>
      <c r="I1713" s="6">
        <v>13</v>
      </c>
      <c r="J1713" s="6">
        <f t="shared" si="259"/>
        <v>93</v>
      </c>
      <c r="K1713" t="s">
        <v>7</v>
      </c>
      <c r="L1713" t="s">
        <v>181</v>
      </c>
    </row>
    <row r="1714" spans="1:12" x14ac:dyDescent="0.2">
      <c r="A1714">
        <v>1500</v>
      </c>
      <c r="B1714" s="7">
        <f t="shared" si="261"/>
        <v>44314</v>
      </c>
      <c r="C1714" s="7">
        <v>44314</v>
      </c>
      <c r="D1714" s="7">
        <v>44319</v>
      </c>
      <c r="E1714" s="9">
        <f t="shared" si="256"/>
        <v>5</v>
      </c>
      <c r="F1714" t="s">
        <v>7</v>
      </c>
      <c r="G1714" s="6">
        <v>225</v>
      </c>
      <c r="H1714" s="6">
        <f t="shared" si="257"/>
        <v>45</v>
      </c>
      <c r="I1714" s="6">
        <v>3</v>
      </c>
      <c r="J1714" s="6">
        <f t="shared" si="259"/>
        <v>228</v>
      </c>
      <c r="K1714" t="s">
        <v>7</v>
      </c>
      <c r="L1714" t="s">
        <v>181</v>
      </c>
    </row>
    <row r="1715" spans="1:12" x14ac:dyDescent="0.2">
      <c r="A1715">
        <v>1501</v>
      </c>
      <c r="B1715" s="7">
        <f t="shared" si="261"/>
        <v>44315</v>
      </c>
      <c r="C1715" s="7">
        <v>44315</v>
      </c>
      <c r="D1715" s="7">
        <v>44316</v>
      </c>
      <c r="E1715" s="9">
        <f t="shared" si="256"/>
        <v>1</v>
      </c>
      <c r="F1715" t="s">
        <v>7</v>
      </c>
      <c r="G1715" s="6">
        <v>73</v>
      </c>
      <c r="H1715" s="6">
        <f t="shared" si="257"/>
        <v>73</v>
      </c>
      <c r="J1715" s="6">
        <f t="shared" si="259"/>
        <v>73</v>
      </c>
      <c r="K1715" t="s">
        <v>7</v>
      </c>
      <c r="L1715" t="s">
        <v>181</v>
      </c>
    </row>
    <row r="1716" spans="1:12" x14ac:dyDescent="0.2">
      <c r="A1716" t="s">
        <v>150</v>
      </c>
      <c r="B1716" s="7">
        <f t="shared" si="261"/>
        <v>44255</v>
      </c>
      <c r="C1716" s="7">
        <v>44255</v>
      </c>
      <c r="D1716" s="7">
        <v>44286</v>
      </c>
      <c r="E1716" s="9">
        <f t="shared" si="256"/>
        <v>31</v>
      </c>
      <c r="F1716" t="s">
        <v>7</v>
      </c>
      <c r="G1716" s="6">
        <f>714.29*1.085</f>
        <v>775.00464999999997</v>
      </c>
      <c r="H1716" s="6">
        <f t="shared" si="257"/>
        <v>25.000149999999998</v>
      </c>
      <c r="J1716" s="6">
        <f t="shared" si="259"/>
        <v>775.00464999999997</v>
      </c>
      <c r="K1716" t="s">
        <v>7</v>
      </c>
      <c r="L1716" t="s">
        <v>181</v>
      </c>
    </row>
    <row r="1717" spans="1:12" x14ac:dyDescent="0.2">
      <c r="A1717" t="s">
        <v>150</v>
      </c>
      <c r="B1717" s="7">
        <f t="shared" si="261"/>
        <v>44255</v>
      </c>
      <c r="C1717" s="7">
        <v>44255</v>
      </c>
      <c r="D1717" s="7">
        <v>44286</v>
      </c>
      <c r="E1717" s="9">
        <f t="shared" si="256"/>
        <v>31</v>
      </c>
      <c r="F1717" t="s">
        <v>7</v>
      </c>
      <c r="G1717" s="6">
        <v>775</v>
      </c>
      <c r="H1717" s="6">
        <f t="shared" si="257"/>
        <v>25</v>
      </c>
      <c r="J1717" s="6">
        <f t="shared" si="259"/>
        <v>775</v>
      </c>
      <c r="K1717" t="s">
        <v>7</v>
      </c>
      <c r="L1717" t="s">
        <v>181</v>
      </c>
    </row>
    <row r="1718" spans="1:12" x14ac:dyDescent="0.2">
      <c r="A1718" t="s">
        <v>151</v>
      </c>
      <c r="B1718" s="7">
        <f t="shared" si="261"/>
        <v>44270</v>
      </c>
      <c r="C1718" s="7">
        <v>44270</v>
      </c>
      <c r="D1718" s="7">
        <v>44275</v>
      </c>
      <c r="E1718" s="9">
        <f t="shared" si="256"/>
        <v>5</v>
      </c>
      <c r="F1718" t="s">
        <v>7</v>
      </c>
      <c r="G1718" s="8">
        <v>75</v>
      </c>
      <c r="H1718" s="6">
        <f t="shared" si="257"/>
        <v>15</v>
      </c>
      <c r="I1718" s="8"/>
      <c r="J1718" s="8">
        <f t="shared" si="259"/>
        <v>75</v>
      </c>
      <c r="K1718" t="s">
        <v>7</v>
      </c>
      <c r="L1718" t="s">
        <v>181</v>
      </c>
    </row>
    <row r="1719" spans="1:12" x14ac:dyDescent="0.2">
      <c r="A1719">
        <v>1408</v>
      </c>
      <c r="B1719" s="7">
        <f t="shared" si="261"/>
        <v>44278</v>
      </c>
      <c r="C1719" s="7">
        <v>44278</v>
      </c>
      <c r="D1719" s="7">
        <v>44338</v>
      </c>
      <c r="E1719" s="9">
        <f t="shared" si="256"/>
        <v>60</v>
      </c>
      <c r="F1719" t="s">
        <v>7</v>
      </c>
      <c r="G1719" s="6">
        <v>900</v>
      </c>
      <c r="H1719" s="6">
        <f t="shared" si="257"/>
        <v>15</v>
      </c>
      <c r="J1719" s="6">
        <f t="shared" si="259"/>
        <v>900</v>
      </c>
      <c r="K1719" t="s">
        <v>7</v>
      </c>
      <c r="L1719" t="s">
        <v>22</v>
      </c>
    </row>
    <row r="1720" spans="1:12" x14ac:dyDescent="0.2">
      <c r="A1720">
        <v>1414</v>
      </c>
      <c r="B1720" s="7">
        <v>44253</v>
      </c>
      <c r="C1720" s="7">
        <v>44257</v>
      </c>
      <c r="D1720" s="7">
        <v>44264</v>
      </c>
      <c r="E1720" s="9">
        <f t="shared" si="256"/>
        <v>7</v>
      </c>
      <c r="F1720" t="s">
        <v>7</v>
      </c>
      <c r="G1720" s="6">
        <v>175</v>
      </c>
      <c r="H1720" s="6">
        <f t="shared" si="257"/>
        <v>25</v>
      </c>
      <c r="I1720" s="6">
        <v>13</v>
      </c>
      <c r="J1720" s="6">
        <f t="shared" si="259"/>
        <v>188</v>
      </c>
      <c r="K1720" t="s">
        <v>7</v>
      </c>
      <c r="L1720" t="s">
        <v>181</v>
      </c>
    </row>
    <row r="1721" spans="1:12" x14ac:dyDescent="0.2">
      <c r="A1721">
        <v>1415</v>
      </c>
      <c r="B1721" s="7">
        <f>C1721</f>
        <v>44257</v>
      </c>
      <c r="C1721" s="7">
        <v>44257</v>
      </c>
      <c r="D1721" s="7">
        <v>44287</v>
      </c>
      <c r="E1721" s="9">
        <f t="shared" si="256"/>
        <v>30</v>
      </c>
      <c r="F1721" t="s">
        <v>7</v>
      </c>
      <c r="G1721" s="6">
        <v>450</v>
      </c>
      <c r="H1721" s="6">
        <f t="shared" si="257"/>
        <v>15</v>
      </c>
      <c r="J1721" s="6">
        <f t="shared" si="259"/>
        <v>450</v>
      </c>
      <c r="K1721" t="s">
        <v>7</v>
      </c>
      <c r="L1721" t="s">
        <v>181</v>
      </c>
    </row>
    <row r="1722" spans="1:12" x14ac:dyDescent="0.2">
      <c r="A1722">
        <v>1417</v>
      </c>
      <c r="B1722" s="7">
        <v>44253</v>
      </c>
      <c r="C1722" s="7">
        <v>44257</v>
      </c>
      <c r="D1722" s="7">
        <v>44287</v>
      </c>
      <c r="E1722" s="9">
        <f t="shared" si="256"/>
        <v>30</v>
      </c>
      <c r="F1722" t="s">
        <v>7</v>
      </c>
      <c r="G1722" s="6">
        <v>450</v>
      </c>
      <c r="H1722" s="6">
        <f t="shared" si="257"/>
        <v>15</v>
      </c>
      <c r="I1722" s="6">
        <v>3</v>
      </c>
      <c r="J1722" s="6">
        <f t="shared" si="259"/>
        <v>453</v>
      </c>
      <c r="K1722" t="s">
        <v>7</v>
      </c>
      <c r="L1722" t="s">
        <v>181</v>
      </c>
    </row>
    <row r="1723" spans="1:12" x14ac:dyDescent="0.2">
      <c r="A1723">
        <v>1418</v>
      </c>
      <c r="B1723" s="7">
        <f t="shared" ref="B1723:B1727" si="262">C1723</f>
        <v>44254</v>
      </c>
      <c r="C1723" s="7">
        <v>44254</v>
      </c>
      <c r="D1723" s="7">
        <v>44260</v>
      </c>
      <c r="E1723" s="9">
        <f t="shared" si="256"/>
        <v>6</v>
      </c>
      <c r="F1723" t="s">
        <v>7</v>
      </c>
      <c r="G1723" s="6">
        <v>150</v>
      </c>
      <c r="H1723" s="6">
        <f t="shared" si="257"/>
        <v>25</v>
      </c>
      <c r="J1723" s="6">
        <f t="shared" si="259"/>
        <v>150</v>
      </c>
      <c r="K1723" t="s">
        <v>7</v>
      </c>
      <c r="L1723" t="s">
        <v>181</v>
      </c>
    </row>
    <row r="1724" spans="1:12" x14ac:dyDescent="0.2">
      <c r="A1724">
        <v>1419</v>
      </c>
      <c r="B1724" s="7">
        <f t="shared" si="262"/>
        <v>44256</v>
      </c>
      <c r="C1724" s="7">
        <v>44256</v>
      </c>
      <c r="D1724" s="7">
        <v>44277</v>
      </c>
      <c r="E1724" s="9">
        <f t="shared" si="256"/>
        <v>21</v>
      </c>
      <c r="F1724" t="s">
        <v>7</v>
      </c>
      <c r="G1724" s="6">
        <v>490</v>
      </c>
      <c r="H1724" s="6">
        <f t="shared" si="257"/>
        <v>23.333333333333332</v>
      </c>
      <c r="J1724" s="6">
        <f t="shared" si="259"/>
        <v>490</v>
      </c>
      <c r="K1724" t="s">
        <v>7</v>
      </c>
      <c r="L1724" t="s">
        <v>181</v>
      </c>
    </row>
    <row r="1725" spans="1:12" x14ac:dyDescent="0.2">
      <c r="A1725">
        <v>1420</v>
      </c>
      <c r="B1725" s="7">
        <f t="shared" si="262"/>
        <v>44255</v>
      </c>
      <c r="C1725" s="7">
        <v>44255</v>
      </c>
      <c r="D1725" s="7">
        <v>44285</v>
      </c>
      <c r="E1725" s="9">
        <f t="shared" si="256"/>
        <v>30</v>
      </c>
      <c r="F1725" t="s">
        <v>7</v>
      </c>
      <c r="G1725" s="6">
        <v>750</v>
      </c>
      <c r="H1725" s="6">
        <f t="shared" si="257"/>
        <v>25</v>
      </c>
      <c r="J1725" s="6">
        <f t="shared" si="259"/>
        <v>750</v>
      </c>
      <c r="K1725" t="s">
        <v>7</v>
      </c>
      <c r="L1725" t="s">
        <v>181</v>
      </c>
    </row>
    <row r="1726" spans="1:12" x14ac:dyDescent="0.2">
      <c r="A1726">
        <v>1421</v>
      </c>
      <c r="B1726" s="7">
        <f t="shared" si="262"/>
        <v>44256</v>
      </c>
      <c r="C1726" s="7">
        <v>44256</v>
      </c>
      <c r="D1726" s="7">
        <v>44258</v>
      </c>
      <c r="E1726" s="9">
        <f t="shared" si="256"/>
        <v>2</v>
      </c>
      <c r="F1726" t="s">
        <v>7</v>
      </c>
      <c r="G1726" s="6">
        <v>90</v>
      </c>
      <c r="H1726" s="6">
        <f t="shared" si="257"/>
        <v>45</v>
      </c>
      <c r="I1726" s="6">
        <v>3</v>
      </c>
      <c r="J1726" s="6">
        <f t="shared" si="259"/>
        <v>93</v>
      </c>
      <c r="K1726" t="s">
        <v>7</v>
      </c>
      <c r="L1726" t="s">
        <v>181</v>
      </c>
    </row>
    <row r="1727" spans="1:12" x14ac:dyDescent="0.2">
      <c r="A1727">
        <v>1422</v>
      </c>
      <c r="B1727" s="7">
        <f t="shared" si="262"/>
        <v>44261</v>
      </c>
      <c r="C1727" s="7">
        <v>44261</v>
      </c>
      <c r="D1727" s="7">
        <v>44291</v>
      </c>
      <c r="E1727" s="9">
        <f t="shared" si="256"/>
        <v>30</v>
      </c>
      <c r="F1727" t="s">
        <v>7</v>
      </c>
      <c r="G1727" s="6">
        <v>510</v>
      </c>
      <c r="H1727" s="6">
        <f t="shared" si="257"/>
        <v>17</v>
      </c>
      <c r="J1727" s="6">
        <f t="shared" si="259"/>
        <v>510</v>
      </c>
      <c r="K1727" t="s">
        <v>7</v>
      </c>
      <c r="L1727" t="s">
        <v>181</v>
      </c>
    </row>
    <row r="1728" spans="1:12" x14ac:dyDescent="0.2">
      <c r="A1728">
        <v>1423</v>
      </c>
      <c r="B1728" s="7">
        <v>44257</v>
      </c>
      <c r="C1728" s="7">
        <v>44263</v>
      </c>
      <c r="D1728" s="7">
        <v>44294</v>
      </c>
      <c r="E1728" s="9">
        <f t="shared" si="256"/>
        <v>31</v>
      </c>
      <c r="F1728" t="s">
        <v>7</v>
      </c>
      <c r="G1728" s="6">
        <v>465</v>
      </c>
      <c r="H1728" s="6">
        <f t="shared" si="257"/>
        <v>15</v>
      </c>
      <c r="J1728" s="6">
        <f t="shared" si="259"/>
        <v>465</v>
      </c>
      <c r="K1728" t="s">
        <v>7</v>
      </c>
      <c r="L1728" t="s">
        <v>181</v>
      </c>
    </row>
    <row r="1729" spans="1:12" x14ac:dyDescent="0.2">
      <c r="A1729">
        <v>1424</v>
      </c>
      <c r="B1729" s="7">
        <f t="shared" ref="B1729:B1739" si="263">C1729</f>
        <v>44257</v>
      </c>
      <c r="C1729" s="7">
        <v>44257</v>
      </c>
      <c r="D1729" s="7">
        <v>44278</v>
      </c>
      <c r="E1729" s="9">
        <f t="shared" si="256"/>
        <v>21</v>
      </c>
      <c r="F1729" t="s">
        <v>7</v>
      </c>
      <c r="G1729" s="6">
        <v>315</v>
      </c>
      <c r="H1729" s="6">
        <f t="shared" si="257"/>
        <v>15</v>
      </c>
      <c r="J1729" s="6">
        <f t="shared" si="259"/>
        <v>315</v>
      </c>
      <c r="K1729" t="s">
        <v>7</v>
      </c>
      <c r="L1729" t="s">
        <v>181</v>
      </c>
    </row>
    <row r="1730" spans="1:12" x14ac:dyDescent="0.2">
      <c r="A1730">
        <v>1425</v>
      </c>
      <c r="B1730" s="7">
        <f t="shared" si="263"/>
        <v>44258</v>
      </c>
      <c r="C1730" s="7">
        <v>44258</v>
      </c>
      <c r="D1730" s="7">
        <v>44260</v>
      </c>
      <c r="E1730" s="9">
        <f t="shared" si="256"/>
        <v>2</v>
      </c>
      <c r="F1730" t="s">
        <v>7</v>
      </c>
      <c r="G1730" s="6">
        <v>80</v>
      </c>
      <c r="H1730" s="6">
        <f t="shared" si="257"/>
        <v>40</v>
      </c>
      <c r="I1730" s="6">
        <v>3</v>
      </c>
      <c r="J1730" s="6">
        <f t="shared" si="259"/>
        <v>83</v>
      </c>
      <c r="K1730" t="s">
        <v>7</v>
      </c>
      <c r="L1730" t="s">
        <v>181</v>
      </c>
    </row>
    <row r="1731" spans="1:12" x14ac:dyDescent="0.2">
      <c r="A1731">
        <v>1426</v>
      </c>
      <c r="B1731" s="7">
        <f t="shared" si="263"/>
        <v>44264</v>
      </c>
      <c r="C1731" s="7">
        <v>44264</v>
      </c>
      <c r="D1731" s="7">
        <v>44278</v>
      </c>
      <c r="E1731" s="9">
        <f t="shared" ref="E1731:E1794" si="264">D1731-C1731</f>
        <v>14</v>
      </c>
      <c r="F1731" t="s">
        <v>7</v>
      </c>
      <c r="G1731" s="6">
        <v>402</v>
      </c>
      <c r="H1731" s="6">
        <f t="shared" ref="H1731:H1794" si="265">G1731/E1731</f>
        <v>28.714285714285715</v>
      </c>
      <c r="J1731" s="6">
        <f t="shared" si="259"/>
        <v>402</v>
      </c>
      <c r="K1731" t="s">
        <v>7</v>
      </c>
      <c r="L1731" t="s">
        <v>181</v>
      </c>
    </row>
    <row r="1732" spans="1:12" x14ac:dyDescent="0.2">
      <c r="A1732" t="s">
        <v>152</v>
      </c>
      <c r="B1732" s="7">
        <f t="shared" si="263"/>
        <v>44259</v>
      </c>
      <c r="C1732" s="7">
        <v>44259</v>
      </c>
      <c r="D1732" s="7">
        <v>44264</v>
      </c>
      <c r="E1732" s="9">
        <f t="shared" si="264"/>
        <v>5</v>
      </c>
      <c r="F1732" t="s">
        <v>7</v>
      </c>
      <c r="G1732" s="6">
        <v>150</v>
      </c>
      <c r="H1732" s="6">
        <f t="shared" si="265"/>
        <v>30</v>
      </c>
      <c r="J1732" s="6">
        <f t="shared" si="259"/>
        <v>150</v>
      </c>
      <c r="K1732" t="s">
        <v>8</v>
      </c>
      <c r="L1732" t="s">
        <v>181</v>
      </c>
    </row>
    <row r="1733" spans="1:12" x14ac:dyDescent="0.2">
      <c r="A1733">
        <v>1428</v>
      </c>
      <c r="B1733" s="7">
        <f t="shared" si="263"/>
        <v>44259</v>
      </c>
      <c r="C1733" s="7">
        <v>44259</v>
      </c>
      <c r="D1733" s="7">
        <v>44273</v>
      </c>
      <c r="E1733" s="9">
        <f t="shared" si="264"/>
        <v>14</v>
      </c>
      <c r="F1733" t="s">
        <v>7</v>
      </c>
      <c r="G1733" s="6">
        <f>196+175</f>
        <v>371</v>
      </c>
      <c r="H1733" s="6">
        <f t="shared" si="265"/>
        <v>26.5</v>
      </c>
      <c r="I1733" s="6">
        <v>13</v>
      </c>
      <c r="J1733" s="6">
        <f t="shared" si="259"/>
        <v>384</v>
      </c>
      <c r="K1733" t="s">
        <v>7</v>
      </c>
      <c r="L1733" t="s">
        <v>181</v>
      </c>
    </row>
    <row r="1734" spans="1:12" x14ac:dyDescent="0.2">
      <c r="A1734">
        <v>1428</v>
      </c>
      <c r="B1734" s="7">
        <f t="shared" si="263"/>
        <v>44273</v>
      </c>
      <c r="C1734" s="7">
        <v>44273</v>
      </c>
      <c r="D1734" s="7">
        <v>44284</v>
      </c>
      <c r="E1734" s="9">
        <f t="shared" si="264"/>
        <v>11</v>
      </c>
      <c r="F1734" t="s">
        <v>7</v>
      </c>
      <c r="G1734" s="6">
        <v>250</v>
      </c>
      <c r="H1734" s="6">
        <f t="shared" si="265"/>
        <v>22.727272727272727</v>
      </c>
      <c r="J1734" s="6">
        <f t="shared" si="259"/>
        <v>250</v>
      </c>
      <c r="K1734" t="s">
        <v>7</v>
      </c>
      <c r="L1734" t="s">
        <v>181</v>
      </c>
    </row>
    <row r="1735" spans="1:12" x14ac:dyDescent="0.2">
      <c r="A1735">
        <v>1429</v>
      </c>
      <c r="B1735" s="7">
        <f t="shared" si="263"/>
        <v>44268</v>
      </c>
      <c r="C1735" s="7">
        <v>44268</v>
      </c>
      <c r="D1735" s="7">
        <v>44298</v>
      </c>
      <c r="E1735" s="9">
        <f t="shared" si="264"/>
        <v>30</v>
      </c>
      <c r="F1735" t="s">
        <v>7</v>
      </c>
      <c r="G1735" s="6">
        <v>450</v>
      </c>
      <c r="H1735" s="6">
        <f t="shared" si="265"/>
        <v>15</v>
      </c>
      <c r="J1735" s="6">
        <f t="shared" si="259"/>
        <v>450</v>
      </c>
      <c r="K1735" t="s">
        <v>7</v>
      </c>
      <c r="L1735" t="s">
        <v>181</v>
      </c>
    </row>
    <row r="1736" spans="1:12" x14ac:dyDescent="0.2">
      <c r="A1736">
        <v>1430</v>
      </c>
      <c r="B1736" s="7">
        <f t="shared" si="263"/>
        <v>44255</v>
      </c>
      <c r="C1736" s="7">
        <v>44255</v>
      </c>
      <c r="D1736" s="7">
        <v>44286</v>
      </c>
      <c r="E1736" s="9">
        <f t="shared" si="264"/>
        <v>31</v>
      </c>
      <c r="F1736" t="s">
        <v>7</v>
      </c>
      <c r="G1736" s="6">
        <v>465</v>
      </c>
      <c r="H1736" s="6">
        <f t="shared" si="265"/>
        <v>15</v>
      </c>
      <c r="J1736" s="6">
        <f t="shared" si="259"/>
        <v>465</v>
      </c>
      <c r="K1736" t="s">
        <v>7</v>
      </c>
      <c r="L1736" t="s">
        <v>181</v>
      </c>
    </row>
    <row r="1737" spans="1:12" x14ac:dyDescent="0.2">
      <c r="A1737">
        <v>1431</v>
      </c>
      <c r="B1737" s="7">
        <f t="shared" si="263"/>
        <v>44256</v>
      </c>
      <c r="C1737" s="7">
        <v>44256</v>
      </c>
      <c r="D1737" s="7">
        <v>44275</v>
      </c>
      <c r="E1737" s="9">
        <f t="shared" si="264"/>
        <v>19</v>
      </c>
      <c r="F1737" t="s">
        <v>7</v>
      </c>
      <c r="G1737" s="6">
        <v>400</v>
      </c>
      <c r="H1737" s="6">
        <f t="shared" si="265"/>
        <v>21.05263157894737</v>
      </c>
      <c r="J1737" s="6">
        <f t="shared" ref="J1737:J1800" si="266">+G1737+I1737</f>
        <v>400</v>
      </c>
      <c r="K1737" t="s">
        <v>7</v>
      </c>
      <c r="L1737" t="s">
        <v>181</v>
      </c>
    </row>
    <row r="1738" spans="1:12" x14ac:dyDescent="0.2">
      <c r="A1738">
        <v>1432</v>
      </c>
      <c r="B1738" s="7">
        <f t="shared" si="263"/>
        <v>44243</v>
      </c>
      <c r="C1738" s="7">
        <v>44243</v>
      </c>
      <c r="D1738" s="7">
        <v>44273</v>
      </c>
      <c r="E1738" s="9">
        <f t="shared" si="264"/>
        <v>30</v>
      </c>
      <c r="F1738" t="s">
        <v>7</v>
      </c>
      <c r="G1738" s="6">
        <v>600</v>
      </c>
      <c r="H1738" s="6">
        <f t="shared" si="265"/>
        <v>20</v>
      </c>
      <c r="J1738" s="6">
        <f t="shared" si="266"/>
        <v>600</v>
      </c>
      <c r="K1738" t="s">
        <v>7</v>
      </c>
      <c r="L1738" t="s">
        <v>181</v>
      </c>
    </row>
    <row r="1739" spans="1:12" x14ac:dyDescent="0.2">
      <c r="A1739">
        <v>1433</v>
      </c>
      <c r="B1739" s="7">
        <f t="shared" si="263"/>
        <v>44255</v>
      </c>
      <c r="C1739" s="7">
        <v>44255</v>
      </c>
      <c r="D1739" s="7">
        <v>44286</v>
      </c>
      <c r="E1739" s="9">
        <f t="shared" si="264"/>
        <v>31</v>
      </c>
      <c r="F1739" t="s">
        <v>7</v>
      </c>
      <c r="G1739" s="6">
        <v>465</v>
      </c>
      <c r="H1739" s="6">
        <f t="shared" si="265"/>
        <v>15</v>
      </c>
      <c r="J1739" s="6">
        <f t="shared" si="266"/>
        <v>465</v>
      </c>
      <c r="K1739" t="s">
        <v>7</v>
      </c>
      <c r="L1739" t="s">
        <v>181</v>
      </c>
    </row>
    <row r="1740" spans="1:12" x14ac:dyDescent="0.2">
      <c r="A1740">
        <v>1434</v>
      </c>
      <c r="B1740" s="7">
        <v>44264</v>
      </c>
      <c r="C1740" s="7">
        <v>44274</v>
      </c>
      <c r="D1740" s="7">
        <v>44285</v>
      </c>
      <c r="E1740" s="9">
        <f t="shared" si="264"/>
        <v>11</v>
      </c>
      <c r="F1740" t="s">
        <v>8</v>
      </c>
      <c r="G1740" s="6">
        <v>480</v>
      </c>
      <c r="H1740" s="6">
        <f t="shared" si="265"/>
        <v>43.636363636363633</v>
      </c>
      <c r="I1740" s="6">
        <v>63</v>
      </c>
      <c r="J1740" s="6">
        <f t="shared" si="266"/>
        <v>543</v>
      </c>
      <c r="K1740" t="s">
        <v>7</v>
      </c>
      <c r="L1740" t="s">
        <v>181</v>
      </c>
    </row>
    <row r="1741" spans="1:12" x14ac:dyDescent="0.2">
      <c r="A1741">
        <v>1435</v>
      </c>
      <c r="B1741" s="7">
        <f t="shared" ref="B1741:B1744" si="267">C1741</f>
        <v>44264</v>
      </c>
      <c r="C1741" s="7">
        <v>44264</v>
      </c>
      <c r="D1741" s="7">
        <v>44270</v>
      </c>
      <c r="E1741" s="9">
        <f t="shared" si="264"/>
        <v>6</v>
      </c>
      <c r="F1741" t="s">
        <v>7</v>
      </c>
      <c r="G1741" s="6">
        <v>234</v>
      </c>
      <c r="H1741" s="6">
        <f t="shared" si="265"/>
        <v>39</v>
      </c>
      <c r="J1741" s="6">
        <f t="shared" si="266"/>
        <v>234</v>
      </c>
      <c r="K1741" t="s">
        <v>7</v>
      </c>
      <c r="L1741" t="s">
        <v>181</v>
      </c>
    </row>
    <row r="1742" spans="1:12" x14ac:dyDescent="0.2">
      <c r="A1742">
        <v>1436</v>
      </c>
      <c r="B1742" s="7">
        <f t="shared" si="267"/>
        <v>44264</v>
      </c>
      <c r="C1742" s="7">
        <v>44264</v>
      </c>
      <c r="D1742" s="7">
        <v>44267</v>
      </c>
      <c r="E1742" s="9">
        <f t="shared" si="264"/>
        <v>3</v>
      </c>
      <c r="F1742" t="s">
        <v>7</v>
      </c>
      <c r="G1742" s="6">
        <v>90</v>
      </c>
      <c r="H1742" s="6">
        <f t="shared" si="265"/>
        <v>30</v>
      </c>
      <c r="J1742" s="6">
        <f t="shared" si="266"/>
        <v>90</v>
      </c>
      <c r="K1742" t="s">
        <v>8</v>
      </c>
      <c r="L1742" t="s">
        <v>181</v>
      </c>
    </row>
    <row r="1743" spans="1:12" x14ac:dyDescent="0.2">
      <c r="A1743">
        <v>1437</v>
      </c>
      <c r="B1743" s="7">
        <f t="shared" si="267"/>
        <v>44255</v>
      </c>
      <c r="C1743" s="7">
        <v>44255</v>
      </c>
      <c r="D1743" s="7">
        <v>44286</v>
      </c>
      <c r="E1743" s="9">
        <f t="shared" si="264"/>
        <v>31</v>
      </c>
      <c r="F1743" t="s">
        <v>7</v>
      </c>
      <c r="G1743" s="6">
        <v>465</v>
      </c>
      <c r="H1743" s="6">
        <f t="shared" si="265"/>
        <v>15</v>
      </c>
      <c r="J1743" s="6">
        <f t="shared" si="266"/>
        <v>465</v>
      </c>
      <c r="K1743" t="s">
        <v>7</v>
      </c>
      <c r="L1743" t="s">
        <v>181</v>
      </c>
    </row>
    <row r="1744" spans="1:12" x14ac:dyDescent="0.2">
      <c r="A1744">
        <v>1438</v>
      </c>
      <c r="B1744" s="7">
        <f t="shared" si="267"/>
        <v>44266</v>
      </c>
      <c r="C1744" s="7">
        <v>44266</v>
      </c>
      <c r="D1744" s="7">
        <v>44285</v>
      </c>
      <c r="E1744" s="9">
        <f t="shared" si="264"/>
        <v>19</v>
      </c>
      <c r="F1744" t="s">
        <v>7</v>
      </c>
      <c r="G1744" s="6">
        <v>445</v>
      </c>
      <c r="H1744" s="6">
        <f t="shared" si="265"/>
        <v>23.421052631578949</v>
      </c>
      <c r="I1744" s="6">
        <v>3</v>
      </c>
      <c r="J1744" s="6">
        <f t="shared" si="266"/>
        <v>448</v>
      </c>
      <c r="K1744" t="s">
        <v>7</v>
      </c>
      <c r="L1744" t="s">
        <v>181</v>
      </c>
    </row>
    <row r="1745" spans="1:12" x14ac:dyDescent="0.2">
      <c r="A1745">
        <v>1439</v>
      </c>
      <c r="B1745" s="7">
        <v>44266</v>
      </c>
      <c r="C1745" s="7">
        <v>44267</v>
      </c>
      <c r="D1745" s="7">
        <v>44284</v>
      </c>
      <c r="E1745" s="9">
        <f t="shared" si="264"/>
        <v>17</v>
      </c>
      <c r="F1745" t="s">
        <v>7</v>
      </c>
      <c r="G1745" s="6">
        <v>391</v>
      </c>
      <c r="H1745" s="6">
        <f t="shared" si="265"/>
        <v>23</v>
      </c>
      <c r="I1745" s="6">
        <v>3</v>
      </c>
      <c r="J1745" s="6">
        <f t="shared" si="266"/>
        <v>394</v>
      </c>
      <c r="K1745" t="s">
        <v>7</v>
      </c>
      <c r="L1745" t="s">
        <v>181</v>
      </c>
    </row>
    <row r="1746" spans="1:12" x14ac:dyDescent="0.2">
      <c r="A1746">
        <v>1440</v>
      </c>
      <c r="B1746" s="7">
        <f t="shared" ref="B1746:B1765" si="268">C1746</f>
        <v>44270</v>
      </c>
      <c r="C1746" s="7">
        <v>44270</v>
      </c>
      <c r="D1746" s="7">
        <v>44291</v>
      </c>
      <c r="E1746" s="9">
        <f t="shared" si="264"/>
        <v>21</v>
      </c>
      <c r="F1746" t="s">
        <v>7</v>
      </c>
      <c r="G1746" s="6">
        <v>630</v>
      </c>
      <c r="H1746" s="6">
        <f t="shared" si="265"/>
        <v>30</v>
      </c>
      <c r="I1746" s="6">
        <v>10</v>
      </c>
      <c r="J1746" s="6">
        <f t="shared" si="266"/>
        <v>640</v>
      </c>
      <c r="K1746" t="s">
        <v>8</v>
      </c>
      <c r="L1746" t="s">
        <v>181</v>
      </c>
    </row>
    <row r="1747" spans="1:12" x14ac:dyDescent="0.2">
      <c r="A1747">
        <v>1441</v>
      </c>
      <c r="B1747" s="7">
        <f t="shared" si="268"/>
        <v>44268</v>
      </c>
      <c r="C1747" s="7">
        <v>44268</v>
      </c>
      <c r="D1747" s="7">
        <v>44268</v>
      </c>
      <c r="E1747" s="9">
        <f t="shared" si="264"/>
        <v>0</v>
      </c>
      <c r="F1747" t="s">
        <v>7</v>
      </c>
      <c r="G1747" s="6">
        <v>85</v>
      </c>
      <c r="H1747" s="6" t="e">
        <f t="shared" si="265"/>
        <v>#DIV/0!</v>
      </c>
      <c r="J1747" s="6">
        <f t="shared" si="266"/>
        <v>85</v>
      </c>
      <c r="K1747" t="s">
        <v>7</v>
      </c>
      <c r="L1747" t="s">
        <v>181</v>
      </c>
    </row>
    <row r="1748" spans="1:12" x14ac:dyDescent="0.2">
      <c r="A1748">
        <v>1442</v>
      </c>
      <c r="B1748" s="7">
        <f t="shared" si="268"/>
        <v>44255</v>
      </c>
      <c r="C1748" s="7">
        <v>44255</v>
      </c>
      <c r="D1748" s="7">
        <v>44275</v>
      </c>
      <c r="E1748" s="9">
        <f t="shared" si="264"/>
        <v>20</v>
      </c>
      <c r="F1748" t="s">
        <v>7</v>
      </c>
      <c r="G1748" s="6">
        <v>400</v>
      </c>
      <c r="H1748" s="6">
        <f t="shared" si="265"/>
        <v>20</v>
      </c>
      <c r="J1748" s="6">
        <f t="shared" si="266"/>
        <v>400</v>
      </c>
      <c r="K1748" t="s">
        <v>7</v>
      </c>
      <c r="L1748" t="s">
        <v>181</v>
      </c>
    </row>
    <row r="1749" spans="1:12" x14ac:dyDescent="0.2">
      <c r="A1749">
        <v>1443</v>
      </c>
      <c r="B1749" s="7">
        <f t="shared" si="268"/>
        <v>44273</v>
      </c>
      <c r="C1749" s="7">
        <v>44273</v>
      </c>
      <c r="D1749" s="7">
        <v>44275</v>
      </c>
      <c r="E1749" s="9">
        <f t="shared" si="264"/>
        <v>2</v>
      </c>
      <c r="F1749" t="s">
        <v>7</v>
      </c>
      <c r="G1749" s="6">
        <v>70</v>
      </c>
      <c r="H1749" s="6">
        <f t="shared" si="265"/>
        <v>35</v>
      </c>
      <c r="I1749" s="6">
        <v>3</v>
      </c>
      <c r="J1749" s="6">
        <f t="shared" si="266"/>
        <v>73</v>
      </c>
      <c r="K1749" t="s">
        <v>7</v>
      </c>
      <c r="L1749" t="s">
        <v>181</v>
      </c>
    </row>
    <row r="1750" spans="1:12" x14ac:dyDescent="0.2">
      <c r="A1750">
        <v>1444</v>
      </c>
      <c r="B1750" s="7">
        <f t="shared" si="268"/>
        <v>44273</v>
      </c>
      <c r="C1750" s="7">
        <v>44273</v>
      </c>
      <c r="D1750" s="7">
        <v>44275</v>
      </c>
      <c r="E1750" s="9">
        <f t="shared" si="264"/>
        <v>2</v>
      </c>
      <c r="F1750" t="s">
        <v>7</v>
      </c>
      <c r="G1750" s="6">
        <v>80</v>
      </c>
      <c r="H1750" s="6">
        <f t="shared" si="265"/>
        <v>40</v>
      </c>
      <c r="J1750" s="6">
        <f t="shared" si="266"/>
        <v>80</v>
      </c>
      <c r="K1750" t="s">
        <v>7</v>
      </c>
      <c r="L1750" t="s">
        <v>181</v>
      </c>
    </row>
    <row r="1751" spans="1:12" x14ac:dyDescent="0.2">
      <c r="A1751">
        <v>1445</v>
      </c>
      <c r="B1751" s="7">
        <f t="shared" si="268"/>
        <v>44275</v>
      </c>
      <c r="C1751" s="7">
        <v>44275</v>
      </c>
      <c r="D1751" s="7">
        <v>44286</v>
      </c>
      <c r="E1751" s="9">
        <f t="shared" si="264"/>
        <v>11</v>
      </c>
      <c r="F1751" t="s">
        <v>7</v>
      </c>
      <c r="G1751" s="6">
        <v>220</v>
      </c>
      <c r="H1751" s="6">
        <f t="shared" si="265"/>
        <v>20</v>
      </c>
      <c r="J1751" s="6">
        <f t="shared" si="266"/>
        <v>220</v>
      </c>
      <c r="K1751" t="s">
        <v>7</v>
      </c>
      <c r="L1751" t="s">
        <v>181</v>
      </c>
    </row>
    <row r="1752" spans="1:12" x14ac:dyDescent="0.2">
      <c r="A1752">
        <v>1446</v>
      </c>
      <c r="B1752" s="7">
        <f t="shared" si="268"/>
        <v>44277</v>
      </c>
      <c r="C1752" s="7">
        <v>44277</v>
      </c>
      <c r="D1752" s="7">
        <v>44278</v>
      </c>
      <c r="E1752" s="9">
        <f t="shared" si="264"/>
        <v>1</v>
      </c>
      <c r="F1752" t="s">
        <v>7</v>
      </c>
      <c r="G1752" s="6">
        <v>30</v>
      </c>
      <c r="H1752" s="6">
        <f t="shared" si="265"/>
        <v>30</v>
      </c>
      <c r="I1752" s="6">
        <v>3</v>
      </c>
      <c r="J1752" s="6">
        <f t="shared" si="266"/>
        <v>33</v>
      </c>
      <c r="K1752" t="s">
        <v>7</v>
      </c>
      <c r="L1752" t="s">
        <v>181</v>
      </c>
    </row>
    <row r="1753" spans="1:12" x14ac:dyDescent="0.2">
      <c r="A1753">
        <v>1447</v>
      </c>
      <c r="B1753" s="7">
        <f t="shared" si="268"/>
        <v>44277</v>
      </c>
      <c r="C1753" s="7">
        <v>44277</v>
      </c>
      <c r="D1753" s="7">
        <v>44298</v>
      </c>
      <c r="E1753" s="9">
        <f t="shared" si="264"/>
        <v>21</v>
      </c>
      <c r="F1753" t="s">
        <v>7</v>
      </c>
      <c r="G1753" s="6">
        <v>418</v>
      </c>
      <c r="H1753" s="6">
        <f t="shared" si="265"/>
        <v>19.904761904761905</v>
      </c>
      <c r="I1753" s="6">
        <v>13</v>
      </c>
      <c r="J1753" s="6">
        <f t="shared" si="266"/>
        <v>431</v>
      </c>
      <c r="K1753" t="s">
        <v>7</v>
      </c>
      <c r="L1753" t="s">
        <v>181</v>
      </c>
    </row>
    <row r="1754" spans="1:12" x14ac:dyDescent="0.2">
      <c r="A1754">
        <v>1448</v>
      </c>
      <c r="B1754" s="7">
        <f t="shared" si="268"/>
        <v>44277</v>
      </c>
      <c r="C1754" s="7">
        <v>44277</v>
      </c>
      <c r="D1754" s="7">
        <v>44288</v>
      </c>
      <c r="E1754" s="9">
        <f t="shared" si="264"/>
        <v>11</v>
      </c>
      <c r="F1754" t="s">
        <v>7</v>
      </c>
      <c r="G1754" s="6">
        <v>275</v>
      </c>
      <c r="H1754" s="6">
        <f t="shared" si="265"/>
        <v>25</v>
      </c>
      <c r="I1754" s="6">
        <v>3</v>
      </c>
      <c r="J1754" s="6">
        <f t="shared" si="266"/>
        <v>278</v>
      </c>
      <c r="K1754" t="s">
        <v>7</v>
      </c>
      <c r="L1754" t="s">
        <v>181</v>
      </c>
    </row>
    <row r="1755" spans="1:12" x14ac:dyDescent="0.2">
      <c r="A1755">
        <v>1449</v>
      </c>
      <c r="B1755" s="7">
        <f t="shared" si="268"/>
        <v>44278</v>
      </c>
      <c r="C1755" s="7">
        <v>44278</v>
      </c>
      <c r="D1755" s="7">
        <v>44288</v>
      </c>
      <c r="E1755" s="9">
        <f t="shared" si="264"/>
        <v>10</v>
      </c>
      <c r="F1755" t="s">
        <v>7</v>
      </c>
      <c r="G1755" s="6">
        <v>250</v>
      </c>
      <c r="H1755" s="6">
        <f t="shared" si="265"/>
        <v>25</v>
      </c>
      <c r="I1755" s="6">
        <v>3</v>
      </c>
      <c r="J1755" s="6">
        <f t="shared" si="266"/>
        <v>253</v>
      </c>
      <c r="K1755" t="s">
        <v>7</v>
      </c>
      <c r="L1755" t="s">
        <v>181</v>
      </c>
    </row>
    <row r="1756" spans="1:12" x14ac:dyDescent="0.2">
      <c r="A1756">
        <v>1450</v>
      </c>
      <c r="B1756" s="7">
        <f t="shared" si="268"/>
        <v>44278</v>
      </c>
      <c r="C1756" s="7">
        <v>44278</v>
      </c>
      <c r="D1756" s="7">
        <v>44298</v>
      </c>
      <c r="E1756" s="9">
        <f t="shared" si="264"/>
        <v>20</v>
      </c>
      <c r="F1756" t="s">
        <v>7</v>
      </c>
      <c r="G1756" s="6">
        <v>460</v>
      </c>
      <c r="H1756" s="6">
        <f t="shared" si="265"/>
        <v>23</v>
      </c>
      <c r="I1756" s="6">
        <v>3</v>
      </c>
      <c r="J1756" s="6">
        <f t="shared" si="266"/>
        <v>463</v>
      </c>
      <c r="K1756" t="s">
        <v>7</v>
      </c>
      <c r="L1756" t="s">
        <v>181</v>
      </c>
    </row>
    <row r="1757" spans="1:12" x14ac:dyDescent="0.2">
      <c r="A1757">
        <v>1451</v>
      </c>
      <c r="B1757" s="7">
        <f t="shared" si="268"/>
        <v>44279</v>
      </c>
      <c r="C1757" s="7">
        <v>44279</v>
      </c>
      <c r="D1757" s="7">
        <v>44280</v>
      </c>
      <c r="E1757" s="9">
        <f t="shared" si="264"/>
        <v>1</v>
      </c>
      <c r="F1757" t="s">
        <v>7</v>
      </c>
      <c r="G1757" s="6">
        <v>35</v>
      </c>
      <c r="H1757" s="6">
        <f t="shared" si="265"/>
        <v>35</v>
      </c>
      <c r="I1757" s="6">
        <v>3</v>
      </c>
      <c r="J1757" s="6">
        <f t="shared" si="266"/>
        <v>38</v>
      </c>
      <c r="K1757" t="s">
        <v>7</v>
      </c>
      <c r="L1757" t="s">
        <v>181</v>
      </c>
    </row>
    <row r="1758" spans="1:12" x14ac:dyDescent="0.2">
      <c r="A1758">
        <v>1452</v>
      </c>
      <c r="B1758" s="7">
        <f t="shared" si="268"/>
        <v>44281</v>
      </c>
      <c r="C1758" s="7">
        <v>44281</v>
      </c>
      <c r="D1758" s="7">
        <v>44291</v>
      </c>
      <c r="E1758" s="9">
        <f t="shared" si="264"/>
        <v>10</v>
      </c>
      <c r="F1758" t="s">
        <v>7</v>
      </c>
      <c r="G1758" s="6">
        <v>280</v>
      </c>
      <c r="H1758" s="6">
        <f t="shared" si="265"/>
        <v>28</v>
      </c>
      <c r="J1758" s="6">
        <f t="shared" si="266"/>
        <v>280</v>
      </c>
      <c r="K1758" t="s">
        <v>8</v>
      </c>
      <c r="L1758" t="s">
        <v>181</v>
      </c>
    </row>
    <row r="1759" spans="1:12" x14ac:dyDescent="0.2">
      <c r="A1759">
        <v>1453</v>
      </c>
      <c r="B1759" s="7">
        <f t="shared" si="268"/>
        <v>44282</v>
      </c>
      <c r="C1759" s="7">
        <v>44282</v>
      </c>
      <c r="D1759" s="7">
        <v>44285</v>
      </c>
      <c r="E1759" s="9">
        <f t="shared" si="264"/>
        <v>3</v>
      </c>
      <c r="F1759" t="s">
        <v>7</v>
      </c>
      <c r="G1759" s="6">
        <v>105</v>
      </c>
      <c r="H1759" s="6">
        <f t="shared" si="265"/>
        <v>35</v>
      </c>
      <c r="I1759" s="6">
        <v>3</v>
      </c>
      <c r="J1759" s="6">
        <f t="shared" si="266"/>
        <v>108</v>
      </c>
      <c r="K1759" t="s">
        <v>7</v>
      </c>
      <c r="L1759" t="s">
        <v>181</v>
      </c>
    </row>
    <row r="1760" spans="1:12" x14ac:dyDescent="0.2">
      <c r="A1760">
        <v>1456</v>
      </c>
      <c r="B1760" s="7">
        <f t="shared" si="268"/>
        <v>44286</v>
      </c>
      <c r="C1760" s="7">
        <v>44286</v>
      </c>
      <c r="D1760" s="7">
        <v>44287</v>
      </c>
      <c r="E1760" s="9">
        <f t="shared" si="264"/>
        <v>1</v>
      </c>
      <c r="F1760" t="s">
        <v>7</v>
      </c>
      <c r="G1760" s="6">
        <v>35</v>
      </c>
      <c r="H1760" s="6">
        <f t="shared" si="265"/>
        <v>35</v>
      </c>
      <c r="J1760" s="6">
        <f t="shared" si="266"/>
        <v>35</v>
      </c>
      <c r="K1760" t="s">
        <v>7</v>
      </c>
      <c r="L1760" t="s">
        <v>181</v>
      </c>
    </row>
    <row r="1761" spans="1:12" x14ac:dyDescent="0.2">
      <c r="A1761" t="s">
        <v>153</v>
      </c>
      <c r="B1761" s="7">
        <f t="shared" si="268"/>
        <v>44227</v>
      </c>
      <c r="C1761" s="7">
        <v>44227</v>
      </c>
      <c r="D1761" s="7">
        <v>44255</v>
      </c>
      <c r="E1761" s="9">
        <f t="shared" si="264"/>
        <v>28</v>
      </c>
      <c r="F1761" t="s">
        <v>7</v>
      </c>
      <c r="G1761" s="6">
        <f>387.1*1.085</f>
        <v>420.00350000000003</v>
      </c>
      <c r="H1761" s="6">
        <f t="shared" si="265"/>
        <v>15.000125000000001</v>
      </c>
      <c r="J1761" s="6">
        <f t="shared" si="266"/>
        <v>420.00350000000003</v>
      </c>
      <c r="K1761" t="s">
        <v>7</v>
      </c>
      <c r="L1761" t="s">
        <v>181</v>
      </c>
    </row>
    <row r="1762" spans="1:12" x14ac:dyDescent="0.2">
      <c r="A1762" t="s">
        <v>153</v>
      </c>
      <c r="B1762" s="7">
        <f t="shared" si="268"/>
        <v>44227</v>
      </c>
      <c r="C1762" s="7">
        <v>44227</v>
      </c>
      <c r="D1762" s="7">
        <v>44255</v>
      </c>
      <c r="E1762" s="9">
        <f t="shared" si="264"/>
        <v>28</v>
      </c>
      <c r="F1762" t="s">
        <v>7</v>
      </c>
      <c r="G1762" s="6">
        <f>645.16*1.085</f>
        <v>699.9985999999999</v>
      </c>
      <c r="H1762" s="6">
        <f t="shared" si="265"/>
        <v>24.999949999999995</v>
      </c>
      <c r="J1762" s="6">
        <f t="shared" si="266"/>
        <v>699.9985999999999</v>
      </c>
      <c r="K1762" t="s">
        <v>7</v>
      </c>
      <c r="L1762" t="s">
        <v>181</v>
      </c>
    </row>
    <row r="1763" spans="1:12" x14ac:dyDescent="0.2">
      <c r="A1763" t="s">
        <v>154</v>
      </c>
      <c r="B1763" s="7">
        <f t="shared" si="268"/>
        <v>44240</v>
      </c>
      <c r="C1763" s="7">
        <v>44240</v>
      </c>
      <c r="D1763" s="7">
        <v>44254</v>
      </c>
      <c r="E1763" s="9">
        <f t="shared" si="264"/>
        <v>14</v>
      </c>
      <c r="F1763" t="s">
        <v>7</v>
      </c>
      <c r="G1763" s="8">
        <v>350</v>
      </c>
      <c r="H1763" s="6">
        <f t="shared" si="265"/>
        <v>25</v>
      </c>
      <c r="I1763" s="8"/>
      <c r="J1763" s="8">
        <f t="shared" si="266"/>
        <v>350</v>
      </c>
      <c r="K1763" t="s">
        <v>7</v>
      </c>
      <c r="L1763" t="s">
        <v>181</v>
      </c>
    </row>
    <row r="1764" spans="1:12" x14ac:dyDescent="0.2">
      <c r="A1764">
        <v>1364</v>
      </c>
      <c r="B1764" s="7">
        <f t="shared" si="268"/>
        <v>44230</v>
      </c>
      <c r="C1764" s="7">
        <v>44230</v>
      </c>
      <c r="D1764" s="7">
        <v>44244</v>
      </c>
      <c r="E1764" s="9">
        <f t="shared" si="264"/>
        <v>14</v>
      </c>
      <c r="F1764" t="s">
        <v>7</v>
      </c>
      <c r="G1764" s="6">
        <f>392+14</f>
        <v>406</v>
      </c>
      <c r="H1764" s="6">
        <f t="shared" si="265"/>
        <v>29</v>
      </c>
      <c r="I1764" s="6">
        <v>13</v>
      </c>
      <c r="J1764" s="6">
        <f t="shared" si="266"/>
        <v>419</v>
      </c>
      <c r="K1764" t="s">
        <v>7</v>
      </c>
      <c r="L1764" t="s">
        <v>181</v>
      </c>
    </row>
    <row r="1765" spans="1:12" x14ac:dyDescent="0.2">
      <c r="A1765" t="s">
        <v>155</v>
      </c>
      <c r="B1765" s="7">
        <f t="shared" si="268"/>
        <v>44240</v>
      </c>
      <c r="C1765" s="7">
        <v>44240</v>
      </c>
      <c r="D1765" s="7">
        <v>44254</v>
      </c>
      <c r="E1765" s="9">
        <f t="shared" si="264"/>
        <v>14</v>
      </c>
      <c r="F1765" t="s">
        <v>7</v>
      </c>
      <c r="G1765" s="8">
        <v>210</v>
      </c>
      <c r="H1765" s="6">
        <f t="shared" si="265"/>
        <v>15</v>
      </c>
      <c r="I1765" s="8"/>
      <c r="J1765" s="8">
        <f t="shared" si="266"/>
        <v>210</v>
      </c>
      <c r="K1765" t="s">
        <v>7</v>
      </c>
      <c r="L1765" t="s">
        <v>181</v>
      </c>
    </row>
    <row r="1766" spans="1:12" x14ac:dyDescent="0.2">
      <c r="A1766">
        <v>1368</v>
      </c>
      <c r="B1766" s="7">
        <v>44210</v>
      </c>
      <c r="C1766" s="7">
        <v>44230</v>
      </c>
      <c r="D1766" s="7">
        <v>44265</v>
      </c>
      <c r="E1766" s="9">
        <f t="shared" si="264"/>
        <v>35</v>
      </c>
      <c r="F1766" t="s">
        <v>8</v>
      </c>
      <c r="G1766" s="6">
        <f>674.5+19</f>
        <v>693.5</v>
      </c>
      <c r="H1766" s="6">
        <f t="shared" si="265"/>
        <v>19.814285714285713</v>
      </c>
      <c r="I1766" s="6">
        <v>43</v>
      </c>
      <c r="J1766" s="6">
        <f t="shared" si="266"/>
        <v>736.5</v>
      </c>
      <c r="K1766" t="s">
        <v>7</v>
      </c>
      <c r="L1766" t="s">
        <v>181</v>
      </c>
    </row>
    <row r="1767" spans="1:12" x14ac:dyDescent="0.2">
      <c r="A1767">
        <v>1376</v>
      </c>
      <c r="B1767" s="7">
        <v>44219</v>
      </c>
      <c r="C1767" s="7">
        <v>44222</v>
      </c>
      <c r="D1767" s="7">
        <v>44230</v>
      </c>
      <c r="E1767" s="9">
        <f t="shared" si="264"/>
        <v>8</v>
      </c>
      <c r="F1767" t="s">
        <v>7</v>
      </c>
      <c r="G1767" s="8">
        <v>120</v>
      </c>
      <c r="H1767" s="6">
        <f t="shared" si="265"/>
        <v>15</v>
      </c>
      <c r="I1767" s="8"/>
      <c r="J1767" s="8">
        <f t="shared" si="266"/>
        <v>120</v>
      </c>
      <c r="K1767" t="s">
        <v>7</v>
      </c>
      <c r="L1767" t="s">
        <v>181</v>
      </c>
    </row>
    <row r="1768" spans="1:12" x14ac:dyDescent="0.2">
      <c r="A1768">
        <v>1376</v>
      </c>
      <c r="B1768" s="7">
        <v>44219</v>
      </c>
      <c r="C1768" s="7">
        <v>44230</v>
      </c>
      <c r="D1768" s="7">
        <v>44330</v>
      </c>
      <c r="E1768" s="9">
        <f t="shared" si="264"/>
        <v>100</v>
      </c>
      <c r="F1768" t="s">
        <v>8</v>
      </c>
      <c r="G1768" s="8">
        <f>23*101</f>
        <v>2323</v>
      </c>
      <c r="H1768" s="6">
        <f t="shared" si="265"/>
        <v>23.23</v>
      </c>
      <c r="I1768" s="8">
        <v>60</v>
      </c>
      <c r="J1768" s="8">
        <f t="shared" si="266"/>
        <v>2383</v>
      </c>
      <c r="K1768" t="s">
        <v>7</v>
      </c>
      <c r="L1768" t="s">
        <v>181</v>
      </c>
    </row>
    <row r="1769" spans="1:12" x14ac:dyDescent="0.2">
      <c r="A1769">
        <v>1377</v>
      </c>
      <c r="B1769" s="7">
        <v>44221</v>
      </c>
      <c r="C1769" s="7">
        <v>44226</v>
      </c>
      <c r="D1769" s="7">
        <v>44233</v>
      </c>
      <c r="E1769" s="9">
        <f t="shared" si="264"/>
        <v>7</v>
      </c>
      <c r="F1769" t="s">
        <v>7</v>
      </c>
      <c r="G1769" s="6">
        <v>210</v>
      </c>
      <c r="H1769" s="6">
        <f t="shared" si="265"/>
        <v>30</v>
      </c>
      <c r="I1769" s="6">
        <v>3</v>
      </c>
      <c r="J1769" s="6">
        <f t="shared" si="266"/>
        <v>213</v>
      </c>
      <c r="K1769" t="s">
        <v>7</v>
      </c>
      <c r="L1769" t="s">
        <v>181</v>
      </c>
    </row>
    <row r="1770" spans="1:12" x14ac:dyDescent="0.2">
      <c r="A1770">
        <v>1379</v>
      </c>
      <c r="B1770" s="7">
        <v>44194</v>
      </c>
      <c r="C1770" s="7">
        <v>44224</v>
      </c>
      <c r="D1770" s="7">
        <v>44259</v>
      </c>
      <c r="E1770" s="9">
        <f t="shared" si="264"/>
        <v>35</v>
      </c>
      <c r="F1770" t="s">
        <v>7</v>
      </c>
      <c r="G1770" s="6">
        <v>875</v>
      </c>
      <c r="H1770" s="6">
        <f t="shared" si="265"/>
        <v>25</v>
      </c>
      <c r="I1770" s="6">
        <v>3</v>
      </c>
      <c r="J1770" s="6">
        <f t="shared" si="266"/>
        <v>878</v>
      </c>
      <c r="K1770" t="s">
        <v>7</v>
      </c>
      <c r="L1770" t="s">
        <v>181</v>
      </c>
    </row>
    <row r="1771" spans="1:12" x14ac:dyDescent="0.2">
      <c r="A1771">
        <v>1380</v>
      </c>
      <c r="B1771" s="7">
        <v>44225</v>
      </c>
      <c r="C1771" s="7">
        <v>44231</v>
      </c>
      <c r="D1771" s="7">
        <v>44292</v>
      </c>
      <c r="E1771" s="9">
        <f t="shared" si="264"/>
        <v>61</v>
      </c>
      <c r="F1771" t="s">
        <v>7</v>
      </c>
      <c r="G1771" s="6">
        <v>915</v>
      </c>
      <c r="H1771" s="6">
        <f t="shared" si="265"/>
        <v>15</v>
      </c>
      <c r="J1771" s="6">
        <f t="shared" si="266"/>
        <v>915</v>
      </c>
      <c r="K1771" t="s">
        <v>7</v>
      </c>
      <c r="L1771" t="s">
        <v>181</v>
      </c>
    </row>
    <row r="1772" spans="1:12" x14ac:dyDescent="0.2">
      <c r="A1772">
        <v>1381</v>
      </c>
      <c r="B1772" s="7">
        <f t="shared" ref="B1772:B1776" si="269">C1772</f>
        <v>44228</v>
      </c>
      <c r="C1772" s="7">
        <v>44228</v>
      </c>
      <c r="D1772" s="7">
        <v>44255</v>
      </c>
      <c r="E1772" s="9">
        <f t="shared" si="264"/>
        <v>27</v>
      </c>
      <c r="F1772" t="s">
        <v>7</v>
      </c>
      <c r="G1772" s="6">
        <v>420</v>
      </c>
      <c r="H1772" s="6">
        <f t="shared" si="265"/>
        <v>15.555555555555555</v>
      </c>
      <c r="J1772" s="6">
        <f t="shared" si="266"/>
        <v>420</v>
      </c>
      <c r="K1772" t="s">
        <v>7</v>
      </c>
      <c r="L1772" t="s">
        <v>181</v>
      </c>
    </row>
    <row r="1773" spans="1:12" x14ac:dyDescent="0.2">
      <c r="A1773">
        <v>1382</v>
      </c>
      <c r="B1773" s="7">
        <f t="shared" si="269"/>
        <v>44228</v>
      </c>
      <c r="C1773" s="7">
        <v>44228</v>
      </c>
      <c r="D1773" s="7">
        <v>44256</v>
      </c>
      <c r="E1773" s="9">
        <f t="shared" si="264"/>
        <v>28</v>
      </c>
      <c r="F1773" t="s">
        <v>7</v>
      </c>
      <c r="G1773" s="6">
        <v>700</v>
      </c>
      <c r="H1773" s="6">
        <f t="shared" si="265"/>
        <v>25</v>
      </c>
      <c r="J1773" s="6">
        <f t="shared" si="266"/>
        <v>700</v>
      </c>
      <c r="K1773" t="s">
        <v>7</v>
      </c>
      <c r="L1773" t="s">
        <v>181</v>
      </c>
    </row>
    <row r="1774" spans="1:12" x14ac:dyDescent="0.2">
      <c r="A1774">
        <v>1383</v>
      </c>
      <c r="B1774" s="7">
        <f t="shared" si="269"/>
        <v>44228</v>
      </c>
      <c r="C1774" s="7">
        <v>44228</v>
      </c>
      <c r="D1774" s="7">
        <v>44231</v>
      </c>
      <c r="E1774" s="9">
        <f t="shared" si="264"/>
        <v>3</v>
      </c>
      <c r="F1774" t="s">
        <v>7</v>
      </c>
      <c r="G1774" s="6">
        <v>105</v>
      </c>
      <c r="H1774" s="6">
        <f t="shared" si="265"/>
        <v>35</v>
      </c>
      <c r="I1774" s="6">
        <v>3</v>
      </c>
      <c r="J1774" s="6">
        <f t="shared" si="266"/>
        <v>108</v>
      </c>
      <c r="K1774" t="s">
        <v>7</v>
      </c>
      <c r="L1774" t="s">
        <v>181</v>
      </c>
    </row>
    <row r="1775" spans="1:12" x14ac:dyDescent="0.2">
      <c r="A1775">
        <v>1384</v>
      </c>
      <c r="B1775" s="7">
        <f t="shared" si="269"/>
        <v>44227</v>
      </c>
      <c r="C1775" s="7">
        <v>44227</v>
      </c>
      <c r="D1775" s="7">
        <v>44255</v>
      </c>
      <c r="E1775" s="9">
        <f t="shared" si="264"/>
        <v>28</v>
      </c>
      <c r="F1775" t="s">
        <v>7</v>
      </c>
      <c r="G1775" s="6">
        <v>560</v>
      </c>
      <c r="H1775" s="6">
        <f t="shared" si="265"/>
        <v>20</v>
      </c>
      <c r="J1775" s="6">
        <f t="shared" si="266"/>
        <v>560</v>
      </c>
      <c r="K1775" t="s">
        <v>7</v>
      </c>
      <c r="L1775" t="s">
        <v>181</v>
      </c>
    </row>
    <row r="1776" spans="1:12" x14ac:dyDescent="0.2">
      <c r="A1776">
        <v>1385</v>
      </c>
      <c r="B1776" s="7">
        <f t="shared" si="269"/>
        <v>44228</v>
      </c>
      <c r="C1776" s="7">
        <v>44228</v>
      </c>
      <c r="D1776" s="7">
        <v>44257</v>
      </c>
      <c r="E1776" s="9">
        <f t="shared" si="264"/>
        <v>29</v>
      </c>
      <c r="F1776" t="s">
        <v>7</v>
      </c>
      <c r="G1776" s="6">
        <v>435</v>
      </c>
      <c r="H1776" s="6">
        <f t="shared" si="265"/>
        <v>15</v>
      </c>
      <c r="I1776" s="6">
        <v>3</v>
      </c>
      <c r="J1776" s="6">
        <f t="shared" si="266"/>
        <v>438</v>
      </c>
      <c r="K1776" t="s">
        <v>7</v>
      </c>
      <c r="L1776" t="s">
        <v>181</v>
      </c>
    </row>
    <row r="1777" spans="1:12" x14ac:dyDescent="0.2">
      <c r="A1777">
        <v>1386</v>
      </c>
      <c r="B1777" s="7">
        <v>44228</v>
      </c>
      <c r="C1777" s="7">
        <v>44236</v>
      </c>
      <c r="D1777" s="7">
        <v>44239</v>
      </c>
      <c r="E1777" s="9">
        <f t="shared" si="264"/>
        <v>3</v>
      </c>
      <c r="F1777" t="s">
        <v>7</v>
      </c>
      <c r="G1777" s="6">
        <v>90</v>
      </c>
      <c r="H1777" s="6">
        <f t="shared" si="265"/>
        <v>30</v>
      </c>
      <c r="I1777" s="6">
        <v>3</v>
      </c>
      <c r="J1777" s="6">
        <f t="shared" si="266"/>
        <v>93</v>
      </c>
      <c r="K1777" t="s">
        <v>7</v>
      </c>
      <c r="L1777" t="s">
        <v>181</v>
      </c>
    </row>
    <row r="1778" spans="1:12" x14ac:dyDescent="0.2">
      <c r="A1778">
        <v>1388</v>
      </c>
      <c r="B1778" s="7">
        <f t="shared" ref="B1778:B1782" si="270">C1778</f>
        <v>44232</v>
      </c>
      <c r="C1778" s="7">
        <v>44232</v>
      </c>
      <c r="D1778" s="7">
        <v>44256</v>
      </c>
      <c r="E1778" s="9">
        <f t="shared" si="264"/>
        <v>24</v>
      </c>
      <c r="F1778" t="s">
        <v>7</v>
      </c>
      <c r="G1778" s="6">
        <v>458</v>
      </c>
      <c r="H1778" s="6">
        <f t="shared" si="265"/>
        <v>19.083333333333332</v>
      </c>
      <c r="J1778" s="6">
        <f t="shared" si="266"/>
        <v>458</v>
      </c>
      <c r="K1778" t="s">
        <v>7</v>
      </c>
      <c r="L1778" t="s">
        <v>181</v>
      </c>
    </row>
    <row r="1779" spans="1:12" x14ac:dyDescent="0.2">
      <c r="A1779">
        <v>1389</v>
      </c>
      <c r="B1779" s="7">
        <f t="shared" si="270"/>
        <v>44231</v>
      </c>
      <c r="C1779" s="7">
        <v>44231</v>
      </c>
      <c r="D1779" s="7">
        <v>44261</v>
      </c>
      <c r="E1779" s="9">
        <f t="shared" si="264"/>
        <v>30</v>
      </c>
      <c r="F1779" t="s">
        <v>7</v>
      </c>
      <c r="G1779" s="6">
        <v>510</v>
      </c>
      <c r="H1779" s="6">
        <f t="shared" si="265"/>
        <v>17</v>
      </c>
      <c r="J1779" s="6">
        <f t="shared" si="266"/>
        <v>510</v>
      </c>
      <c r="K1779" t="s">
        <v>7</v>
      </c>
      <c r="L1779" t="s">
        <v>181</v>
      </c>
    </row>
    <row r="1780" spans="1:12" x14ac:dyDescent="0.2">
      <c r="A1780">
        <v>1390</v>
      </c>
      <c r="B1780" s="7">
        <f t="shared" si="270"/>
        <v>44229</v>
      </c>
      <c r="C1780" s="7">
        <v>44229</v>
      </c>
      <c r="D1780" s="7">
        <v>44259</v>
      </c>
      <c r="E1780" s="9">
        <f t="shared" si="264"/>
        <v>30</v>
      </c>
      <c r="F1780" t="s">
        <v>7</v>
      </c>
      <c r="G1780" s="6">
        <v>690</v>
      </c>
      <c r="H1780" s="6">
        <f t="shared" si="265"/>
        <v>23</v>
      </c>
      <c r="J1780" s="6">
        <f t="shared" si="266"/>
        <v>690</v>
      </c>
      <c r="K1780" t="s">
        <v>7</v>
      </c>
      <c r="L1780" t="s">
        <v>181</v>
      </c>
    </row>
    <row r="1781" spans="1:12" x14ac:dyDescent="0.2">
      <c r="A1781">
        <v>1391</v>
      </c>
      <c r="B1781" s="7">
        <f t="shared" si="270"/>
        <v>44227</v>
      </c>
      <c r="C1781" s="7">
        <v>44227</v>
      </c>
      <c r="D1781" s="7">
        <v>44255</v>
      </c>
      <c r="E1781" s="9">
        <f t="shared" si="264"/>
        <v>28</v>
      </c>
      <c r="F1781" t="s">
        <v>7</v>
      </c>
      <c r="G1781" s="6">
        <v>560</v>
      </c>
      <c r="H1781" s="6">
        <f t="shared" si="265"/>
        <v>20</v>
      </c>
      <c r="J1781" s="6">
        <f t="shared" si="266"/>
        <v>560</v>
      </c>
      <c r="K1781" t="s">
        <v>7</v>
      </c>
      <c r="L1781" t="s">
        <v>181</v>
      </c>
    </row>
    <row r="1782" spans="1:12" x14ac:dyDescent="0.2">
      <c r="A1782">
        <v>1392</v>
      </c>
      <c r="B1782" s="7">
        <f t="shared" si="270"/>
        <v>44227</v>
      </c>
      <c r="C1782" s="7">
        <v>44227</v>
      </c>
      <c r="D1782" s="7">
        <v>44255</v>
      </c>
      <c r="E1782" s="9">
        <f t="shared" si="264"/>
        <v>28</v>
      </c>
      <c r="F1782" t="s">
        <v>7</v>
      </c>
      <c r="G1782" s="6">
        <v>420</v>
      </c>
      <c r="H1782" s="6">
        <f t="shared" si="265"/>
        <v>15</v>
      </c>
      <c r="J1782" s="6">
        <f t="shared" si="266"/>
        <v>420</v>
      </c>
      <c r="K1782" t="s">
        <v>7</v>
      </c>
      <c r="L1782" t="s">
        <v>181</v>
      </c>
    </row>
    <row r="1783" spans="1:12" x14ac:dyDescent="0.2">
      <c r="A1783">
        <v>1393</v>
      </c>
      <c r="B1783" s="7">
        <v>44230</v>
      </c>
      <c r="C1783" s="7">
        <v>44232</v>
      </c>
      <c r="D1783" s="7">
        <v>44245</v>
      </c>
      <c r="E1783" s="9">
        <f t="shared" si="264"/>
        <v>13</v>
      </c>
      <c r="F1783" t="s">
        <v>7</v>
      </c>
      <c r="G1783" s="6">
        <v>395</v>
      </c>
      <c r="H1783" s="6">
        <f t="shared" si="265"/>
        <v>30.384615384615383</v>
      </c>
      <c r="J1783" s="6">
        <f t="shared" si="266"/>
        <v>395</v>
      </c>
      <c r="K1783" t="s">
        <v>7</v>
      </c>
      <c r="L1783" t="s">
        <v>181</v>
      </c>
    </row>
    <row r="1784" spans="1:12" x14ac:dyDescent="0.2">
      <c r="A1784">
        <v>1394</v>
      </c>
      <c r="B1784" s="7">
        <f t="shared" ref="B1784:B1790" si="271">C1784</f>
        <v>44233</v>
      </c>
      <c r="C1784" s="7">
        <v>44233</v>
      </c>
      <c r="D1784" s="7">
        <v>44251</v>
      </c>
      <c r="E1784" s="9">
        <f t="shared" si="264"/>
        <v>18</v>
      </c>
      <c r="F1784" t="s">
        <v>7</v>
      </c>
      <c r="G1784" s="6">
        <f>406+112</f>
        <v>518</v>
      </c>
      <c r="H1784" s="6">
        <f t="shared" si="265"/>
        <v>28.777777777777779</v>
      </c>
      <c r="I1784" s="6">
        <v>3</v>
      </c>
      <c r="J1784" s="6">
        <f t="shared" si="266"/>
        <v>521</v>
      </c>
      <c r="K1784" t="s">
        <v>7</v>
      </c>
      <c r="L1784" t="s">
        <v>181</v>
      </c>
    </row>
    <row r="1785" spans="1:12" x14ac:dyDescent="0.2">
      <c r="A1785">
        <v>1395</v>
      </c>
      <c r="B1785" s="7">
        <f t="shared" si="271"/>
        <v>44213</v>
      </c>
      <c r="C1785" s="7">
        <v>44213</v>
      </c>
      <c r="D1785" s="7">
        <v>44243</v>
      </c>
      <c r="E1785" s="9">
        <f t="shared" si="264"/>
        <v>30</v>
      </c>
      <c r="F1785" t="s">
        <v>7</v>
      </c>
      <c r="G1785" s="6">
        <v>600</v>
      </c>
      <c r="H1785" s="6">
        <f t="shared" si="265"/>
        <v>20</v>
      </c>
      <c r="J1785" s="6">
        <f t="shared" si="266"/>
        <v>600</v>
      </c>
      <c r="K1785" t="s">
        <v>7</v>
      </c>
      <c r="L1785" t="s">
        <v>181</v>
      </c>
    </row>
    <row r="1786" spans="1:12" x14ac:dyDescent="0.2">
      <c r="A1786">
        <v>1396</v>
      </c>
      <c r="B1786" s="7">
        <f t="shared" si="271"/>
        <v>44235</v>
      </c>
      <c r="C1786" s="7">
        <v>44235</v>
      </c>
      <c r="D1786" s="7">
        <v>44239</v>
      </c>
      <c r="E1786" s="9">
        <f t="shared" si="264"/>
        <v>4</v>
      </c>
      <c r="F1786" t="s">
        <v>7</v>
      </c>
      <c r="G1786" s="6">
        <v>140</v>
      </c>
      <c r="H1786" s="6">
        <f t="shared" si="265"/>
        <v>35</v>
      </c>
      <c r="J1786" s="6">
        <f t="shared" si="266"/>
        <v>140</v>
      </c>
      <c r="K1786" t="s">
        <v>7</v>
      </c>
      <c r="L1786" t="s">
        <v>181</v>
      </c>
    </row>
    <row r="1787" spans="1:12" x14ac:dyDescent="0.2">
      <c r="A1787">
        <v>1397</v>
      </c>
      <c r="B1787" s="7">
        <f t="shared" si="271"/>
        <v>44227</v>
      </c>
      <c r="C1787" s="7">
        <v>44227</v>
      </c>
      <c r="D1787" s="7">
        <v>44255</v>
      </c>
      <c r="E1787" s="9">
        <f t="shared" si="264"/>
        <v>28</v>
      </c>
      <c r="F1787" t="s">
        <v>7</v>
      </c>
      <c r="G1787" s="6">
        <v>420</v>
      </c>
      <c r="H1787" s="6">
        <f t="shared" si="265"/>
        <v>15</v>
      </c>
      <c r="J1787" s="6">
        <f t="shared" si="266"/>
        <v>420</v>
      </c>
      <c r="K1787" t="s">
        <v>7</v>
      </c>
      <c r="L1787" t="s">
        <v>181</v>
      </c>
    </row>
    <row r="1788" spans="1:12" x14ac:dyDescent="0.2">
      <c r="A1788">
        <v>1398</v>
      </c>
      <c r="B1788" s="7">
        <f t="shared" si="271"/>
        <v>44238</v>
      </c>
      <c r="C1788" s="7">
        <v>44238</v>
      </c>
      <c r="D1788" s="7">
        <v>44268</v>
      </c>
      <c r="E1788" s="9">
        <f t="shared" si="264"/>
        <v>30</v>
      </c>
      <c r="F1788" t="s">
        <v>7</v>
      </c>
      <c r="G1788" s="6">
        <v>450</v>
      </c>
      <c r="H1788" s="6">
        <f t="shared" si="265"/>
        <v>15</v>
      </c>
      <c r="J1788" s="6">
        <f t="shared" si="266"/>
        <v>450</v>
      </c>
      <c r="K1788" t="s">
        <v>7</v>
      </c>
      <c r="L1788" t="s">
        <v>181</v>
      </c>
    </row>
    <row r="1789" spans="1:12" x14ac:dyDescent="0.2">
      <c r="A1789">
        <v>1399</v>
      </c>
      <c r="B1789" s="7">
        <f t="shared" si="271"/>
        <v>44237</v>
      </c>
      <c r="C1789" s="7">
        <v>44237</v>
      </c>
      <c r="D1789" s="7">
        <v>44242</v>
      </c>
      <c r="E1789" s="9">
        <f t="shared" si="264"/>
        <v>5</v>
      </c>
      <c r="F1789" t="s">
        <v>7</v>
      </c>
      <c r="G1789" s="6">
        <v>140</v>
      </c>
      <c r="H1789" s="6">
        <f t="shared" si="265"/>
        <v>28</v>
      </c>
      <c r="J1789" s="6">
        <f t="shared" si="266"/>
        <v>140</v>
      </c>
      <c r="K1789" t="s">
        <v>8</v>
      </c>
      <c r="L1789" t="s">
        <v>181</v>
      </c>
    </row>
    <row r="1790" spans="1:12" x14ac:dyDescent="0.2">
      <c r="A1790">
        <v>1399</v>
      </c>
      <c r="B1790" s="7">
        <f t="shared" si="271"/>
        <v>44242</v>
      </c>
      <c r="C1790" s="7">
        <v>44242</v>
      </c>
      <c r="D1790" s="7">
        <v>44256</v>
      </c>
      <c r="E1790" s="9">
        <f t="shared" si="264"/>
        <v>14</v>
      </c>
      <c r="F1790" t="s">
        <v>7</v>
      </c>
      <c r="G1790" s="6">
        <f>196+182</f>
        <v>378</v>
      </c>
      <c r="H1790" s="6">
        <f t="shared" si="265"/>
        <v>27</v>
      </c>
      <c r="J1790" s="6">
        <f t="shared" si="266"/>
        <v>378</v>
      </c>
      <c r="K1790" t="s">
        <v>7</v>
      </c>
      <c r="L1790" t="s">
        <v>181</v>
      </c>
    </row>
    <row r="1791" spans="1:12" x14ac:dyDescent="0.2">
      <c r="A1791">
        <v>1400</v>
      </c>
      <c r="B1791" s="7">
        <v>44238</v>
      </c>
      <c r="C1791" s="7">
        <v>44245</v>
      </c>
      <c r="D1791" s="7">
        <v>44305</v>
      </c>
      <c r="E1791" s="9">
        <f t="shared" si="264"/>
        <v>60</v>
      </c>
      <c r="F1791" t="s">
        <v>7</v>
      </c>
      <c r="G1791" s="6">
        <v>900</v>
      </c>
      <c r="H1791" s="6">
        <f t="shared" si="265"/>
        <v>15</v>
      </c>
      <c r="I1791" s="6">
        <v>10</v>
      </c>
      <c r="J1791" s="6">
        <f t="shared" si="266"/>
        <v>910</v>
      </c>
      <c r="K1791" t="s">
        <v>7</v>
      </c>
      <c r="L1791" t="s">
        <v>181</v>
      </c>
    </row>
    <row r="1792" spans="1:12" x14ac:dyDescent="0.2">
      <c r="A1792">
        <v>1402</v>
      </c>
      <c r="B1792" s="7">
        <f>C1792</f>
        <v>44240</v>
      </c>
      <c r="C1792" s="7">
        <v>44240</v>
      </c>
      <c r="D1792" s="7">
        <v>44243</v>
      </c>
      <c r="E1792" s="9">
        <f t="shared" si="264"/>
        <v>3</v>
      </c>
      <c r="F1792" t="s">
        <v>7</v>
      </c>
      <c r="G1792" s="6">
        <v>90</v>
      </c>
      <c r="H1792" s="6">
        <f t="shared" si="265"/>
        <v>30</v>
      </c>
      <c r="I1792" s="6">
        <v>3</v>
      </c>
      <c r="J1792" s="6">
        <f t="shared" si="266"/>
        <v>93</v>
      </c>
      <c r="K1792" t="s">
        <v>7</v>
      </c>
      <c r="L1792" t="s">
        <v>181</v>
      </c>
    </row>
    <row r="1793" spans="1:12" x14ac:dyDescent="0.2">
      <c r="A1793">
        <v>1403</v>
      </c>
      <c r="B1793" s="7">
        <v>44239</v>
      </c>
      <c r="C1793" s="7">
        <v>44242</v>
      </c>
      <c r="D1793" s="7">
        <v>44270</v>
      </c>
      <c r="E1793" s="9">
        <f t="shared" si="264"/>
        <v>28</v>
      </c>
      <c r="F1793" t="s">
        <v>7</v>
      </c>
      <c r="G1793" s="6">
        <v>420</v>
      </c>
      <c r="H1793" s="6">
        <f t="shared" si="265"/>
        <v>15</v>
      </c>
      <c r="I1793" s="6">
        <v>23</v>
      </c>
      <c r="J1793" s="6">
        <f t="shared" si="266"/>
        <v>443</v>
      </c>
      <c r="K1793" t="s">
        <v>7</v>
      </c>
      <c r="L1793" t="s">
        <v>181</v>
      </c>
    </row>
    <row r="1794" spans="1:12" x14ac:dyDescent="0.2">
      <c r="A1794">
        <v>1404</v>
      </c>
      <c r="B1794" s="7">
        <f t="shared" ref="B1794:B1804" si="272">C1794</f>
        <v>44242</v>
      </c>
      <c r="C1794" s="7">
        <v>44242</v>
      </c>
      <c r="D1794" s="7">
        <v>44247</v>
      </c>
      <c r="E1794" s="9">
        <f t="shared" si="264"/>
        <v>5</v>
      </c>
      <c r="F1794" t="s">
        <v>7</v>
      </c>
      <c r="G1794" s="6">
        <v>150</v>
      </c>
      <c r="H1794" s="6">
        <f t="shared" si="265"/>
        <v>30</v>
      </c>
      <c r="I1794" s="6">
        <v>3</v>
      </c>
      <c r="J1794" s="6">
        <f t="shared" si="266"/>
        <v>153</v>
      </c>
      <c r="K1794" t="s">
        <v>7</v>
      </c>
      <c r="L1794" t="s">
        <v>181</v>
      </c>
    </row>
    <row r="1795" spans="1:12" x14ac:dyDescent="0.2">
      <c r="A1795">
        <v>1405</v>
      </c>
      <c r="B1795" s="7">
        <f t="shared" si="272"/>
        <v>44244</v>
      </c>
      <c r="C1795" s="7">
        <v>44244</v>
      </c>
      <c r="D1795" s="7">
        <v>44260</v>
      </c>
      <c r="E1795" s="9">
        <f t="shared" ref="E1795:E1858" si="273">D1795-C1795</f>
        <v>16</v>
      </c>
      <c r="F1795" t="s">
        <v>7</v>
      </c>
      <c r="G1795" s="6">
        <v>304</v>
      </c>
      <c r="H1795" s="6">
        <f t="shared" ref="H1795:H1858" si="274">G1795/E1795</f>
        <v>19</v>
      </c>
      <c r="J1795" s="6">
        <f t="shared" si="266"/>
        <v>304</v>
      </c>
      <c r="K1795" t="s">
        <v>7</v>
      </c>
      <c r="L1795" t="s">
        <v>181</v>
      </c>
    </row>
    <row r="1796" spans="1:12" x14ac:dyDescent="0.2">
      <c r="A1796">
        <v>1406</v>
      </c>
      <c r="B1796" s="7">
        <f t="shared" si="272"/>
        <v>44244</v>
      </c>
      <c r="C1796" s="7">
        <v>44244</v>
      </c>
      <c r="D1796" s="7">
        <v>44258</v>
      </c>
      <c r="E1796" s="9">
        <f t="shared" si="273"/>
        <v>14</v>
      </c>
      <c r="F1796" t="s">
        <v>7</v>
      </c>
      <c r="G1796" s="6">
        <v>630</v>
      </c>
      <c r="H1796" s="6">
        <f t="shared" si="274"/>
        <v>45</v>
      </c>
      <c r="J1796" s="6">
        <f t="shared" si="266"/>
        <v>630</v>
      </c>
      <c r="K1796" t="s">
        <v>8</v>
      </c>
      <c r="L1796" t="s">
        <v>181</v>
      </c>
    </row>
    <row r="1797" spans="1:12" x14ac:dyDescent="0.2">
      <c r="A1797">
        <v>1407</v>
      </c>
      <c r="B1797" s="7">
        <f t="shared" si="272"/>
        <v>44244</v>
      </c>
      <c r="C1797" s="7">
        <v>44244</v>
      </c>
      <c r="D1797" s="7">
        <v>44246</v>
      </c>
      <c r="E1797" s="9">
        <f t="shared" si="273"/>
        <v>2</v>
      </c>
      <c r="F1797" t="s">
        <v>7</v>
      </c>
      <c r="G1797" s="6">
        <v>170</v>
      </c>
      <c r="H1797" s="6">
        <f t="shared" si="274"/>
        <v>85</v>
      </c>
      <c r="I1797" s="6">
        <v>3</v>
      </c>
      <c r="J1797" s="6">
        <f t="shared" si="266"/>
        <v>173</v>
      </c>
      <c r="K1797" t="s">
        <v>7</v>
      </c>
      <c r="L1797" t="s">
        <v>181</v>
      </c>
    </row>
    <row r="1798" spans="1:12" x14ac:dyDescent="0.2">
      <c r="A1798">
        <v>1409</v>
      </c>
      <c r="B1798" s="7">
        <f t="shared" si="272"/>
        <v>44245</v>
      </c>
      <c r="C1798" s="7">
        <v>44245</v>
      </c>
      <c r="D1798" s="7">
        <v>44275</v>
      </c>
      <c r="E1798" s="9">
        <f t="shared" si="273"/>
        <v>30</v>
      </c>
      <c r="F1798" t="s">
        <v>7</v>
      </c>
      <c r="G1798" s="6">
        <v>690</v>
      </c>
      <c r="H1798" s="6">
        <f t="shared" si="274"/>
        <v>23</v>
      </c>
      <c r="J1798" s="6">
        <f t="shared" si="266"/>
        <v>690</v>
      </c>
      <c r="K1798" t="s">
        <v>7</v>
      </c>
      <c r="L1798" t="s">
        <v>181</v>
      </c>
    </row>
    <row r="1799" spans="1:12" x14ac:dyDescent="0.2">
      <c r="A1799">
        <v>1410</v>
      </c>
      <c r="B1799" s="7">
        <f t="shared" si="272"/>
        <v>44246</v>
      </c>
      <c r="C1799" s="7">
        <v>44246</v>
      </c>
      <c r="D1799" s="7">
        <v>44267</v>
      </c>
      <c r="E1799" s="9">
        <f t="shared" si="273"/>
        <v>21</v>
      </c>
      <c r="F1799" t="s">
        <v>7</v>
      </c>
      <c r="G1799" s="6">
        <v>630</v>
      </c>
      <c r="H1799" s="6">
        <f t="shared" si="274"/>
        <v>30</v>
      </c>
      <c r="I1799" s="6">
        <v>10</v>
      </c>
      <c r="J1799" s="6">
        <f t="shared" si="266"/>
        <v>640</v>
      </c>
      <c r="K1799" t="s">
        <v>7</v>
      </c>
      <c r="L1799" t="s">
        <v>181</v>
      </c>
    </row>
    <row r="1800" spans="1:12" x14ac:dyDescent="0.2">
      <c r="A1800">
        <v>1411</v>
      </c>
      <c r="B1800" s="7">
        <f t="shared" si="272"/>
        <v>44251</v>
      </c>
      <c r="C1800" s="7">
        <v>44251</v>
      </c>
      <c r="D1800" s="7">
        <v>44254</v>
      </c>
      <c r="E1800" s="9">
        <f t="shared" si="273"/>
        <v>3</v>
      </c>
      <c r="F1800" t="s">
        <v>7</v>
      </c>
      <c r="G1800" s="6">
        <v>225</v>
      </c>
      <c r="H1800" s="6">
        <f t="shared" si="274"/>
        <v>75</v>
      </c>
      <c r="J1800" s="6">
        <f t="shared" si="266"/>
        <v>225</v>
      </c>
      <c r="K1800" t="s">
        <v>7</v>
      </c>
      <c r="L1800" t="s">
        <v>181</v>
      </c>
    </row>
    <row r="1801" spans="1:12" x14ac:dyDescent="0.2">
      <c r="A1801">
        <v>1412</v>
      </c>
      <c r="B1801" s="7">
        <f t="shared" si="272"/>
        <v>44251</v>
      </c>
      <c r="C1801" s="7">
        <v>44251</v>
      </c>
      <c r="D1801" s="7">
        <v>44254</v>
      </c>
      <c r="E1801" s="9">
        <f t="shared" si="273"/>
        <v>3</v>
      </c>
      <c r="F1801" t="s">
        <v>7</v>
      </c>
      <c r="G1801" s="6">
        <v>60</v>
      </c>
      <c r="H1801" s="6">
        <f t="shared" si="274"/>
        <v>20</v>
      </c>
      <c r="I1801" s="6">
        <v>3</v>
      </c>
      <c r="J1801" s="6">
        <f t="shared" ref="J1801:J1864" si="275">+G1801+I1801</f>
        <v>63</v>
      </c>
      <c r="K1801" t="s">
        <v>7</v>
      </c>
      <c r="L1801" t="s">
        <v>181</v>
      </c>
    </row>
    <row r="1802" spans="1:12" x14ac:dyDescent="0.2">
      <c r="A1802">
        <v>1413</v>
      </c>
      <c r="B1802" s="7">
        <f t="shared" si="272"/>
        <v>44253</v>
      </c>
      <c r="C1802" s="7">
        <v>44253</v>
      </c>
      <c r="D1802" s="7">
        <v>44257</v>
      </c>
      <c r="E1802" s="9">
        <f t="shared" si="273"/>
        <v>4</v>
      </c>
      <c r="F1802" t="s">
        <v>7</v>
      </c>
      <c r="G1802" s="6">
        <v>100</v>
      </c>
      <c r="H1802" s="6">
        <f t="shared" si="274"/>
        <v>25</v>
      </c>
      <c r="I1802" s="6">
        <v>2</v>
      </c>
      <c r="J1802" s="6">
        <f t="shared" si="275"/>
        <v>102</v>
      </c>
      <c r="K1802" t="s">
        <v>7</v>
      </c>
      <c r="L1802" t="s">
        <v>181</v>
      </c>
    </row>
    <row r="1803" spans="1:12" x14ac:dyDescent="0.2">
      <c r="A1803" t="s">
        <v>156</v>
      </c>
      <c r="B1803" s="7">
        <f t="shared" si="272"/>
        <v>44196</v>
      </c>
      <c r="C1803" s="7">
        <v>44196</v>
      </c>
      <c r="D1803" s="7">
        <v>44227</v>
      </c>
      <c r="E1803" s="9">
        <f t="shared" si="273"/>
        <v>31</v>
      </c>
      <c r="F1803" t="s">
        <v>7</v>
      </c>
      <c r="G1803" s="6">
        <f>428.57*1.085</f>
        <v>464.99844999999999</v>
      </c>
      <c r="H1803" s="6">
        <f t="shared" si="274"/>
        <v>14.99995</v>
      </c>
      <c r="J1803" s="6">
        <f t="shared" si="275"/>
        <v>464.99844999999999</v>
      </c>
      <c r="K1803" t="s">
        <v>7</v>
      </c>
      <c r="L1803" t="s">
        <v>181</v>
      </c>
    </row>
    <row r="1804" spans="1:12" x14ac:dyDescent="0.2">
      <c r="A1804" t="s">
        <v>156</v>
      </c>
      <c r="B1804" s="7">
        <f t="shared" si="272"/>
        <v>44196</v>
      </c>
      <c r="C1804" s="7">
        <v>44196</v>
      </c>
      <c r="D1804" s="7">
        <v>44227</v>
      </c>
      <c r="E1804" s="9">
        <f t="shared" si="273"/>
        <v>31</v>
      </c>
      <c r="F1804" t="s">
        <v>7</v>
      </c>
      <c r="G1804" s="6">
        <f>714.29*1.085</f>
        <v>775.00464999999997</v>
      </c>
      <c r="H1804" s="6">
        <f t="shared" si="274"/>
        <v>25.000149999999998</v>
      </c>
      <c r="J1804" s="6">
        <f t="shared" si="275"/>
        <v>775.00464999999997</v>
      </c>
      <c r="K1804" t="s">
        <v>7</v>
      </c>
      <c r="L1804" t="s">
        <v>181</v>
      </c>
    </row>
    <row r="1805" spans="1:12" x14ac:dyDescent="0.2">
      <c r="A1805">
        <v>1300</v>
      </c>
      <c r="B1805" s="7">
        <v>44165</v>
      </c>
      <c r="C1805" s="7">
        <v>44198</v>
      </c>
      <c r="D1805" s="7">
        <v>44254</v>
      </c>
      <c r="E1805" s="9">
        <f t="shared" si="273"/>
        <v>56</v>
      </c>
      <c r="F1805" t="s">
        <v>7</v>
      </c>
      <c r="G1805" s="6">
        <v>855</v>
      </c>
      <c r="H1805" s="6">
        <f t="shared" si="274"/>
        <v>15.267857142857142</v>
      </c>
      <c r="I1805" s="6">
        <v>13</v>
      </c>
      <c r="J1805" s="6">
        <f t="shared" si="275"/>
        <v>868</v>
      </c>
      <c r="K1805" t="s">
        <v>7</v>
      </c>
      <c r="L1805" t="s">
        <v>181</v>
      </c>
    </row>
    <row r="1806" spans="1:12" x14ac:dyDescent="0.2">
      <c r="A1806" t="s">
        <v>157</v>
      </c>
      <c r="B1806" s="7">
        <f>C1806</f>
        <v>44218</v>
      </c>
      <c r="C1806" s="7">
        <v>44218</v>
      </c>
      <c r="D1806" s="7">
        <v>44225</v>
      </c>
      <c r="E1806" s="9">
        <f t="shared" si="273"/>
        <v>7</v>
      </c>
      <c r="F1806" t="s">
        <v>7</v>
      </c>
      <c r="G1806" s="6">
        <v>196</v>
      </c>
      <c r="H1806" s="6">
        <f t="shared" si="274"/>
        <v>28</v>
      </c>
      <c r="J1806" s="6">
        <f t="shared" si="275"/>
        <v>196</v>
      </c>
      <c r="K1806" t="s">
        <v>7</v>
      </c>
      <c r="L1806" t="s">
        <v>181</v>
      </c>
    </row>
    <row r="1807" spans="1:12" x14ac:dyDescent="0.2">
      <c r="A1807">
        <v>1333</v>
      </c>
      <c r="B1807" s="7">
        <v>44184</v>
      </c>
      <c r="C1807" s="7">
        <v>44198</v>
      </c>
      <c r="D1807" s="7">
        <v>44218</v>
      </c>
      <c r="E1807" s="9">
        <f t="shared" si="273"/>
        <v>20</v>
      </c>
      <c r="F1807" t="s">
        <v>7</v>
      </c>
      <c r="G1807" s="6">
        <f>392+156</f>
        <v>548</v>
      </c>
      <c r="H1807" s="6">
        <f t="shared" si="274"/>
        <v>27.4</v>
      </c>
      <c r="I1807" s="6">
        <v>3</v>
      </c>
      <c r="J1807" s="6">
        <f t="shared" si="275"/>
        <v>551</v>
      </c>
      <c r="K1807" t="s">
        <v>7</v>
      </c>
      <c r="L1807" t="s">
        <v>181</v>
      </c>
    </row>
    <row r="1808" spans="1:12" x14ac:dyDescent="0.2">
      <c r="A1808">
        <v>1340</v>
      </c>
      <c r="B1808" s="7">
        <v>44194</v>
      </c>
      <c r="C1808" s="7">
        <v>44200</v>
      </c>
      <c r="D1808" s="7">
        <v>44210</v>
      </c>
      <c r="E1808" s="9">
        <f t="shared" si="273"/>
        <v>10</v>
      </c>
      <c r="F1808" t="s">
        <v>8</v>
      </c>
      <c r="G1808" s="6">
        <v>330</v>
      </c>
      <c r="H1808" s="6">
        <f t="shared" si="274"/>
        <v>33</v>
      </c>
      <c r="I1808" s="6">
        <v>40</v>
      </c>
      <c r="J1808" s="6">
        <f t="shared" si="275"/>
        <v>370</v>
      </c>
      <c r="K1808" t="s">
        <v>7</v>
      </c>
      <c r="L1808" t="s">
        <v>181</v>
      </c>
    </row>
    <row r="1809" spans="1:12" x14ac:dyDescent="0.2">
      <c r="A1809">
        <v>1341</v>
      </c>
      <c r="B1809" s="7">
        <f t="shared" ref="B1809:B1813" si="276">C1809</f>
        <v>44201</v>
      </c>
      <c r="C1809" s="7">
        <v>44201</v>
      </c>
      <c r="D1809" s="7">
        <v>44231</v>
      </c>
      <c r="E1809" s="9">
        <f t="shared" si="273"/>
        <v>30</v>
      </c>
      <c r="F1809" t="s">
        <v>7</v>
      </c>
      <c r="G1809" s="6">
        <v>510</v>
      </c>
      <c r="H1809" s="6">
        <f t="shared" si="274"/>
        <v>17</v>
      </c>
      <c r="J1809" s="6">
        <f t="shared" si="275"/>
        <v>510</v>
      </c>
      <c r="K1809" t="s">
        <v>7</v>
      </c>
      <c r="L1809" t="s">
        <v>181</v>
      </c>
    </row>
    <row r="1810" spans="1:12" x14ac:dyDescent="0.2">
      <c r="A1810" t="s">
        <v>158</v>
      </c>
      <c r="B1810" s="7">
        <f t="shared" si="276"/>
        <v>44211</v>
      </c>
      <c r="C1810" s="7">
        <v>44211</v>
      </c>
      <c r="D1810" s="7">
        <v>44215</v>
      </c>
      <c r="E1810" s="9">
        <f t="shared" si="273"/>
        <v>4</v>
      </c>
      <c r="F1810" t="s">
        <v>7</v>
      </c>
      <c r="G1810" s="6">
        <v>156</v>
      </c>
      <c r="H1810" s="6">
        <f t="shared" si="274"/>
        <v>39</v>
      </c>
      <c r="J1810" s="6">
        <f t="shared" si="275"/>
        <v>156</v>
      </c>
      <c r="K1810" t="s">
        <v>7</v>
      </c>
      <c r="L1810" t="s">
        <v>181</v>
      </c>
    </row>
    <row r="1811" spans="1:12" x14ac:dyDescent="0.2">
      <c r="A1811">
        <v>1345</v>
      </c>
      <c r="B1811" s="7">
        <f t="shared" si="276"/>
        <v>44196</v>
      </c>
      <c r="C1811" s="7">
        <v>44196</v>
      </c>
      <c r="D1811" s="7">
        <v>44227</v>
      </c>
      <c r="E1811" s="9">
        <f t="shared" si="273"/>
        <v>31</v>
      </c>
      <c r="F1811" t="s">
        <v>7</v>
      </c>
      <c r="G1811" s="6">
        <v>465</v>
      </c>
      <c r="H1811" s="6">
        <f t="shared" si="274"/>
        <v>15</v>
      </c>
      <c r="J1811" s="6">
        <f t="shared" si="275"/>
        <v>465</v>
      </c>
      <c r="K1811" t="s">
        <v>7</v>
      </c>
      <c r="L1811" t="s">
        <v>181</v>
      </c>
    </row>
    <row r="1812" spans="1:12" x14ac:dyDescent="0.2">
      <c r="A1812">
        <v>1346</v>
      </c>
      <c r="B1812" s="7">
        <f t="shared" si="276"/>
        <v>44200</v>
      </c>
      <c r="C1812" s="7">
        <v>44200</v>
      </c>
      <c r="D1812" s="7">
        <v>44227</v>
      </c>
      <c r="E1812" s="9">
        <f t="shared" si="273"/>
        <v>27</v>
      </c>
      <c r="F1812" t="s">
        <v>7</v>
      </c>
      <c r="G1812" s="6">
        <v>405</v>
      </c>
      <c r="H1812" s="6">
        <f t="shared" si="274"/>
        <v>15</v>
      </c>
      <c r="J1812" s="6">
        <f t="shared" si="275"/>
        <v>405</v>
      </c>
      <c r="K1812" t="s">
        <v>7</v>
      </c>
      <c r="L1812" t="s">
        <v>181</v>
      </c>
    </row>
    <row r="1813" spans="1:12" x14ac:dyDescent="0.2">
      <c r="A1813">
        <v>1347</v>
      </c>
      <c r="B1813" s="7">
        <f t="shared" si="276"/>
        <v>44196</v>
      </c>
      <c r="C1813" s="7">
        <v>44196</v>
      </c>
      <c r="D1813" s="7">
        <v>44227</v>
      </c>
      <c r="E1813" s="9">
        <f t="shared" si="273"/>
        <v>31</v>
      </c>
      <c r="F1813" t="s">
        <v>7</v>
      </c>
      <c r="G1813" s="6">
        <v>465</v>
      </c>
      <c r="H1813" s="6">
        <f t="shared" si="274"/>
        <v>15</v>
      </c>
      <c r="I1813" s="6">
        <v>10</v>
      </c>
      <c r="J1813" s="6">
        <f t="shared" si="275"/>
        <v>475</v>
      </c>
      <c r="K1813" t="s">
        <v>7</v>
      </c>
      <c r="L1813" t="s">
        <v>181</v>
      </c>
    </row>
    <row r="1814" spans="1:12" x14ac:dyDescent="0.2">
      <c r="A1814">
        <v>1348</v>
      </c>
      <c r="B1814" s="7">
        <v>44188</v>
      </c>
      <c r="C1814" s="7">
        <v>44201</v>
      </c>
      <c r="D1814" s="7">
        <v>44232</v>
      </c>
      <c r="E1814" s="9">
        <f t="shared" si="273"/>
        <v>31</v>
      </c>
      <c r="F1814" t="s">
        <v>8</v>
      </c>
      <c r="G1814" s="6">
        <v>693</v>
      </c>
      <c r="H1814" s="6">
        <f t="shared" si="274"/>
        <v>22.35483870967742</v>
      </c>
      <c r="I1814" s="6">
        <v>40</v>
      </c>
      <c r="J1814" s="6">
        <f t="shared" si="275"/>
        <v>733</v>
      </c>
      <c r="K1814" t="s">
        <v>7</v>
      </c>
      <c r="L1814" t="s">
        <v>181</v>
      </c>
    </row>
    <row r="1815" spans="1:12" x14ac:dyDescent="0.2">
      <c r="A1815">
        <v>1349</v>
      </c>
      <c r="B1815" s="7">
        <v>44201</v>
      </c>
      <c r="C1815" s="7">
        <v>44203</v>
      </c>
      <c r="D1815" s="7">
        <v>44256</v>
      </c>
      <c r="E1815" s="9">
        <f t="shared" si="273"/>
        <v>53</v>
      </c>
      <c r="F1815" t="s">
        <v>7</v>
      </c>
      <c r="G1815" s="6">
        <v>1350</v>
      </c>
      <c r="H1815" s="6">
        <f t="shared" si="274"/>
        <v>25.471698113207548</v>
      </c>
      <c r="I1815" s="6">
        <v>3</v>
      </c>
      <c r="J1815" s="6">
        <f t="shared" si="275"/>
        <v>1353</v>
      </c>
      <c r="K1815" t="s">
        <v>7</v>
      </c>
      <c r="L1815" t="s">
        <v>181</v>
      </c>
    </row>
    <row r="1816" spans="1:12" x14ac:dyDescent="0.2">
      <c r="A1816">
        <v>1350</v>
      </c>
      <c r="B1816" s="7">
        <f>C1816</f>
        <v>44196</v>
      </c>
      <c r="C1816" s="7">
        <v>44196</v>
      </c>
      <c r="D1816" s="7">
        <v>44227</v>
      </c>
      <c r="E1816" s="9">
        <f t="shared" si="273"/>
        <v>31</v>
      </c>
      <c r="F1816" t="s">
        <v>7</v>
      </c>
      <c r="G1816" s="6">
        <v>620</v>
      </c>
      <c r="H1816" s="6">
        <f t="shared" si="274"/>
        <v>20</v>
      </c>
      <c r="J1816" s="6">
        <f t="shared" si="275"/>
        <v>620</v>
      </c>
      <c r="K1816" t="s">
        <v>7</v>
      </c>
      <c r="L1816" t="s">
        <v>181</v>
      </c>
    </row>
    <row r="1817" spans="1:12" x14ac:dyDescent="0.2">
      <c r="A1817">
        <v>1351</v>
      </c>
      <c r="B1817" s="7">
        <v>44202</v>
      </c>
      <c r="C1817" s="7">
        <v>44207</v>
      </c>
      <c r="D1817" s="7">
        <v>44221</v>
      </c>
      <c r="E1817" s="9">
        <f t="shared" si="273"/>
        <v>14</v>
      </c>
      <c r="F1817" t="s">
        <v>7</v>
      </c>
      <c r="G1817" s="6">
        <v>393</v>
      </c>
      <c r="H1817" s="6">
        <f t="shared" si="274"/>
        <v>28.071428571428573</v>
      </c>
      <c r="I1817" s="6">
        <v>13</v>
      </c>
      <c r="J1817" s="6">
        <f t="shared" si="275"/>
        <v>406</v>
      </c>
      <c r="K1817" t="s">
        <v>7</v>
      </c>
      <c r="L1817" t="s">
        <v>181</v>
      </c>
    </row>
    <row r="1818" spans="1:12" x14ac:dyDescent="0.2">
      <c r="A1818">
        <v>1353</v>
      </c>
      <c r="B1818" s="7">
        <f t="shared" ref="B1818:B1819" si="277">C1818</f>
        <v>44183</v>
      </c>
      <c r="C1818" s="7">
        <v>44183</v>
      </c>
      <c r="D1818" s="7">
        <v>44213</v>
      </c>
      <c r="E1818" s="9">
        <f t="shared" si="273"/>
        <v>30</v>
      </c>
      <c r="F1818" t="s">
        <v>7</v>
      </c>
      <c r="G1818" s="6">
        <v>600</v>
      </c>
      <c r="H1818" s="6">
        <f t="shared" si="274"/>
        <v>20</v>
      </c>
      <c r="J1818" s="6">
        <f t="shared" si="275"/>
        <v>600</v>
      </c>
      <c r="K1818" t="s">
        <v>7</v>
      </c>
      <c r="L1818" t="s">
        <v>181</v>
      </c>
    </row>
    <row r="1819" spans="1:12" x14ac:dyDescent="0.2">
      <c r="A1819">
        <v>1354</v>
      </c>
      <c r="B1819" s="7">
        <f t="shared" si="277"/>
        <v>44204</v>
      </c>
      <c r="C1819" s="7">
        <v>44204</v>
      </c>
      <c r="D1819" s="7">
        <v>44228</v>
      </c>
      <c r="E1819" s="9">
        <f t="shared" si="273"/>
        <v>24</v>
      </c>
      <c r="F1819" t="s">
        <v>7</v>
      </c>
      <c r="G1819" s="6">
        <v>720</v>
      </c>
      <c r="H1819" s="6">
        <f t="shared" si="274"/>
        <v>30</v>
      </c>
      <c r="J1819" s="6">
        <f t="shared" si="275"/>
        <v>720</v>
      </c>
      <c r="K1819" t="s">
        <v>7</v>
      </c>
      <c r="L1819" t="s">
        <v>181</v>
      </c>
    </row>
    <row r="1820" spans="1:12" x14ac:dyDescent="0.2">
      <c r="A1820">
        <v>1355</v>
      </c>
      <c r="B1820" s="7">
        <v>44202</v>
      </c>
      <c r="C1820" s="7">
        <v>44204</v>
      </c>
      <c r="D1820" s="7">
        <v>44214</v>
      </c>
      <c r="E1820" s="9">
        <f t="shared" si="273"/>
        <v>10</v>
      </c>
      <c r="F1820" t="s">
        <v>7</v>
      </c>
      <c r="G1820" s="6">
        <v>370</v>
      </c>
      <c r="H1820" s="6">
        <f t="shared" si="274"/>
        <v>37</v>
      </c>
      <c r="I1820" s="6">
        <v>13</v>
      </c>
      <c r="J1820" s="6">
        <f t="shared" si="275"/>
        <v>383</v>
      </c>
      <c r="K1820" t="s">
        <v>7</v>
      </c>
      <c r="L1820" t="s">
        <v>181</v>
      </c>
    </row>
    <row r="1821" spans="1:12" x14ac:dyDescent="0.2">
      <c r="A1821">
        <v>1356</v>
      </c>
      <c r="B1821" s="7">
        <v>44176</v>
      </c>
      <c r="C1821" s="7">
        <v>44204</v>
      </c>
      <c r="D1821" s="7">
        <v>44225</v>
      </c>
      <c r="E1821" s="9">
        <f t="shared" si="273"/>
        <v>21</v>
      </c>
      <c r="F1821" t="s">
        <v>7</v>
      </c>
      <c r="G1821" s="6">
        <v>630</v>
      </c>
      <c r="H1821" s="6">
        <f t="shared" si="274"/>
        <v>30</v>
      </c>
      <c r="I1821" s="6">
        <v>3</v>
      </c>
      <c r="J1821" s="6">
        <f t="shared" si="275"/>
        <v>633</v>
      </c>
      <c r="K1821" t="s">
        <v>7</v>
      </c>
      <c r="L1821" t="s">
        <v>181</v>
      </c>
    </row>
    <row r="1822" spans="1:12" x14ac:dyDescent="0.2">
      <c r="A1822">
        <v>1357</v>
      </c>
      <c r="B1822" s="7">
        <f>C1822</f>
        <v>44196</v>
      </c>
      <c r="C1822" s="7">
        <v>44196</v>
      </c>
      <c r="D1822" s="7">
        <v>44227</v>
      </c>
      <c r="E1822" s="9">
        <f t="shared" si="273"/>
        <v>31</v>
      </c>
      <c r="F1822" t="s">
        <v>7</v>
      </c>
      <c r="G1822" s="6">
        <v>620</v>
      </c>
      <c r="H1822" s="6">
        <f t="shared" si="274"/>
        <v>20</v>
      </c>
      <c r="J1822" s="6">
        <f t="shared" si="275"/>
        <v>620</v>
      </c>
      <c r="K1822" t="s">
        <v>7</v>
      </c>
      <c r="L1822" t="s">
        <v>181</v>
      </c>
    </row>
    <row r="1823" spans="1:12" x14ac:dyDescent="0.2">
      <c r="A1823">
        <v>1358</v>
      </c>
      <c r="B1823" s="7">
        <v>44201</v>
      </c>
      <c r="C1823" s="7">
        <v>44205</v>
      </c>
      <c r="D1823" s="7">
        <v>44218</v>
      </c>
      <c r="E1823" s="9">
        <f t="shared" si="273"/>
        <v>13</v>
      </c>
      <c r="F1823" t="s">
        <v>8</v>
      </c>
      <c r="G1823" s="6">
        <v>546</v>
      </c>
      <c r="H1823" s="6">
        <f t="shared" si="274"/>
        <v>42</v>
      </c>
      <c r="I1823" s="6">
        <v>43</v>
      </c>
      <c r="J1823" s="6">
        <f t="shared" si="275"/>
        <v>589</v>
      </c>
      <c r="K1823" t="s">
        <v>7</v>
      </c>
      <c r="L1823" t="s">
        <v>181</v>
      </c>
    </row>
    <row r="1824" spans="1:12" x14ac:dyDescent="0.2">
      <c r="A1824">
        <v>1359</v>
      </c>
      <c r="B1824" s="7">
        <f t="shared" ref="B1824:B1834" si="278">C1824</f>
        <v>44199</v>
      </c>
      <c r="C1824" s="7">
        <v>44199</v>
      </c>
      <c r="D1824" s="7">
        <v>44229</v>
      </c>
      <c r="E1824" s="9">
        <f t="shared" si="273"/>
        <v>30</v>
      </c>
      <c r="F1824" t="s">
        <v>7</v>
      </c>
      <c r="G1824" s="6">
        <v>750</v>
      </c>
      <c r="H1824" s="6">
        <f t="shared" si="274"/>
        <v>25</v>
      </c>
      <c r="J1824" s="6">
        <f t="shared" si="275"/>
        <v>750</v>
      </c>
      <c r="K1824" t="s">
        <v>7</v>
      </c>
      <c r="L1824" t="s">
        <v>181</v>
      </c>
    </row>
    <row r="1825" spans="1:12" x14ac:dyDescent="0.2">
      <c r="A1825">
        <v>1360</v>
      </c>
      <c r="B1825" s="7">
        <f t="shared" si="278"/>
        <v>44207</v>
      </c>
      <c r="C1825" s="7">
        <v>44207</v>
      </c>
      <c r="D1825" s="7">
        <v>44214</v>
      </c>
      <c r="E1825" s="9">
        <f t="shared" si="273"/>
        <v>7</v>
      </c>
      <c r="F1825" t="s">
        <v>7</v>
      </c>
      <c r="G1825" s="6">
        <v>210</v>
      </c>
      <c r="H1825" s="6">
        <f t="shared" si="274"/>
        <v>30</v>
      </c>
      <c r="I1825" s="6">
        <v>3</v>
      </c>
      <c r="J1825" s="6">
        <f t="shared" si="275"/>
        <v>213</v>
      </c>
      <c r="K1825" t="s">
        <v>7</v>
      </c>
      <c r="L1825" t="s">
        <v>181</v>
      </c>
    </row>
    <row r="1826" spans="1:12" x14ac:dyDescent="0.2">
      <c r="A1826">
        <v>1361</v>
      </c>
      <c r="B1826" s="7">
        <f t="shared" si="278"/>
        <v>44207</v>
      </c>
      <c r="C1826" s="7">
        <v>44207</v>
      </c>
      <c r="D1826" s="7">
        <v>44240</v>
      </c>
      <c r="E1826" s="9">
        <f t="shared" si="273"/>
        <v>33</v>
      </c>
      <c r="F1826" t="s">
        <v>7</v>
      </c>
      <c r="G1826" s="8">
        <v>665</v>
      </c>
      <c r="H1826" s="6">
        <f t="shared" si="274"/>
        <v>20.151515151515152</v>
      </c>
      <c r="I1826" s="8"/>
      <c r="J1826" s="8">
        <f t="shared" si="275"/>
        <v>665</v>
      </c>
      <c r="K1826" t="s">
        <v>7</v>
      </c>
      <c r="L1826" t="s">
        <v>181</v>
      </c>
    </row>
    <row r="1827" spans="1:12" x14ac:dyDescent="0.2">
      <c r="A1827">
        <v>1362</v>
      </c>
      <c r="B1827" s="7">
        <f t="shared" si="278"/>
        <v>44214</v>
      </c>
      <c r="C1827" s="7">
        <v>44214</v>
      </c>
      <c r="D1827" s="7">
        <v>44244</v>
      </c>
      <c r="E1827" s="9">
        <f t="shared" si="273"/>
        <v>30</v>
      </c>
      <c r="F1827" t="s">
        <v>7</v>
      </c>
      <c r="G1827" s="6">
        <v>600</v>
      </c>
      <c r="H1827" s="6">
        <f t="shared" si="274"/>
        <v>20</v>
      </c>
      <c r="I1827" s="6">
        <v>13</v>
      </c>
      <c r="J1827" s="6">
        <f t="shared" si="275"/>
        <v>613</v>
      </c>
      <c r="K1827" t="s">
        <v>7</v>
      </c>
      <c r="L1827" t="s">
        <v>181</v>
      </c>
    </row>
    <row r="1828" spans="1:12" x14ac:dyDescent="0.2">
      <c r="A1828">
        <v>1363</v>
      </c>
      <c r="B1828" s="7">
        <f t="shared" si="278"/>
        <v>44208</v>
      </c>
      <c r="C1828" s="7">
        <v>44208</v>
      </c>
      <c r="D1828" s="7">
        <v>44228</v>
      </c>
      <c r="E1828" s="9">
        <f t="shared" si="273"/>
        <v>20</v>
      </c>
      <c r="F1828" t="s">
        <v>7</v>
      </c>
      <c r="G1828" s="6">
        <v>361</v>
      </c>
      <c r="H1828" s="6">
        <f t="shared" si="274"/>
        <v>18.05</v>
      </c>
      <c r="I1828" s="6">
        <v>3</v>
      </c>
      <c r="J1828" s="6">
        <f t="shared" si="275"/>
        <v>364</v>
      </c>
      <c r="K1828" t="s">
        <v>7</v>
      </c>
      <c r="L1828" t="s">
        <v>181</v>
      </c>
    </row>
    <row r="1829" spans="1:12" x14ac:dyDescent="0.2">
      <c r="A1829">
        <v>1365</v>
      </c>
      <c r="B1829" s="7">
        <f t="shared" si="278"/>
        <v>44209</v>
      </c>
      <c r="C1829" s="7">
        <v>44209</v>
      </c>
      <c r="D1829" s="7">
        <v>44239</v>
      </c>
      <c r="E1829" s="9">
        <f t="shared" si="273"/>
        <v>30</v>
      </c>
      <c r="F1829" t="s">
        <v>7</v>
      </c>
      <c r="G1829" s="6">
        <v>510</v>
      </c>
      <c r="H1829" s="6">
        <f t="shared" si="274"/>
        <v>17</v>
      </c>
      <c r="J1829" s="6">
        <f t="shared" si="275"/>
        <v>510</v>
      </c>
      <c r="K1829" t="s">
        <v>7</v>
      </c>
      <c r="L1829" t="s">
        <v>181</v>
      </c>
    </row>
    <row r="1830" spans="1:12" x14ac:dyDescent="0.2">
      <c r="A1830">
        <v>1366</v>
      </c>
      <c r="B1830" s="7">
        <f t="shared" si="278"/>
        <v>44211</v>
      </c>
      <c r="C1830" s="7">
        <v>44211</v>
      </c>
      <c r="D1830" s="7">
        <v>44241</v>
      </c>
      <c r="E1830" s="9">
        <f t="shared" si="273"/>
        <v>30</v>
      </c>
      <c r="F1830" t="s">
        <v>7</v>
      </c>
      <c r="G1830" s="6">
        <v>450</v>
      </c>
      <c r="H1830" s="6">
        <f t="shared" si="274"/>
        <v>15</v>
      </c>
      <c r="J1830" s="6">
        <f t="shared" si="275"/>
        <v>450</v>
      </c>
      <c r="K1830" t="s">
        <v>7</v>
      </c>
      <c r="L1830" t="s">
        <v>181</v>
      </c>
    </row>
    <row r="1831" spans="1:12" x14ac:dyDescent="0.2">
      <c r="A1831">
        <v>1367</v>
      </c>
      <c r="B1831" s="7">
        <f t="shared" si="278"/>
        <v>44212</v>
      </c>
      <c r="C1831" s="7">
        <v>44212</v>
      </c>
      <c r="D1831" s="7">
        <v>44240</v>
      </c>
      <c r="E1831" s="9">
        <f t="shared" si="273"/>
        <v>28</v>
      </c>
      <c r="F1831" t="s">
        <v>7</v>
      </c>
      <c r="G1831" s="8">
        <v>532</v>
      </c>
      <c r="H1831" s="6">
        <f t="shared" si="274"/>
        <v>19</v>
      </c>
      <c r="I1831" s="8"/>
      <c r="J1831" s="8">
        <f t="shared" si="275"/>
        <v>532</v>
      </c>
      <c r="K1831" t="s">
        <v>7</v>
      </c>
      <c r="L1831" t="s">
        <v>181</v>
      </c>
    </row>
    <row r="1832" spans="1:12" x14ac:dyDescent="0.2">
      <c r="A1832">
        <v>1369</v>
      </c>
      <c r="B1832" s="7">
        <f t="shared" si="278"/>
        <v>44214</v>
      </c>
      <c r="C1832" s="7">
        <v>44214</v>
      </c>
      <c r="D1832" s="7">
        <v>44223</v>
      </c>
      <c r="E1832" s="9">
        <f t="shared" si="273"/>
        <v>9</v>
      </c>
      <c r="F1832" t="s">
        <v>7</v>
      </c>
      <c r="G1832" s="6">
        <v>315</v>
      </c>
      <c r="H1832" s="6">
        <f t="shared" si="274"/>
        <v>35</v>
      </c>
      <c r="I1832" s="6">
        <v>3</v>
      </c>
      <c r="J1832" s="6">
        <f t="shared" si="275"/>
        <v>318</v>
      </c>
      <c r="K1832" t="s">
        <v>7</v>
      </c>
      <c r="L1832" t="s">
        <v>181</v>
      </c>
    </row>
    <row r="1833" spans="1:12" x14ac:dyDescent="0.2">
      <c r="A1833">
        <v>1370</v>
      </c>
      <c r="B1833" s="7">
        <f t="shared" si="278"/>
        <v>44215</v>
      </c>
      <c r="C1833" s="7">
        <v>44215</v>
      </c>
      <c r="D1833" s="7">
        <v>44223</v>
      </c>
      <c r="E1833" s="9">
        <f t="shared" si="273"/>
        <v>8</v>
      </c>
      <c r="F1833" t="s">
        <v>7</v>
      </c>
      <c r="G1833" s="6">
        <v>160</v>
      </c>
      <c r="H1833" s="6">
        <f t="shared" si="274"/>
        <v>20</v>
      </c>
      <c r="J1833" s="6">
        <f t="shared" si="275"/>
        <v>160</v>
      </c>
      <c r="K1833" t="s">
        <v>7</v>
      </c>
      <c r="L1833" t="s">
        <v>181</v>
      </c>
    </row>
    <row r="1834" spans="1:12" x14ac:dyDescent="0.2">
      <c r="A1834">
        <v>1370</v>
      </c>
      <c r="B1834" s="7">
        <f t="shared" si="278"/>
        <v>44223</v>
      </c>
      <c r="C1834" s="7">
        <v>44223</v>
      </c>
      <c r="D1834" s="7">
        <v>44255</v>
      </c>
      <c r="E1834" s="9">
        <f t="shared" si="273"/>
        <v>32</v>
      </c>
      <c r="F1834" t="s">
        <v>7</v>
      </c>
      <c r="G1834" s="6">
        <v>800</v>
      </c>
      <c r="H1834" s="6">
        <f t="shared" si="274"/>
        <v>25</v>
      </c>
      <c r="I1834" s="6">
        <v>3</v>
      </c>
      <c r="J1834" s="6">
        <f t="shared" si="275"/>
        <v>803</v>
      </c>
      <c r="K1834" t="s">
        <v>7</v>
      </c>
      <c r="L1834" t="s">
        <v>181</v>
      </c>
    </row>
    <row r="1835" spans="1:12" x14ac:dyDescent="0.2">
      <c r="A1835">
        <v>1371</v>
      </c>
      <c r="B1835" s="7">
        <v>44211</v>
      </c>
      <c r="C1835" s="7">
        <v>44214</v>
      </c>
      <c r="D1835" s="7">
        <v>44225</v>
      </c>
      <c r="E1835" s="9">
        <f t="shared" si="273"/>
        <v>11</v>
      </c>
      <c r="F1835" t="s">
        <v>7</v>
      </c>
      <c r="G1835" s="6">
        <v>360</v>
      </c>
      <c r="H1835" s="6">
        <f t="shared" si="274"/>
        <v>32.727272727272727</v>
      </c>
      <c r="I1835" s="6">
        <v>3</v>
      </c>
      <c r="J1835" s="6">
        <f t="shared" si="275"/>
        <v>363</v>
      </c>
      <c r="K1835" t="s">
        <v>7</v>
      </c>
      <c r="L1835" t="s">
        <v>181</v>
      </c>
    </row>
    <row r="1836" spans="1:12" x14ac:dyDescent="0.2">
      <c r="A1836">
        <v>1372</v>
      </c>
      <c r="B1836" s="7">
        <v>44209</v>
      </c>
      <c r="C1836" s="7">
        <v>44216</v>
      </c>
      <c r="D1836" s="7">
        <v>44224</v>
      </c>
      <c r="E1836" s="9">
        <f t="shared" si="273"/>
        <v>8</v>
      </c>
      <c r="F1836" t="s">
        <v>7</v>
      </c>
      <c r="G1836" s="6">
        <v>280</v>
      </c>
      <c r="H1836" s="6">
        <f t="shared" si="274"/>
        <v>35</v>
      </c>
      <c r="I1836" s="6">
        <v>3</v>
      </c>
      <c r="J1836" s="6">
        <f t="shared" si="275"/>
        <v>283</v>
      </c>
      <c r="K1836" t="s">
        <v>7</v>
      </c>
      <c r="L1836" t="s">
        <v>181</v>
      </c>
    </row>
    <row r="1837" spans="1:12" x14ac:dyDescent="0.2">
      <c r="A1837">
        <v>1373</v>
      </c>
      <c r="B1837" s="7">
        <v>44211</v>
      </c>
      <c r="C1837" s="7">
        <v>44218</v>
      </c>
      <c r="D1837" s="7">
        <v>44282</v>
      </c>
      <c r="E1837" s="9">
        <f t="shared" si="273"/>
        <v>64</v>
      </c>
      <c r="F1837" t="s">
        <v>7</v>
      </c>
      <c r="G1837" s="6">
        <v>960</v>
      </c>
      <c r="H1837" s="6">
        <f t="shared" si="274"/>
        <v>15</v>
      </c>
      <c r="I1837" s="6">
        <v>13</v>
      </c>
      <c r="J1837" s="6">
        <f t="shared" si="275"/>
        <v>973</v>
      </c>
      <c r="K1837" t="s">
        <v>7</v>
      </c>
      <c r="L1837" t="s">
        <v>181</v>
      </c>
    </row>
    <row r="1838" spans="1:12" x14ac:dyDescent="0.2">
      <c r="A1838">
        <v>1374</v>
      </c>
      <c r="B1838" s="7">
        <f t="shared" ref="B1838:B1841" si="279">C1838</f>
        <v>44217</v>
      </c>
      <c r="C1838" s="7">
        <v>44217</v>
      </c>
      <c r="D1838" s="7">
        <v>44229</v>
      </c>
      <c r="E1838" s="9">
        <f t="shared" si="273"/>
        <v>12</v>
      </c>
      <c r="F1838" t="s">
        <v>7</v>
      </c>
      <c r="G1838" s="6">
        <v>315</v>
      </c>
      <c r="H1838" s="6">
        <f t="shared" si="274"/>
        <v>26.25</v>
      </c>
      <c r="I1838" s="6">
        <v>3</v>
      </c>
      <c r="J1838" s="6">
        <f t="shared" si="275"/>
        <v>318</v>
      </c>
      <c r="K1838" t="s">
        <v>7</v>
      </c>
      <c r="L1838" t="s">
        <v>181</v>
      </c>
    </row>
    <row r="1839" spans="1:12" x14ac:dyDescent="0.2">
      <c r="A1839">
        <v>1375</v>
      </c>
      <c r="B1839" s="7">
        <f t="shared" si="279"/>
        <v>44218</v>
      </c>
      <c r="C1839" s="7">
        <v>44218</v>
      </c>
      <c r="D1839" s="7">
        <v>44226</v>
      </c>
      <c r="E1839" s="9">
        <f t="shared" si="273"/>
        <v>8</v>
      </c>
      <c r="F1839" t="s">
        <v>7</v>
      </c>
      <c r="G1839" s="6">
        <v>280</v>
      </c>
      <c r="H1839" s="6">
        <f t="shared" si="274"/>
        <v>35</v>
      </c>
      <c r="J1839" s="6">
        <f t="shared" si="275"/>
        <v>280</v>
      </c>
      <c r="K1839" t="s">
        <v>7</v>
      </c>
      <c r="L1839" t="s">
        <v>181</v>
      </c>
    </row>
    <row r="1840" spans="1:12" x14ac:dyDescent="0.2">
      <c r="A1840">
        <v>1378</v>
      </c>
      <c r="B1840" s="7">
        <f t="shared" si="279"/>
        <v>44222</v>
      </c>
      <c r="C1840" s="7">
        <v>44222</v>
      </c>
      <c r="D1840" s="7">
        <v>44226</v>
      </c>
      <c r="E1840" s="9">
        <f t="shared" si="273"/>
        <v>4</v>
      </c>
      <c r="F1840" t="s">
        <v>7</v>
      </c>
      <c r="G1840" s="6">
        <v>100</v>
      </c>
      <c r="H1840" s="6">
        <f t="shared" si="274"/>
        <v>25</v>
      </c>
      <c r="J1840" s="6">
        <f t="shared" si="275"/>
        <v>100</v>
      </c>
      <c r="K1840" t="s">
        <v>7</v>
      </c>
      <c r="L1840" t="s">
        <v>181</v>
      </c>
    </row>
    <row r="1841" spans="1:12" x14ac:dyDescent="0.2">
      <c r="A1841">
        <v>1387</v>
      </c>
      <c r="B1841" s="7">
        <f t="shared" si="279"/>
        <v>44208</v>
      </c>
      <c r="C1841" s="7">
        <v>44208</v>
      </c>
      <c r="D1841" s="7">
        <v>44238</v>
      </c>
      <c r="E1841" s="9">
        <f t="shared" si="273"/>
        <v>30</v>
      </c>
      <c r="F1841" t="s">
        <v>7</v>
      </c>
      <c r="G1841" s="6">
        <v>450</v>
      </c>
      <c r="H1841" s="6">
        <f t="shared" si="274"/>
        <v>15</v>
      </c>
      <c r="J1841" s="6">
        <f t="shared" si="275"/>
        <v>450</v>
      </c>
      <c r="K1841" t="s">
        <v>7</v>
      </c>
      <c r="L1841" t="s">
        <v>181</v>
      </c>
    </row>
    <row r="1842" spans="1:12" x14ac:dyDescent="0.2">
      <c r="A1842">
        <v>3057</v>
      </c>
      <c r="B1842" s="7">
        <v>45230</v>
      </c>
      <c r="C1842" s="7">
        <v>45322</v>
      </c>
      <c r="D1842" s="7">
        <v>45411</v>
      </c>
      <c r="E1842" s="9">
        <f t="shared" si="273"/>
        <v>89</v>
      </c>
      <c r="F1842" t="s">
        <v>8</v>
      </c>
      <c r="G1842" s="6">
        <v>1602</v>
      </c>
      <c r="H1842" s="6">
        <f t="shared" si="274"/>
        <v>18</v>
      </c>
      <c r="I1842" s="6">
        <v>3</v>
      </c>
      <c r="J1842" s="6">
        <f t="shared" si="275"/>
        <v>1605</v>
      </c>
      <c r="K1842" t="s">
        <v>7</v>
      </c>
      <c r="L1842" t="s">
        <v>160</v>
      </c>
    </row>
    <row r="1843" spans="1:12" x14ac:dyDescent="0.2">
      <c r="A1843">
        <v>3016</v>
      </c>
      <c r="B1843" s="7">
        <v>45275</v>
      </c>
      <c r="C1843" s="7">
        <v>45302</v>
      </c>
      <c r="D1843" s="7">
        <v>45403</v>
      </c>
      <c r="E1843" s="9">
        <f t="shared" si="273"/>
        <v>101</v>
      </c>
      <c r="F1843" t="s">
        <v>8</v>
      </c>
      <c r="G1843" s="6">
        <v>2121</v>
      </c>
      <c r="H1843" s="6">
        <f t="shared" si="274"/>
        <v>21</v>
      </c>
      <c r="I1843" s="6">
        <v>113</v>
      </c>
      <c r="J1843" s="6">
        <f t="shared" si="275"/>
        <v>2234</v>
      </c>
      <c r="K1843" t="s">
        <v>7</v>
      </c>
      <c r="L1843" t="s">
        <v>181</v>
      </c>
    </row>
    <row r="1844" spans="1:12" x14ac:dyDescent="0.2">
      <c r="A1844">
        <v>3090</v>
      </c>
      <c r="B1844" s="7">
        <v>45276</v>
      </c>
      <c r="C1844" s="7">
        <v>45322</v>
      </c>
      <c r="D1844" s="7">
        <v>45383</v>
      </c>
      <c r="E1844" s="9">
        <f t="shared" si="273"/>
        <v>61</v>
      </c>
      <c r="F1844" t="s">
        <v>7</v>
      </c>
      <c r="G1844" s="6">
        <v>1098</v>
      </c>
      <c r="H1844" s="6">
        <f t="shared" si="274"/>
        <v>18</v>
      </c>
      <c r="J1844" s="6">
        <f t="shared" si="275"/>
        <v>1098</v>
      </c>
      <c r="K1844" t="s">
        <v>7</v>
      </c>
      <c r="L1844" t="s">
        <v>181</v>
      </c>
    </row>
    <row r="1845" spans="1:12" x14ac:dyDescent="0.2">
      <c r="A1845">
        <v>2948</v>
      </c>
      <c r="B1845" s="7">
        <v>45238</v>
      </c>
      <c r="C1845" s="7">
        <v>45295</v>
      </c>
      <c r="D1845" s="7">
        <v>45381</v>
      </c>
      <c r="E1845" s="9">
        <f t="shared" si="273"/>
        <v>86</v>
      </c>
      <c r="F1845" t="s">
        <v>8</v>
      </c>
      <c r="G1845" s="6">
        <v>1305</v>
      </c>
      <c r="H1845" s="6">
        <f t="shared" si="274"/>
        <v>15.174418604651162</v>
      </c>
      <c r="I1845" s="6">
        <f>30+80+3</f>
        <v>113</v>
      </c>
      <c r="J1845" s="6">
        <f t="shared" si="275"/>
        <v>1418</v>
      </c>
      <c r="K1845" t="s">
        <v>7</v>
      </c>
      <c r="L1845" t="s">
        <v>181</v>
      </c>
    </row>
    <row r="1846" spans="1:12" x14ac:dyDescent="0.2">
      <c r="A1846">
        <v>3079</v>
      </c>
      <c r="B1846" s="7">
        <f t="shared" ref="B1846:B1848" si="280">C1846</f>
        <v>45318</v>
      </c>
      <c r="C1846" s="7">
        <v>45318</v>
      </c>
      <c r="D1846" s="7">
        <v>45378</v>
      </c>
      <c r="E1846" s="9">
        <f t="shared" si="273"/>
        <v>60</v>
      </c>
      <c r="F1846" t="s">
        <v>7</v>
      </c>
      <c r="G1846" s="6">
        <v>900</v>
      </c>
      <c r="H1846" s="6">
        <f t="shared" si="274"/>
        <v>15</v>
      </c>
      <c r="I1846" s="6">
        <v>23</v>
      </c>
      <c r="J1846" s="6">
        <f t="shared" si="275"/>
        <v>923</v>
      </c>
      <c r="K1846" t="s">
        <v>7</v>
      </c>
      <c r="L1846" t="s">
        <v>181</v>
      </c>
    </row>
    <row r="1847" spans="1:12" x14ac:dyDescent="0.2">
      <c r="A1847">
        <v>3058</v>
      </c>
      <c r="B1847" s="7">
        <f t="shared" si="280"/>
        <v>45306</v>
      </c>
      <c r="C1847" s="7">
        <v>45306</v>
      </c>
      <c r="D1847" s="7">
        <v>45366</v>
      </c>
      <c r="E1847" s="9">
        <f t="shared" si="273"/>
        <v>60</v>
      </c>
      <c r="F1847" t="s">
        <v>8</v>
      </c>
      <c r="G1847" s="6">
        <v>900</v>
      </c>
      <c r="H1847" s="6">
        <f t="shared" si="274"/>
        <v>15</v>
      </c>
      <c r="I1847" s="6">
        <v>80</v>
      </c>
      <c r="J1847" s="6">
        <f t="shared" si="275"/>
        <v>980</v>
      </c>
      <c r="K1847" t="s">
        <v>7</v>
      </c>
      <c r="L1847" t="s">
        <v>181</v>
      </c>
    </row>
    <row r="1848" spans="1:12" x14ac:dyDescent="0.2">
      <c r="A1848">
        <v>3086</v>
      </c>
      <c r="B1848" s="7">
        <f t="shared" si="280"/>
        <v>45321</v>
      </c>
      <c r="C1848" s="7">
        <v>45321</v>
      </c>
      <c r="D1848" s="7">
        <v>45351</v>
      </c>
      <c r="E1848" s="9">
        <f t="shared" si="273"/>
        <v>30</v>
      </c>
      <c r="F1848" t="s">
        <v>7</v>
      </c>
      <c r="G1848" s="6">
        <v>750</v>
      </c>
      <c r="H1848" s="6">
        <f t="shared" si="274"/>
        <v>25</v>
      </c>
      <c r="I1848" s="6">
        <v>3</v>
      </c>
      <c r="J1848" s="6">
        <f t="shared" si="275"/>
        <v>753</v>
      </c>
      <c r="K1848" t="s">
        <v>7</v>
      </c>
      <c r="L1848" t="s">
        <v>181</v>
      </c>
    </row>
    <row r="1849" spans="1:12" x14ac:dyDescent="0.2">
      <c r="A1849">
        <v>3056</v>
      </c>
      <c r="B1849" s="7">
        <v>45297</v>
      </c>
      <c r="C1849" s="7">
        <v>45301</v>
      </c>
      <c r="D1849" s="7">
        <v>45362</v>
      </c>
      <c r="E1849" s="9">
        <f t="shared" si="273"/>
        <v>61</v>
      </c>
      <c r="F1849" t="s">
        <v>7</v>
      </c>
      <c r="G1849" s="6">
        <v>915</v>
      </c>
      <c r="H1849" s="6">
        <f t="shared" si="274"/>
        <v>15</v>
      </c>
      <c r="I1849" s="6">
        <v>15</v>
      </c>
      <c r="J1849" s="6">
        <f t="shared" si="275"/>
        <v>930</v>
      </c>
      <c r="K1849" t="s">
        <v>7</v>
      </c>
      <c r="L1849" t="s">
        <v>181</v>
      </c>
    </row>
    <row r="1850" spans="1:12" x14ac:dyDescent="0.2">
      <c r="A1850">
        <v>3021</v>
      </c>
      <c r="B1850" s="7">
        <v>45279</v>
      </c>
      <c r="C1850" s="7">
        <v>45295</v>
      </c>
      <c r="D1850" s="7">
        <v>45350</v>
      </c>
      <c r="E1850" s="9">
        <f t="shared" si="273"/>
        <v>55</v>
      </c>
      <c r="F1850" t="s">
        <v>8</v>
      </c>
      <c r="G1850" s="6">
        <v>1288</v>
      </c>
      <c r="H1850" s="6">
        <f t="shared" si="274"/>
        <v>23.418181818181818</v>
      </c>
      <c r="I1850" s="6">
        <v>83</v>
      </c>
      <c r="J1850" s="6">
        <f t="shared" si="275"/>
        <v>1371</v>
      </c>
      <c r="K1850" t="s">
        <v>7</v>
      </c>
      <c r="L1850" t="s">
        <v>181</v>
      </c>
    </row>
    <row r="1851" spans="1:12" x14ac:dyDescent="0.2">
      <c r="A1851">
        <v>3063</v>
      </c>
      <c r="B1851" s="7">
        <f t="shared" ref="B1851:B1852" si="281">C1851</f>
        <v>45299</v>
      </c>
      <c r="C1851" s="7">
        <v>45299</v>
      </c>
      <c r="D1851" s="7">
        <v>45313</v>
      </c>
      <c r="E1851" s="9">
        <f t="shared" si="273"/>
        <v>14</v>
      </c>
      <c r="F1851" t="s">
        <v>7</v>
      </c>
      <c r="G1851" s="6">
        <f>14*28</f>
        <v>392</v>
      </c>
      <c r="H1851" s="6">
        <f t="shared" si="274"/>
        <v>28</v>
      </c>
      <c r="I1851" s="6">
        <v>3</v>
      </c>
      <c r="J1851" s="6">
        <f t="shared" si="275"/>
        <v>395</v>
      </c>
      <c r="K1851" t="s">
        <v>7</v>
      </c>
      <c r="L1851" t="s">
        <v>181</v>
      </c>
    </row>
    <row r="1852" spans="1:12" x14ac:dyDescent="0.2">
      <c r="A1852">
        <v>3063</v>
      </c>
      <c r="B1852" s="7">
        <f t="shared" si="281"/>
        <v>45313</v>
      </c>
      <c r="C1852" s="7">
        <v>45313</v>
      </c>
      <c r="D1852" s="7">
        <v>45341</v>
      </c>
      <c r="E1852" s="9">
        <f t="shared" si="273"/>
        <v>28</v>
      </c>
      <c r="F1852" t="s">
        <v>7</v>
      </c>
      <c r="G1852" s="6">
        <f>28*29</f>
        <v>812</v>
      </c>
      <c r="H1852" s="6">
        <f t="shared" si="274"/>
        <v>29</v>
      </c>
      <c r="J1852" s="6">
        <f t="shared" si="275"/>
        <v>812</v>
      </c>
      <c r="K1852" t="s">
        <v>7</v>
      </c>
      <c r="L1852" t="s">
        <v>181</v>
      </c>
    </row>
    <row r="1853" spans="1:12" x14ac:dyDescent="0.2">
      <c r="A1853">
        <v>3067</v>
      </c>
      <c r="B1853" s="7">
        <v>45302</v>
      </c>
      <c r="C1853" s="7">
        <v>45312</v>
      </c>
      <c r="D1853" s="7">
        <v>45343</v>
      </c>
      <c r="E1853" s="9">
        <f t="shared" si="273"/>
        <v>31</v>
      </c>
      <c r="F1853" t="s">
        <v>8</v>
      </c>
      <c r="G1853" s="6">
        <v>960</v>
      </c>
      <c r="H1853" s="6">
        <f t="shared" si="274"/>
        <v>30.967741935483872</v>
      </c>
      <c r="I1853" s="6">
        <v>98</v>
      </c>
      <c r="J1853" s="6">
        <f t="shared" si="275"/>
        <v>1058</v>
      </c>
      <c r="K1853" t="s">
        <v>7</v>
      </c>
      <c r="L1853" t="s">
        <v>181</v>
      </c>
    </row>
    <row r="1854" spans="1:12" x14ac:dyDescent="0.2">
      <c r="A1854">
        <v>3077</v>
      </c>
      <c r="B1854" s="7">
        <f>C1854</f>
        <v>45315</v>
      </c>
      <c r="C1854" s="7">
        <v>45315</v>
      </c>
      <c r="D1854" s="7">
        <v>45345</v>
      </c>
      <c r="E1854" s="9">
        <f t="shared" si="273"/>
        <v>30</v>
      </c>
      <c r="F1854" t="s">
        <v>7</v>
      </c>
      <c r="G1854" s="6">
        <v>690</v>
      </c>
      <c r="H1854" s="6">
        <f t="shared" si="274"/>
        <v>23</v>
      </c>
      <c r="I1854" s="6">
        <v>3</v>
      </c>
      <c r="J1854" s="6">
        <f t="shared" si="275"/>
        <v>693</v>
      </c>
      <c r="K1854" t="s">
        <v>7</v>
      </c>
      <c r="L1854" t="s">
        <v>181</v>
      </c>
    </row>
    <row r="1855" spans="1:12" x14ac:dyDescent="0.2">
      <c r="A1855">
        <v>3040</v>
      </c>
      <c r="B1855" s="7">
        <v>45269</v>
      </c>
      <c r="C1855" s="7">
        <v>45311</v>
      </c>
      <c r="D1855" s="7">
        <v>45345</v>
      </c>
      <c r="E1855" s="9">
        <f t="shared" si="273"/>
        <v>34</v>
      </c>
      <c r="F1855" t="s">
        <v>7</v>
      </c>
      <c r="G1855" s="6">
        <v>630</v>
      </c>
      <c r="H1855" s="6">
        <f t="shared" si="274"/>
        <v>18.529411764705884</v>
      </c>
      <c r="I1855" s="6">
        <v>18</v>
      </c>
      <c r="J1855" s="6">
        <f t="shared" si="275"/>
        <v>648</v>
      </c>
      <c r="K1855" t="s">
        <v>7</v>
      </c>
      <c r="L1855" t="s">
        <v>181</v>
      </c>
    </row>
    <row r="1856" spans="1:12" x14ac:dyDescent="0.2">
      <c r="A1856">
        <v>3083</v>
      </c>
      <c r="B1856" s="7">
        <f t="shared" ref="B1856:B1857" si="282">C1856</f>
        <v>45318</v>
      </c>
      <c r="C1856" s="7">
        <v>45318</v>
      </c>
      <c r="D1856" s="7">
        <v>45352</v>
      </c>
      <c r="E1856" s="9">
        <f t="shared" si="273"/>
        <v>34</v>
      </c>
      <c r="F1856" t="s">
        <v>7</v>
      </c>
      <c r="G1856" s="6">
        <v>680</v>
      </c>
      <c r="H1856" s="6">
        <f t="shared" si="274"/>
        <v>20</v>
      </c>
      <c r="I1856" s="6">
        <v>3</v>
      </c>
      <c r="J1856" s="6">
        <f t="shared" si="275"/>
        <v>683</v>
      </c>
      <c r="K1856" t="s">
        <v>7</v>
      </c>
      <c r="L1856" t="s">
        <v>181</v>
      </c>
    </row>
    <row r="1857" spans="1:12" x14ac:dyDescent="0.2">
      <c r="A1857">
        <v>3074</v>
      </c>
      <c r="B1857" s="7">
        <f t="shared" si="282"/>
        <v>45313</v>
      </c>
      <c r="C1857" s="7">
        <v>45313</v>
      </c>
      <c r="D1857" s="7">
        <v>45337</v>
      </c>
      <c r="E1857" s="9">
        <f t="shared" si="273"/>
        <v>24</v>
      </c>
      <c r="F1857" t="s">
        <v>7</v>
      </c>
      <c r="G1857" s="6">
        <v>750</v>
      </c>
      <c r="H1857" s="6">
        <f t="shared" si="274"/>
        <v>31.25</v>
      </c>
      <c r="I1857" s="6">
        <v>3</v>
      </c>
      <c r="J1857" s="6">
        <f t="shared" si="275"/>
        <v>753</v>
      </c>
      <c r="K1857" t="s">
        <v>7</v>
      </c>
      <c r="L1857" t="s">
        <v>181</v>
      </c>
    </row>
    <row r="1858" spans="1:12" x14ac:dyDescent="0.2">
      <c r="A1858">
        <v>3044</v>
      </c>
      <c r="B1858" s="7">
        <v>45265</v>
      </c>
      <c r="C1858" s="7">
        <v>45309</v>
      </c>
      <c r="D1858" s="7">
        <v>45341</v>
      </c>
      <c r="E1858" s="9">
        <f t="shared" si="273"/>
        <v>32</v>
      </c>
      <c r="F1858" t="s">
        <v>7</v>
      </c>
      <c r="G1858" s="6">
        <v>576</v>
      </c>
      <c r="H1858" s="6">
        <f t="shared" si="274"/>
        <v>18</v>
      </c>
      <c r="I1858" s="6">
        <v>3</v>
      </c>
      <c r="J1858" s="6">
        <f t="shared" si="275"/>
        <v>579</v>
      </c>
      <c r="K1858" t="s">
        <v>7</v>
      </c>
      <c r="L1858" t="s">
        <v>181</v>
      </c>
    </row>
    <row r="1859" spans="1:12" x14ac:dyDescent="0.2">
      <c r="A1859">
        <v>3081</v>
      </c>
      <c r="B1859" s="7">
        <v>45317</v>
      </c>
      <c r="C1859" s="7">
        <v>45320</v>
      </c>
      <c r="D1859" s="7">
        <v>45337</v>
      </c>
      <c r="E1859" s="9">
        <f t="shared" ref="E1859:E1922" si="283">D1859-C1859</f>
        <v>17</v>
      </c>
      <c r="F1859" t="s">
        <v>8</v>
      </c>
      <c r="G1859" s="6">
        <v>357</v>
      </c>
      <c r="H1859" s="6">
        <f t="shared" ref="H1859:H1922" si="284">G1859/E1859</f>
        <v>21</v>
      </c>
      <c r="I1859" s="6">
        <v>53</v>
      </c>
      <c r="J1859" s="6">
        <f t="shared" si="275"/>
        <v>410</v>
      </c>
      <c r="K1859" t="s">
        <v>7</v>
      </c>
      <c r="L1859" t="s">
        <v>181</v>
      </c>
    </row>
    <row r="1860" spans="1:12" x14ac:dyDescent="0.2">
      <c r="A1860">
        <v>3075</v>
      </c>
      <c r="B1860" s="7">
        <v>45311</v>
      </c>
      <c r="C1860" s="7">
        <v>45314</v>
      </c>
      <c r="D1860" s="7">
        <v>45318</v>
      </c>
      <c r="E1860" s="9">
        <f t="shared" si="283"/>
        <v>4</v>
      </c>
      <c r="F1860" t="s">
        <v>7</v>
      </c>
      <c r="G1860" s="6">
        <f>30*4</f>
        <v>120</v>
      </c>
      <c r="H1860" s="6">
        <f t="shared" si="284"/>
        <v>30</v>
      </c>
      <c r="I1860" s="6">
        <v>13</v>
      </c>
      <c r="J1860" s="6">
        <f t="shared" si="275"/>
        <v>133</v>
      </c>
      <c r="K1860" t="s">
        <v>7</v>
      </c>
      <c r="L1860" t="s">
        <v>161</v>
      </c>
    </row>
    <row r="1861" spans="1:12" x14ac:dyDescent="0.2">
      <c r="A1861">
        <v>3075</v>
      </c>
      <c r="B1861" s="7">
        <f>C1861</f>
        <v>45318</v>
      </c>
      <c r="C1861" s="7">
        <v>45318</v>
      </c>
      <c r="D1861" s="7">
        <v>45335</v>
      </c>
      <c r="E1861" s="9">
        <f t="shared" si="283"/>
        <v>17</v>
      </c>
      <c r="F1861" t="s">
        <v>7</v>
      </c>
      <c r="G1861" s="6">
        <f>30*17</f>
        <v>510</v>
      </c>
      <c r="H1861" s="6">
        <f t="shared" si="284"/>
        <v>30</v>
      </c>
      <c r="J1861" s="6">
        <f t="shared" si="275"/>
        <v>510</v>
      </c>
      <c r="K1861" t="s">
        <v>7</v>
      </c>
      <c r="L1861" t="s">
        <v>181</v>
      </c>
    </row>
    <row r="1862" spans="1:12" x14ac:dyDescent="0.2">
      <c r="A1862">
        <v>3042</v>
      </c>
      <c r="B1862" s="7">
        <v>45275</v>
      </c>
      <c r="C1862" s="7">
        <v>45313</v>
      </c>
      <c r="D1862" s="7">
        <v>45330</v>
      </c>
      <c r="E1862" s="9">
        <f t="shared" si="283"/>
        <v>17</v>
      </c>
      <c r="F1862" t="s">
        <v>8</v>
      </c>
      <c r="G1862" s="6">
        <v>396</v>
      </c>
      <c r="H1862" s="6">
        <f t="shared" si="284"/>
        <v>23.294117647058822</v>
      </c>
      <c r="I1862" s="6">
        <v>43</v>
      </c>
      <c r="J1862" s="6">
        <f t="shared" si="275"/>
        <v>439</v>
      </c>
      <c r="K1862" t="s">
        <v>7</v>
      </c>
      <c r="L1862" t="s">
        <v>181</v>
      </c>
    </row>
    <row r="1863" spans="1:12" x14ac:dyDescent="0.2">
      <c r="A1863">
        <v>3072</v>
      </c>
      <c r="B1863" s="7">
        <f t="shared" ref="B1863:B1864" si="285">C1863</f>
        <v>45313</v>
      </c>
      <c r="C1863" s="7">
        <v>45313</v>
      </c>
      <c r="D1863" s="7">
        <v>45325</v>
      </c>
      <c r="E1863" s="9">
        <f t="shared" si="283"/>
        <v>12</v>
      </c>
      <c r="F1863" t="s">
        <v>7</v>
      </c>
      <c r="G1863" s="6">
        <v>300</v>
      </c>
      <c r="H1863" s="6">
        <f t="shared" si="284"/>
        <v>25</v>
      </c>
      <c r="I1863" s="6">
        <v>3</v>
      </c>
      <c r="J1863" s="6">
        <f t="shared" si="275"/>
        <v>303</v>
      </c>
      <c r="K1863" t="s">
        <v>7</v>
      </c>
      <c r="L1863" t="s">
        <v>181</v>
      </c>
    </row>
    <row r="1864" spans="1:12" x14ac:dyDescent="0.2">
      <c r="A1864">
        <v>3072</v>
      </c>
      <c r="B1864" s="7">
        <f t="shared" si="285"/>
        <v>45325</v>
      </c>
      <c r="C1864" s="7">
        <v>45325</v>
      </c>
      <c r="D1864" s="7">
        <v>45331</v>
      </c>
      <c r="E1864" s="9">
        <f t="shared" si="283"/>
        <v>6</v>
      </c>
      <c r="F1864" t="s">
        <v>7</v>
      </c>
      <c r="G1864" s="6">
        <v>150</v>
      </c>
      <c r="H1864" s="6">
        <f t="shared" si="284"/>
        <v>25</v>
      </c>
      <c r="J1864" s="6">
        <f t="shared" si="275"/>
        <v>150</v>
      </c>
      <c r="K1864" t="s">
        <v>7</v>
      </c>
      <c r="L1864" t="s">
        <v>143</v>
      </c>
    </row>
    <row r="1865" spans="1:12" x14ac:dyDescent="0.2">
      <c r="A1865">
        <v>2960</v>
      </c>
      <c r="B1865" s="7">
        <v>45252</v>
      </c>
      <c r="C1865" s="7">
        <v>45295</v>
      </c>
      <c r="D1865" s="7">
        <v>45329</v>
      </c>
      <c r="E1865" s="9">
        <f t="shared" si="283"/>
        <v>34</v>
      </c>
      <c r="F1865" t="s">
        <v>7</v>
      </c>
      <c r="G1865" s="6">
        <v>805</v>
      </c>
      <c r="H1865" s="6">
        <f t="shared" si="284"/>
        <v>23.676470588235293</v>
      </c>
      <c r="I1865" s="6">
        <v>3</v>
      </c>
      <c r="J1865" s="6">
        <f t="shared" ref="J1865:J1928" si="286">+G1865+I1865</f>
        <v>808</v>
      </c>
      <c r="K1865" t="s">
        <v>7</v>
      </c>
      <c r="L1865" t="s">
        <v>181</v>
      </c>
    </row>
    <row r="1866" spans="1:12" x14ac:dyDescent="0.2">
      <c r="A1866">
        <v>3015</v>
      </c>
      <c r="B1866" s="7">
        <v>45237</v>
      </c>
      <c r="C1866" s="7">
        <v>45293</v>
      </c>
      <c r="D1866" s="7">
        <v>45351</v>
      </c>
      <c r="E1866" s="9">
        <f t="shared" si="283"/>
        <v>58</v>
      </c>
      <c r="F1866" t="s">
        <v>7</v>
      </c>
      <c r="G1866" s="6">
        <v>1160</v>
      </c>
      <c r="H1866" s="6">
        <f t="shared" si="284"/>
        <v>20</v>
      </c>
      <c r="I1866" s="6">
        <v>3</v>
      </c>
      <c r="J1866" s="6">
        <f t="shared" si="286"/>
        <v>1163</v>
      </c>
      <c r="K1866" t="s">
        <v>7</v>
      </c>
      <c r="L1866" t="s">
        <v>181</v>
      </c>
    </row>
    <row r="1867" spans="1:12" x14ac:dyDescent="0.2">
      <c r="A1867">
        <v>3015</v>
      </c>
      <c r="B1867" s="7">
        <f t="shared" ref="B1867:B1868" si="287">C1867</f>
        <v>45329</v>
      </c>
      <c r="C1867" s="7">
        <v>45329</v>
      </c>
      <c r="D1867" s="7">
        <v>45351</v>
      </c>
      <c r="E1867" s="9">
        <f t="shared" si="283"/>
        <v>22</v>
      </c>
      <c r="F1867" t="s">
        <v>7</v>
      </c>
      <c r="G1867" s="6">
        <v>-440</v>
      </c>
      <c r="H1867" s="6">
        <f t="shared" si="284"/>
        <v>-20</v>
      </c>
      <c r="J1867" s="6">
        <f t="shared" si="286"/>
        <v>-440</v>
      </c>
      <c r="K1867" t="s">
        <v>7</v>
      </c>
      <c r="L1867" t="s">
        <v>162</v>
      </c>
    </row>
    <row r="1868" spans="1:12" x14ac:dyDescent="0.2">
      <c r="A1868">
        <v>3080</v>
      </c>
      <c r="B1868" s="7">
        <f t="shared" si="287"/>
        <v>45318</v>
      </c>
      <c r="C1868" s="7">
        <v>45318</v>
      </c>
      <c r="D1868" s="7">
        <v>45325</v>
      </c>
      <c r="E1868" s="9">
        <f t="shared" si="283"/>
        <v>7</v>
      </c>
      <c r="F1868" t="s">
        <v>7</v>
      </c>
      <c r="G1868" s="6">
        <v>161</v>
      </c>
      <c r="H1868" s="6">
        <f t="shared" si="284"/>
        <v>23</v>
      </c>
      <c r="I1868" s="6">
        <v>2</v>
      </c>
      <c r="J1868" s="6">
        <f t="shared" si="286"/>
        <v>163</v>
      </c>
      <c r="K1868" t="s">
        <v>7</v>
      </c>
      <c r="L1868" t="s">
        <v>181</v>
      </c>
    </row>
    <row r="1869" spans="1:12" x14ac:dyDescent="0.2">
      <c r="A1869">
        <v>3027</v>
      </c>
      <c r="B1869" s="7">
        <v>45271</v>
      </c>
      <c r="C1869" s="7">
        <v>45294</v>
      </c>
      <c r="D1869" s="7">
        <v>45324</v>
      </c>
      <c r="E1869" s="9">
        <f t="shared" si="283"/>
        <v>30</v>
      </c>
      <c r="F1869" t="s">
        <v>7</v>
      </c>
      <c r="G1869" s="6">
        <v>630</v>
      </c>
      <c r="H1869" s="6">
        <f t="shared" si="284"/>
        <v>21</v>
      </c>
      <c r="I1869" s="6">
        <v>23</v>
      </c>
      <c r="J1869" s="6">
        <f t="shared" si="286"/>
        <v>653</v>
      </c>
      <c r="K1869" t="s">
        <v>7</v>
      </c>
      <c r="L1869" t="s">
        <v>181</v>
      </c>
    </row>
    <row r="1870" spans="1:12" x14ac:dyDescent="0.2">
      <c r="A1870">
        <v>3087</v>
      </c>
      <c r="B1870" s="7">
        <f t="shared" ref="B1870:B1871" si="288">C1870</f>
        <v>45321</v>
      </c>
      <c r="C1870" s="7">
        <v>45321</v>
      </c>
      <c r="D1870" s="7">
        <v>45323</v>
      </c>
      <c r="E1870" s="9">
        <f t="shared" si="283"/>
        <v>2</v>
      </c>
      <c r="F1870" t="s">
        <v>7</v>
      </c>
      <c r="G1870" s="6">
        <v>170</v>
      </c>
      <c r="H1870" s="6">
        <f t="shared" si="284"/>
        <v>85</v>
      </c>
      <c r="J1870" s="6">
        <f t="shared" si="286"/>
        <v>170</v>
      </c>
      <c r="K1870" t="s">
        <v>7</v>
      </c>
      <c r="L1870" t="s">
        <v>181</v>
      </c>
    </row>
    <row r="1871" spans="1:12" x14ac:dyDescent="0.2">
      <c r="A1871">
        <v>3078</v>
      </c>
      <c r="B1871" s="7">
        <f t="shared" si="288"/>
        <v>45316</v>
      </c>
      <c r="C1871" s="7">
        <v>45316</v>
      </c>
      <c r="D1871" s="7">
        <v>45323</v>
      </c>
      <c r="E1871" s="9">
        <f t="shared" si="283"/>
        <v>7</v>
      </c>
      <c r="F1871" t="s">
        <v>7</v>
      </c>
      <c r="G1871" s="6">
        <v>175</v>
      </c>
      <c r="H1871" s="6">
        <f t="shared" si="284"/>
        <v>25</v>
      </c>
      <c r="I1871" s="6">
        <v>3</v>
      </c>
      <c r="J1871" s="6">
        <f t="shared" si="286"/>
        <v>178</v>
      </c>
      <c r="K1871" t="s">
        <v>7</v>
      </c>
      <c r="L1871" t="s">
        <v>181</v>
      </c>
    </row>
    <row r="1872" spans="1:12" x14ac:dyDescent="0.2">
      <c r="A1872">
        <v>3050</v>
      </c>
      <c r="B1872" s="7">
        <v>45237</v>
      </c>
      <c r="C1872" s="7">
        <v>45294</v>
      </c>
      <c r="D1872" s="7">
        <v>45323</v>
      </c>
      <c r="E1872" s="9">
        <f t="shared" si="283"/>
        <v>29</v>
      </c>
      <c r="F1872" t="s">
        <v>8</v>
      </c>
      <c r="G1872" s="6">
        <f>754+26</f>
        <v>780</v>
      </c>
      <c r="H1872" s="6">
        <f t="shared" si="284"/>
        <v>26.896551724137932</v>
      </c>
      <c r="I1872" s="6">
        <v>63</v>
      </c>
      <c r="J1872" s="6">
        <f t="shared" si="286"/>
        <v>843</v>
      </c>
      <c r="K1872" t="s">
        <v>7</v>
      </c>
      <c r="L1872" t="s">
        <v>181</v>
      </c>
    </row>
    <row r="1873" spans="1:12" x14ac:dyDescent="0.2">
      <c r="A1873">
        <v>2817</v>
      </c>
      <c r="B1873" s="7">
        <v>45171</v>
      </c>
      <c r="C1873" s="7">
        <v>45293</v>
      </c>
      <c r="D1873" s="7">
        <v>45322</v>
      </c>
      <c r="E1873" s="9">
        <f t="shared" si="283"/>
        <v>29</v>
      </c>
      <c r="F1873" t="s">
        <v>7</v>
      </c>
      <c r="G1873" s="6">
        <v>551</v>
      </c>
      <c r="H1873" s="6">
        <f t="shared" si="284"/>
        <v>19</v>
      </c>
      <c r="I1873" s="6">
        <v>3</v>
      </c>
      <c r="J1873" s="6">
        <f t="shared" si="286"/>
        <v>554</v>
      </c>
      <c r="K1873" t="s">
        <v>7</v>
      </c>
      <c r="L1873" t="s">
        <v>181</v>
      </c>
    </row>
    <row r="1874" spans="1:12" x14ac:dyDescent="0.2">
      <c r="A1874">
        <v>3061</v>
      </c>
      <c r="B1874" s="7">
        <v>45295</v>
      </c>
      <c r="C1874" s="7">
        <v>45308</v>
      </c>
      <c r="D1874" s="7">
        <v>45321</v>
      </c>
      <c r="E1874" s="9">
        <f t="shared" si="283"/>
        <v>13</v>
      </c>
      <c r="F1874" t="s">
        <v>7</v>
      </c>
      <c r="G1874" s="6">
        <v>490</v>
      </c>
      <c r="H1874" s="6">
        <f t="shared" si="284"/>
        <v>37.692307692307693</v>
      </c>
      <c r="J1874" s="6">
        <f t="shared" si="286"/>
        <v>490</v>
      </c>
      <c r="K1874" t="s">
        <v>7</v>
      </c>
      <c r="L1874" t="s">
        <v>181</v>
      </c>
    </row>
    <row r="1875" spans="1:12" x14ac:dyDescent="0.2">
      <c r="A1875">
        <v>3054</v>
      </c>
      <c r="B1875" s="7">
        <f t="shared" ref="B1875:B1877" si="289">C1875</f>
        <v>45297</v>
      </c>
      <c r="C1875" s="7">
        <v>45297</v>
      </c>
      <c r="D1875" s="7">
        <v>45309</v>
      </c>
      <c r="E1875" s="9">
        <f t="shared" si="283"/>
        <v>12</v>
      </c>
      <c r="F1875" t="s">
        <v>7</v>
      </c>
      <c r="G1875" s="6">
        <v>390</v>
      </c>
      <c r="H1875" s="6">
        <f t="shared" si="284"/>
        <v>32.5</v>
      </c>
      <c r="I1875" s="6">
        <v>3</v>
      </c>
      <c r="J1875" s="6">
        <f t="shared" si="286"/>
        <v>393</v>
      </c>
      <c r="K1875" t="s">
        <v>7</v>
      </c>
      <c r="L1875" t="s">
        <v>181</v>
      </c>
    </row>
    <row r="1876" spans="1:12" x14ac:dyDescent="0.2">
      <c r="A1876">
        <v>3054</v>
      </c>
      <c r="B1876" s="7">
        <f t="shared" si="289"/>
        <v>45309</v>
      </c>
      <c r="C1876" s="7">
        <v>45309</v>
      </c>
      <c r="D1876" s="7">
        <v>45318</v>
      </c>
      <c r="E1876" s="9">
        <f t="shared" si="283"/>
        <v>9</v>
      </c>
      <c r="F1876" t="s">
        <v>7</v>
      </c>
      <c r="G1876" s="6">
        <v>270</v>
      </c>
      <c r="H1876" s="6">
        <f t="shared" si="284"/>
        <v>30</v>
      </c>
      <c r="J1876" s="6">
        <f t="shared" si="286"/>
        <v>270</v>
      </c>
      <c r="K1876" t="s">
        <v>7</v>
      </c>
      <c r="L1876" t="s">
        <v>143</v>
      </c>
    </row>
    <row r="1877" spans="1:12" x14ac:dyDescent="0.2">
      <c r="A1877">
        <v>3054</v>
      </c>
      <c r="B1877" s="7">
        <f t="shared" si="289"/>
        <v>45318</v>
      </c>
      <c r="C1877" s="7">
        <v>45318</v>
      </c>
      <c r="D1877" s="7">
        <v>45321</v>
      </c>
      <c r="E1877" s="9">
        <f t="shared" si="283"/>
        <v>3</v>
      </c>
      <c r="F1877" t="s">
        <v>7</v>
      </c>
      <c r="G1877" s="6">
        <v>90</v>
      </c>
      <c r="H1877" s="6">
        <f t="shared" si="284"/>
        <v>30</v>
      </c>
      <c r="J1877" s="6">
        <f t="shared" si="286"/>
        <v>90</v>
      </c>
      <c r="K1877" t="s">
        <v>7</v>
      </c>
      <c r="L1877" t="s">
        <v>143</v>
      </c>
    </row>
    <row r="1878" spans="1:12" x14ac:dyDescent="0.2">
      <c r="A1878">
        <v>3051</v>
      </c>
      <c r="B1878" s="7">
        <v>45294</v>
      </c>
      <c r="C1878" s="7">
        <v>45294</v>
      </c>
      <c r="D1878" s="7">
        <v>45314</v>
      </c>
      <c r="E1878" s="9">
        <f t="shared" si="283"/>
        <v>20</v>
      </c>
      <c r="F1878" t="s">
        <v>7</v>
      </c>
      <c r="G1878" s="6">
        <v>600</v>
      </c>
      <c r="H1878" s="6">
        <f t="shared" si="284"/>
        <v>30</v>
      </c>
      <c r="I1878" s="6">
        <v>3</v>
      </c>
      <c r="J1878" s="6">
        <f t="shared" si="286"/>
        <v>603</v>
      </c>
      <c r="K1878" t="s">
        <v>7</v>
      </c>
      <c r="L1878" t="s">
        <v>181</v>
      </c>
    </row>
    <row r="1879" spans="1:12" x14ac:dyDescent="0.2">
      <c r="A1879">
        <v>3051</v>
      </c>
      <c r="B1879" s="7">
        <f t="shared" ref="B1879:B1880" si="290">C1879</f>
        <v>45314</v>
      </c>
      <c r="C1879" s="7">
        <v>45314</v>
      </c>
      <c r="D1879" s="7">
        <v>45321</v>
      </c>
      <c r="E1879" s="9">
        <f t="shared" si="283"/>
        <v>7</v>
      </c>
      <c r="F1879" t="s">
        <v>7</v>
      </c>
      <c r="G1879" s="6">
        <v>175</v>
      </c>
      <c r="H1879" s="6">
        <f t="shared" si="284"/>
        <v>25</v>
      </c>
      <c r="J1879" s="6">
        <f t="shared" si="286"/>
        <v>175</v>
      </c>
      <c r="K1879" t="s">
        <v>7</v>
      </c>
      <c r="L1879" t="s">
        <v>181</v>
      </c>
    </row>
    <row r="1880" spans="1:12" x14ac:dyDescent="0.2">
      <c r="A1880">
        <v>3085</v>
      </c>
      <c r="B1880" s="7">
        <f t="shared" si="290"/>
        <v>45320</v>
      </c>
      <c r="C1880" s="7">
        <v>45320</v>
      </c>
      <c r="D1880" s="7">
        <v>45321</v>
      </c>
      <c r="E1880" s="9">
        <f t="shared" si="283"/>
        <v>1</v>
      </c>
      <c r="F1880" t="s">
        <v>7</v>
      </c>
      <c r="G1880" s="6">
        <v>85</v>
      </c>
      <c r="H1880" s="6">
        <f t="shared" si="284"/>
        <v>85</v>
      </c>
      <c r="J1880" s="6">
        <f t="shared" si="286"/>
        <v>85</v>
      </c>
      <c r="K1880" t="s">
        <v>7</v>
      </c>
      <c r="L1880" t="s">
        <v>181</v>
      </c>
    </row>
    <row r="1881" spans="1:12" x14ac:dyDescent="0.2">
      <c r="A1881">
        <v>3082</v>
      </c>
      <c r="B1881" s="7">
        <v>45316</v>
      </c>
      <c r="C1881" s="7">
        <v>45320</v>
      </c>
      <c r="D1881" s="7">
        <v>45321</v>
      </c>
      <c r="E1881" s="9">
        <f t="shared" si="283"/>
        <v>1</v>
      </c>
      <c r="F1881" t="s">
        <v>7</v>
      </c>
      <c r="G1881" s="6">
        <v>55</v>
      </c>
      <c r="H1881" s="6">
        <f t="shared" si="284"/>
        <v>55</v>
      </c>
      <c r="J1881" s="6">
        <f t="shared" si="286"/>
        <v>55</v>
      </c>
      <c r="K1881" t="s">
        <v>7</v>
      </c>
      <c r="L1881" t="s">
        <v>181</v>
      </c>
    </row>
    <row r="1882" spans="1:12" x14ac:dyDescent="0.2">
      <c r="A1882">
        <v>3052</v>
      </c>
      <c r="B1882" s="7">
        <v>45240</v>
      </c>
      <c r="C1882" s="7">
        <v>45302</v>
      </c>
      <c r="D1882" s="7">
        <v>45315</v>
      </c>
      <c r="E1882" s="9">
        <f t="shared" si="283"/>
        <v>13</v>
      </c>
      <c r="F1882" t="s">
        <v>7</v>
      </c>
      <c r="G1882" s="6">
        <v>462</v>
      </c>
      <c r="H1882" s="6">
        <f t="shared" si="284"/>
        <v>35.53846153846154</v>
      </c>
      <c r="I1882" s="6">
        <v>3</v>
      </c>
      <c r="J1882" s="6">
        <f t="shared" si="286"/>
        <v>465</v>
      </c>
      <c r="K1882" t="s">
        <v>7</v>
      </c>
      <c r="L1882" t="s">
        <v>181</v>
      </c>
    </row>
    <row r="1883" spans="1:12" x14ac:dyDescent="0.2">
      <c r="A1883">
        <v>3052</v>
      </c>
      <c r="B1883" s="7">
        <f>C1883</f>
        <v>45315</v>
      </c>
      <c r="C1883" s="7">
        <v>45315</v>
      </c>
      <c r="D1883" s="7">
        <v>45320</v>
      </c>
      <c r="E1883" s="9">
        <f t="shared" si="283"/>
        <v>5</v>
      </c>
      <c r="F1883" t="s">
        <v>7</v>
      </c>
      <c r="G1883" s="6">
        <v>165</v>
      </c>
      <c r="H1883" s="6">
        <f t="shared" si="284"/>
        <v>33</v>
      </c>
      <c r="J1883" s="6">
        <f t="shared" si="286"/>
        <v>165</v>
      </c>
      <c r="K1883" t="s">
        <v>7</v>
      </c>
      <c r="L1883" t="s">
        <v>143</v>
      </c>
    </row>
    <row r="1884" spans="1:12" x14ac:dyDescent="0.2">
      <c r="A1884" s="16">
        <v>3028</v>
      </c>
      <c r="B1884" s="17">
        <v>45275</v>
      </c>
      <c r="C1884" s="17">
        <v>45301</v>
      </c>
      <c r="D1884" s="17">
        <v>45319</v>
      </c>
      <c r="E1884" s="9">
        <f t="shared" si="283"/>
        <v>18</v>
      </c>
      <c r="F1884" s="16" t="s">
        <v>8</v>
      </c>
      <c r="G1884" s="18">
        <v>399</v>
      </c>
      <c r="H1884" s="6">
        <f t="shared" si="284"/>
        <v>22.166666666666668</v>
      </c>
      <c r="I1884" s="18">
        <f>90+10+3</f>
        <v>103</v>
      </c>
      <c r="J1884" s="18">
        <f t="shared" si="286"/>
        <v>502</v>
      </c>
      <c r="K1884" t="s">
        <v>7</v>
      </c>
      <c r="L1884" t="s">
        <v>181</v>
      </c>
    </row>
    <row r="1885" spans="1:12" x14ac:dyDescent="0.2">
      <c r="A1885" s="16">
        <v>3029</v>
      </c>
      <c r="B1885" s="17">
        <v>45275</v>
      </c>
      <c r="C1885" s="17">
        <v>45301</v>
      </c>
      <c r="D1885" s="17">
        <v>45319</v>
      </c>
      <c r="E1885" s="9">
        <f t="shared" si="283"/>
        <v>18</v>
      </c>
      <c r="F1885" s="16" t="s">
        <v>8</v>
      </c>
      <c r="G1885" s="18">
        <v>532</v>
      </c>
      <c r="H1885" s="6">
        <f t="shared" si="284"/>
        <v>29.555555555555557</v>
      </c>
      <c r="I1885" s="18">
        <v>93</v>
      </c>
      <c r="J1885" s="18">
        <f t="shared" si="286"/>
        <v>625</v>
      </c>
      <c r="K1885" t="s">
        <v>7</v>
      </c>
      <c r="L1885" t="s">
        <v>181</v>
      </c>
    </row>
    <row r="1886" spans="1:12" x14ac:dyDescent="0.2">
      <c r="A1886">
        <v>3060</v>
      </c>
      <c r="B1886" s="7">
        <f t="shared" ref="B1886:B1889" si="291">C1886</f>
        <v>45308</v>
      </c>
      <c r="C1886" s="7">
        <v>45308</v>
      </c>
      <c r="D1886" s="7">
        <v>45318</v>
      </c>
      <c r="E1886" s="9">
        <f t="shared" si="283"/>
        <v>10</v>
      </c>
      <c r="F1886" t="s">
        <v>7</v>
      </c>
      <c r="G1886" s="6">
        <v>230</v>
      </c>
      <c r="H1886" s="6">
        <f t="shared" si="284"/>
        <v>23</v>
      </c>
      <c r="I1886" s="6">
        <v>3</v>
      </c>
      <c r="J1886" s="6">
        <f t="shared" si="286"/>
        <v>233</v>
      </c>
      <c r="K1886" t="s">
        <v>7</v>
      </c>
      <c r="L1886" t="s">
        <v>181</v>
      </c>
    </row>
    <row r="1887" spans="1:12" x14ac:dyDescent="0.2">
      <c r="A1887">
        <v>3073</v>
      </c>
      <c r="B1887" s="7">
        <f t="shared" si="291"/>
        <v>45313</v>
      </c>
      <c r="C1887" s="7">
        <v>45313</v>
      </c>
      <c r="D1887" s="7">
        <v>45318</v>
      </c>
      <c r="E1887" s="9">
        <f t="shared" si="283"/>
        <v>5</v>
      </c>
      <c r="F1887" t="s">
        <v>7</v>
      </c>
      <c r="G1887" s="6">
        <v>115</v>
      </c>
      <c r="H1887" s="6">
        <f t="shared" si="284"/>
        <v>23</v>
      </c>
      <c r="I1887" s="6">
        <v>3</v>
      </c>
      <c r="J1887" s="6">
        <f t="shared" si="286"/>
        <v>118</v>
      </c>
      <c r="K1887" t="s">
        <v>7</v>
      </c>
      <c r="L1887" t="s">
        <v>181</v>
      </c>
    </row>
    <row r="1888" spans="1:12" x14ac:dyDescent="0.2">
      <c r="A1888">
        <v>3071</v>
      </c>
      <c r="B1888" s="7">
        <f t="shared" si="291"/>
        <v>45311</v>
      </c>
      <c r="C1888" s="7">
        <v>45311</v>
      </c>
      <c r="D1888" s="7">
        <v>45318</v>
      </c>
      <c r="E1888" s="9">
        <f t="shared" si="283"/>
        <v>7</v>
      </c>
      <c r="F1888" t="s">
        <v>7</v>
      </c>
      <c r="G1888" s="6">
        <v>175</v>
      </c>
      <c r="H1888" s="6">
        <f t="shared" si="284"/>
        <v>25</v>
      </c>
      <c r="I1888" s="6">
        <v>3</v>
      </c>
      <c r="J1888" s="6">
        <f t="shared" si="286"/>
        <v>178</v>
      </c>
      <c r="K1888" t="s">
        <v>7</v>
      </c>
      <c r="L1888" t="s">
        <v>181</v>
      </c>
    </row>
    <row r="1889" spans="1:12" x14ac:dyDescent="0.2">
      <c r="A1889">
        <v>3068</v>
      </c>
      <c r="B1889" s="7">
        <f t="shared" si="291"/>
        <v>45310</v>
      </c>
      <c r="C1889" s="7">
        <v>45310</v>
      </c>
      <c r="D1889" s="7">
        <v>45317</v>
      </c>
      <c r="E1889" s="9">
        <f t="shared" si="283"/>
        <v>7</v>
      </c>
      <c r="F1889" t="s">
        <v>7</v>
      </c>
      <c r="G1889" s="6">
        <v>210</v>
      </c>
      <c r="H1889" s="6">
        <f t="shared" si="284"/>
        <v>30</v>
      </c>
      <c r="I1889" s="6">
        <v>3</v>
      </c>
      <c r="J1889" s="6">
        <f t="shared" si="286"/>
        <v>213</v>
      </c>
      <c r="K1889" t="s">
        <v>7</v>
      </c>
      <c r="L1889" t="s">
        <v>181</v>
      </c>
    </row>
    <row r="1890" spans="1:12" x14ac:dyDescent="0.2">
      <c r="A1890">
        <v>3048</v>
      </c>
      <c r="B1890" s="7">
        <v>45280</v>
      </c>
      <c r="C1890" s="7">
        <v>45303</v>
      </c>
      <c r="D1890" s="7">
        <v>45316</v>
      </c>
      <c r="E1890" s="9">
        <f t="shared" si="283"/>
        <v>13</v>
      </c>
      <c r="F1890" t="s">
        <v>8</v>
      </c>
      <c r="G1890" s="6">
        <v>462</v>
      </c>
      <c r="H1890" s="6">
        <f t="shared" si="284"/>
        <v>35.53846153846154</v>
      </c>
      <c r="I1890" s="6">
        <v>98</v>
      </c>
      <c r="J1890" s="6">
        <f t="shared" si="286"/>
        <v>560</v>
      </c>
      <c r="K1890" t="s">
        <v>7</v>
      </c>
      <c r="L1890" t="s">
        <v>181</v>
      </c>
    </row>
    <row r="1891" spans="1:12" x14ac:dyDescent="0.2">
      <c r="A1891">
        <v>3064</v>
      </c>
      <c r="B1891" s="7">
        <f>C1891</f>
        <v>45309</v>
      </c>
      <c r="C1891" s="7">
        <v>45309</v>
      </c>
      <c r="D1891" s="7">
        <v>45316</v>
      </c>
      <c r="E1891" s="9">
        <f t="shared" si="283"/>
        <v>7</v>
      </c>
      <c r="F1891" t="s">
        <v>7</v>
      </c>
      <c r="G1891" s="6">
        <v>175</v>
      </c>
      <c r="H1891" s="6">
        <f t="shared" si="284"/>
        <v>25</v>
      </c>
      <c r="I1891" s="6">
        <v>3</v>
      </c>
      <c r="J1891" s="6">
        <f t="shared" si="286"/>
        <v>178</v>
      </c>
      <c r="K1891" t="s">
        <v>7</v>
      </c>
      <c r="L1891" t="s">
        <v>181</v>
      </c>
    </row>
    <row r="1892" spans="1:12" x14ac:dyDescent="0.2">
      <c r="A1892">
        <v>2985</v>
      </c>
      <c r="B1892" s="7">
        <v>45262</v>
      </c>
      <c r="C1892" s="7">
        <v>45308</v>
      </c>
      <c r="D1892" s="7">
        <v>45316</v>
      </c>
      <c r="E1892" s="9">
        <f t="shared" si="283"/>
        <v>8</v>
      </c>
      <c r="F1892" t="s">
        <v>7</v>
      </c>
      <c r="G1892" s="6">
        <v>208</v>
      </c>
      <c r="H1892" s="6">
        <f t="shared" si="284"/>
        <v>26</v>
      </c>
      <c r="I1892" s="6">
        <v>3</v>
      </c>
      <c r="J1892" s="6">
        <f t="shared" si="286"/>
        <v>211</v>
      </c>
      <c r="K1892" t="s">
        <v>7</v>
      </c>
      <c r="L1892" t="s">
        <v>181</v>
      </c>
    </row>
    <row r="1893" spans="1:12" x14ac:dyDescent="0.2">
      <c r="A1893">
        <v>3041</v>
      </c>
      <c r="B1893" s="7">
        <v>45275</v>
      </c>
      <c r="C1893" s="7">
        <v>45300</v>
      </c>
      <c r="D1893" s="7">
        <v>45313</v>
      </c>
      <c r="E1893" s="9">
        <f t="shared" si="283"/>
        <v>13</v>
      </c>
      <c r="F1893" t="s">
        <v>8</v>
      </c>
      <c r="G1893" s="6">
        <v>338</v>
      </c>
      <c r="H1893" s="6">
        <f t="shared" si="284"/>
        <v>26</v>
      </c>
      <c r="I1893" s="6">
        <v>43</v>
      </c>
      <c r="J1893" s="6">
        <f t="shared" si="286"/>
        <v>381</v>
      </c>
      <c r="K1893" t="s">
        <v>7</v>
      </c>
      <c r="L1893" t="s">
        <v>181</v>
      </c>
    </row>
    <row r="1894" spans="1:12" x14ac:dyDescent="0.2">
      <c r="A1894">
        <v>3049</v>
      </c>
      <c r="B1894" s="7">
        <f t="shared" ref="B1894:B1901" si="292">C1894</f>
        <v>45294</v>
      </c>
      <c r="C1894" s="7">
        <v>45294</v>
      </c>
      <c r="D1894" s="7">
        <v>45313</v>
      </c>
      <c r="E1894" s="9">
        <f t="shared" si="283"/>
        <v>19</v>
      </c>
      <c r="F1894" t="s">
        <v>7</v>
      </c>
      <c r="G1894" s="6">
        <v>399</v>
      </c>
      <c r="H1894" s="6">
        <f t="shared" si="284"/>
        <v>21</v>
      </c>
      <c r="I1894" s="6">
        <v>3</v>
      </c>
      <c r="J1894" s="6">
        <f t="shared" si="286"/>
        <v>402</v>
      </c>
      <c r="K1894" t="s">
        <v>7</v>
      </c>
      <c r="L1894" t="s">
        <v>181</v>
      </c>
    </row>
    <row r="1895" spans="1:12" x14ac:dyDescent="0.2">
      <c r="A1895">
        <v>3070</v>
      </c>
      <c r="B1895" s="7">
        <f t="shared" si="292"/>
        <v>45311</v>
      </c>
      <c r="C1895" s="7">
        <v>45311</v>
      </c>
      <c r="D1895" s="7">
        <v>45313</v>
      </c>
      <c r="E1895" s="9">
        <f t="shared" si="283"/>
        <v>2</v>
      </c>
      <c r="F1895" t="s">
        <v>7</v>
      </c>
      <c r="G1895" s="6">
        <v>150</v>
      </c>
      <c r="H1895" s="6">
        <f t="shared" si="284"/>
        <v>75</v>
      </c>
      <c r="I1895" s="6">
        <v>3</v>
      </c>
      <c r="J1895" s="6">
        <f t="shared" si="286"/>
        <v>153</v>
      </c>
      <c r="K1895" t="s">
        <v>7</v>
      </c>
      <c r="L1895" t="s">
        <v>181</v>
      </c>
    </row>
    <row r="1896" spans="1:12" x14ac:dyDescent="0.2">
      <c r="A1896">
        <v>3066</v>
      </c>
      <c r="B1896" s="7">
        <f t="shared" si="292"/>
        <v>45310</v>
      </c>
      <c r="C1896" s="7">
        <v>45310</v>
      </c>
      <c r="D1896" s="7">
        <v>45311</v>
      </c>
      <c r="E1896" s="9">
        <f t="shared" si="283"/>
        <v>1</v>
      </c>
      <c r="F1896" t="s">
        <v>7</v>
      </c>
      <c r="G1896" s="6">
        <v>85</v>
      </c>
      <c r="H1896" s="6">
        <f t="shared" si="284"/>
        <v>85</v>
      </c>
      <c r="I1896" s="6">
        <v>3</v>
      </c>
      <c r="J1896" s="6">
        <f t="shared" si="286"/>
        <v>88</v>
      </c>
      <c r="K1896" t="s">
        <v>7</v>
      </c>
      <c r="L1896" t="s">
        <v>181</v>
      </c>
    </row>
    <row r="1897" spans="1:12" x14ac:dyDescent="0.2">
      <c r="A1897">
        <v>3065</v>
      </c>
      <c r="B1897" s="7">
        <f t="shared" si="292"/>
        <v>45310</v>
      </c>
      <c r="C1897" s="7">
        <v>45310</v>
      </c>
      <c r="D1897" s="7">
        <v>45311</v>
      </c>
      <c r="E1897" s="9">
        <f t="shared" si="283"/>
        <v>1</v>
      </c>
      <c r="F1897" t="s">
        <v>7</v>
      </c>
      <c r="G1897" s="6">
        <v>85</v>
      </c>
      <c r="H1897" s="6">
        <f t="shared" si="284"/>
        <v>85</v>
      </c>
      <c r="I1897" s="6">
        <v>3</v>
      </c>
      <c r="J1897" s="6">
        <f t="shared" si="286"/>
        <v>88</v>
      </c>
      <c r="K1897" t="s">
        <v>7</v>
      </c>
      <c r="L1897" t="s">
        <v>181</v>
      </c>
    </row>
    <row r="1898" spans="1:12" x14ac:dyDescent="0.2">
      <c r="A1898">
        <v>3062</v>
      </c>
      <c r="B1898" s="7">
        <f t="shared" si="292"/>
        <v>45309</v>
      </c>
      <c r="C1898" s="7">
        <v>45309</v>
      </c>
      <c r="D1898" s="7">
        <v>45310</v>
      </c>
      <c r="E1898" s="9">
        <f t="shared" si="283"/>
        <v>1</v>
      </c>
      <c r="F1898" t="s">
        <v>7</v>
      </c>
      <c r="G1898" s="6">
        <v>85</v>
      </c>
      <c r="H1898" s="6">
        <f t="shared" si="284"/>
        <v>85</v>
      </c>
      <c r="I1898" s="6">
        <v>3</v>
      </c>
      <c r="J1898" s="6">
        <f t="shared" si="286"/>
        <v>88</v>
      </c>
      <c r="K1898" t="s">
        <v>7</v>
      </c>
      <c r="L1898" t="s">
        <v>181</v>
      </c>
    </row>
    <row r="1899" spans="1:12" x14ac:dyDescent="0.2">
      <c r="A1899">
        <v>3055</v>
      </c>
      <c r="B1899" s="7">
        <f t="shared" si="292"/>
        <v>45297</v>
      </c>
      <c r="C1899" s="7">
        <v>45297</v>
      </c>
      <c r="D1899" s="7">
        <v>45308</v>
      </c>
      <c r="E1899" s="9">
        <f t="shared" si="283"/>
        <v>11</v>
      </c>
      <c r="F1899" t="s">
        <v>8</v>
      </c>
      <c r="G1899" s="6">
        <v>363</v>
      </c>
      <c r="H1899" s="6">
        <f t="shared" si="284"/>
        <v>33</v>
      </c>
      <c r="I1899" s="6">
        <v>96</v>
      </c>
      <c r="J1899" s="6">
        <f t="shared" si="286"/>
        <v>459</v>
      </c>
      <c r="K1899" t="s">
        <v>7</v>
      </c>
      <c r="L1899" t="s">
        <v>181</v>
      </c>
    </row>
    <row r="1900" spans="1:12" x14ac:dyDescent="0.2">
      <c r="A1900">
        <v>3039</v>
      </c>
      <c r="B1900" s="7">
        <f t="shared" si="292"/>
        <v>45289</v>
      </c>
      <c r="C1900" s="7">
        <v>45289</v>
      </c>
      <c r="D1900" s="7">
        <v>45303</v>
      </c>
      <c r="E1900" s="9">
        <f t="shared" si="283"/>
        <v>14</v>
      </c>
      <c r="F1900" t="s">
        <v>7</v>
      </c>
      <c r="G1900" s="6">
        <v>938</v>
      </c>
      <c r="H1900" s="6">
        <f t="shared" si="284"/>
        <v>67</v>
      </c>
      <c r="J1900" s="6">
        <f t="shared" si="286"/>
        <v>938</v>
      </c>
      <c r="K1900" t="s">
        <v>8</v>
      </c>
      <c r="L1900" t="s">
        <v>181</v>
      </c>
    </row>
    <row r="1901" spans="1:12" x14ac:dyDescent="0.2">
      <c r="A1901">
        <v>3059</v>
      </c>
      <c r="B1901" s="7">
        <f t="shared" si="292"/>
        <v>45303</v>
      </c>
      <c r="C1901" s="7">
        <v>45303</v>
      </c>
      <c r="D1901" s="7">
        <v>45304</v>
      </c>
      <c r="E1901" s="9">
        <f t="shared" si="283"/>
        <v>1</v>
      </c>
      <c r="F1901" t="s">
        <v>7</v>
      </c>
      <c r="G1901" s="6">
        <v>85</v>
      </c>
      <c r="H1901" s="6">
        <f t="shared" si="284"/>
        <v>85</v>
      </c>
      <c r="I1901" s="6">
        <v>3</v>
      </c>
      <c r="J1901" s="6">
        <f t="shared" si="286"/>
        <v>88</v>
      </c>
      <c r="K1901" t="s">
        <v>7</v>
      </c>
      <c r="L1901" t="s">
        <v>181</v>
      </c>
    </row>
    <row r="1902" spans="1:12" x14ac:dyDescent="0.2">
      <c r="A1902">
        <v>3045</v>
      </c>
      <c r="B1902" s="7">
        <v>45266</v>
      </c>
      <c r="C1902" s="7">
        <v>45295</v>
      </c>
      <c r="D1902" s="7">
        <v>45304</v>
      </c>
      <c r="E1902" s="9">
        <f t="shared" si="283"/>
        <v>9</v>
      </c>
      <c r="F1902" t="s">
        <v>7</v>
      </c>
      <c r="G1902" s="6">
        <v>270</v>
      </c>
      <c r="H1902" s="6">
        <f t="shared" si="284"/>
        <v>30</v>
      </c>
      <c r="I1902" s="6">
        <v>3</v>
      </c>
      <c r="J1902" s="6">
        <f t="shared" si="286"/>
        <v>273</v>
      </c>
      <c r="K1902" t="s">
        <v>7</v>
      </c>
      <c r="L1902" t="s">
        <v>181</v>
      </c>
    </row>
    <row r="1903" spans="1:12" x14ac:dyDescent="0.2">
      <c r="A1903">
        <v>2893</v>
      </c>
      <c r="B1903" s="7">
        <v>45212</v>
      </c>
      <c r="C1903" s="7">
        <v>45296</v>
      </c>
      <c r="D1903" s="7">
        <v>45315</v>
      </c>
      <c r="E1903" s="9">
        <f t="shared" si="283"/>
        <v>19</v>
      </c>
      <c r="F1903" t="s">
        <v>7</v>
      </c>
      <c r="G1903" s="6">
        <v>500</v>
      </c>
      <c r="H1903" s="6">
        <f t="shared" si="284"/>
        <v>26.315789473684209</v>
      </c>
      <c r="I1903" s="6">
        <v>3</v>
      </c>
      <c r="J1903" s="6">
        <f t="shared" si="286"/>
        <v>503</v>
      </c>
      <c r="K1903" t="s">
        <v>7</v>
      </c>
      <c r="L1903" t="s">
        <v>163</v>
      </c>
    </row>
    <row r="1904" spans="1:12" x14ac:dyDescent="0.2">
      <c r="A1904">
        <v>3046</v>
      </c>
      <c r="B1904" s="7">
        <f t="shared" ref="B1904:B1908" si="293">C1904</f>
        <v>45293</v>
      </c>
      <c r="C1904" s="7">
        <v>45293</v>
      </c>
      <c r="D1904" s="7">
        <v>45297</v>
      </c>
      <c r="E1904" s="9">
        <f t="shared" si="283"/>
        <v>4</v>
      </c>
      <c r="F1904" t="s">
        <v>7</v>
      </c>
      <c r="G1904" s="6">
        <v>120</v>
      </c>
      <c r="H1904" s="6">
        <f t="shared" si="284"/>
        <v>30</v>
      </c>
      <c r="I1904" s="6">
        <v>3</v>
      </c>
      <c r="J1904" s="6">
        <f t="shared" si="286"/>
        <v>123</v>
      </c>
      <c r="K1904" t="s">
        <v>7</v>
      </c>
      <c r="L1904" t="s">
        <v>181</v>
      </c>
    </row>
    <row r="1905" spans="1:12" x14ac:dyDescent="0.2">
      <c r="A1905">
        <v>3047</v>
      </c>
      <c r="B1905" s="7">
        <f t="shared" si="293"/>
        <v>45294</v>
      </c>
      <c r="C1905" s="7">
        <v>45294</v>
      </c>
      <c r="D1905" s="7">
        <v>45296</v>
      </c>
      <c r="E1905" s="9">
        <f t="shared" si="283"/>
        <v>2</v>
      </c>
      <c r="F1905" t="s">
        <v>7</v>
      </c>
      <c r="G1905" s="6">
        <v>90</v>
      </c>
      <c r="H1905" s="6">
        <f t="shared" si="284"/>
        <v>45</v>
      </c>
      <c r="I1905" s="6">
        <v>3</v>
      </c>
      <c r="J1905" s="6">
        <f t="shared" si="286"/>
        <v>93</v>
      </c>
      <c r="K1905" t="s">
        <v>7</v>
      </c>
      <c r="L1905" t="s">
        <v>181</v>
      </c>
    </row>
    <row r="1906" spans="1:12" x14ac:dyDescent="0.2">
      <c r="A1906" t="s">
        <v>164</v>
      </c>
      <c r="B1906" s="7">
        <f t="shared" si="293"/>
        <v>45299</v>
      </c>
      <c r="C1906" s="7">
        <v>45299</v>
      </c>
      <c r="D1906" s="7">
        <v>45309</v>
      </c>
      <c r="E1906" s="9">
        <f t="shared" si="283"/>
        <v>10</v>
      </c>
      <c r="F1906" t="s">
        <v>7</v>
      </c>
      <c r="G1906" s="6">
        <v>270</v>
      </c>
      <c r="H1906" s="6">
        <f t="shared" si="284"/>
        <v>27</v>
      </c>
      <c r="J1906" s="6">
        <f t="shared" si="286"/>
        <v>270</v>
      </c>
      <c r="K1906" t="s">
        <v>7</v>
      </c>
      <c r="L1906" t="s">
        <v>181</v>
      </c>
    </row>
    <row r="1907" spans="1:12" x14ac:dyDescent="0.2">
      <c r="A1907" t="s">
        <v>165</v>
      </c>
      <c r="B1907" s="7">
        <f t="shared" si="293"/>
        <v>45307</v>
      </c>
      <c r="C1907" s="7">
        <v>45307</v>
      </c>
      <c r="D1907" s="7">
        <v>45318</v>
      </c>
      <c r="E1907" s="9">
        <f t="shared" si="283"/>
        <v>11</v>
      </c>
      <c r="F1907" t="s">
        <v>7</v>
      </c>
      <c r="G1907" s="6">
        <v>253</v>
      </c>
      <c r="H1907" s="6">
        <f t="shared" si="284"/>
        <v>23</v>
      </c>
      <c r="J1907" s="6">
        <f t="shared" si="286"/>
        <v>253</v>
      </c>
      <c r="K1907" t="s">
        <v>7</v>
      </c>
      <c r="L1907" t="s">
        <v>181</v>
      </c>
    </row>
    <row r="1908" spans="1:12" x14ac:dyDescent="0.2">
      <c r="A1908" t="s">
        <v>166</v>
      </c>
      <c r="B1908" s="7">
        <f t="shared" si="293"/>
        <v>45292</v>
      </c>
      <c r="C1908" s="7">
        <v>45292</v>
      </c>
      <c r="D1908" s="7">
        <v>45322</v>
      </c>
      <c r="E1908" s="9">
        <f t="shared" si="283"/>
        <v>30</v>
      </c>
      <c r="F1908" t="s">
        <v>7</v>
      </c>
      <c r="G1908" s="6">
        <v>682.12</v>
      </c>
      <c r="H1908" s="6">
        <f t="shared" si="284"/>
        <v>22.737333333333332</v>
      </c>
      <c r="J1908" s="6">
        <f t="shared" si="286"/>
        <v>682.12</v>
      </c>
      <c r="K1908" t="s">
        <v>7</v>
      </c>
      <c r="L1908" t="s">
        <v>181</v>
      </c>
    </row>
    <row r="1909" spans="1:12" x14ac:dyDescent="0.2">
      <c r="A1909" t="s">
        <v>64</v>
      </c>
      <c r="B1909" s="7">
        <v>45295</v>
      </c>
      <c r="C1909" s="7">
        <v>45306</v>
      </c>
      <c r="D1909" s="7">
        <v>45310</v>
      </c>
      <c r="E1909" s="9">
        <f t="shared" si="283"/>
        <v>4</v>
      </c>
      <c r="F1909" t="s">
        <v>7</v>
      </c>
      <c r="G1909" s="6">
        <v>140</v>
      </c>
      <c r="H1909" s="6">
        <f t="shared" si="284"/>
        <v>35</v>
      </c>
      <c r="I1909" s="6">
        <v>3</v>
      </c>
      <c r="J1909" s="6">
        <f t="shared" si="286"/>
        <v>143</v>
      </c>
      <c r="K1909" t="s">
        <v>7</v>
      </c>
      <c r="L1909" t="s">
        <v>167</v>
      </c>
    </row>
    <row r="1910" spans="1:12" x14ac:dyDescent="0.2">
      <c r="A1910" t="s">
        <v>64</v>
      </c>
      <c r="B1910" s="7">
        <v>45289</v>
      </c>
      <c r="C1910" s="7">
        <v>45306</v>
      </c>
      <c r="D1910" s="7">
        <v>45329</v>
      </c>
      <c r="E1910" s="9">
        <f t="shared" si="283"/>
        <v>23</v>
      </c>
      <c r="F1910" t="s">
        <v>7</v>
      </c>
      <c r="G1910" s="6">
        <v>460</v>
      </c>
      <c r="H1910" s="6">
        <f t="shared" si="284"/>
        <v>20</v>
      </c>
      <c r="I1910" s="6">
        <v>10</v>
      </c>
      <c r="J1910" s="6">
        <f t="shared" si="286"/>
        <v>470</v>
      </c>
      <c r="K1910" t="s">
        <v>7</v>
      </c>
      <c r="L1910" t="s">
        <v>167</v>
      </c>
    </row>
    <row r="1911" spans="1:12" x14ac:dyDescent="0.2">
      <c r="A1911">
        <v>3098</v>
      </c>
      <c r="B1911" s="7">
        <v>45322</v>
      </c>
      <c r="C1911" s="7">
        <v>45336</v>
      </c>
      <c r="D1911" s="7">
        <v>45365</v>
      </c>
      <c r="E1911" s="9">
        <f t="shared" si="283"/>
        <v>29</v>
      </c>
      <c r="F1911" t="s">
        <v>8</v>
      </c>
      <c r="G1911" s="6">
        <v>725</v>
      </c>
      <c r="H1911" s="6">
        <f t="shared" si="284"/>
        <v>25</v>
      </c>
      <c r="I1911" s="6">
        <v>53</v>
      </c>
      <c r="J1911" s="6">
        <f t="shared" si="286"/>
        <v>778</v>
      </c>
      <c r="K1911" t="s">
        <v>7</v>
      </c>
      <c r="L1911" t="s">
        <v>181</v>
      </c>
    </row>
    <row r="1912" spans="1:12" x14ac:dyDescent="0.2">
      <c r="A1912">
        <v>3098</v>
      </c>
      <c r="B1912" s="7">
        <f>C1912</f>
        <v>45365</v>
      </c>
      <c r="C1912" s="7">
        <v>45365</v>
      </c>
      <c r="D1912" s="7">
        <v>45395</v>
      </c>
      <c r="E1912" s="9">
        <f t="shared" si="283"/>
        <v>30</v>
      </c>
      <c r="F1912" t="s">
        <v>7</v>
      </c>
      <c r="G1912" s="6">
        <v>750</v>
      </c>
      <c r="H1912" s="6">
        <f t="shared" si="284"/>
        <v>25</v>
      </c>
      <c r="J1912" s="6">
        <f t="shared" si="286"/>
        <v>750</v>
      </c>
      <c r="K1912" t="s">
        <v>7</v>
      </c>
      <c r="L1912" t="s">
        <v>143</v>
      </c>
    </row>
    <row r="1913" spans="1:12" x14ac:dyDescent="0.2">
      <c r="A1913">
        <v>3141</v>
      </c>
      <c r="B1913" s="7">
        <v>45348</v>
      </c>
      <c r="C1913" s="7">
        <v>45350</v>
      </c>
      <c r="D1913" s="7">
        <v>45395</v>
      </c>
      <c r="E1913" s="9">
        <f t="shared" si="283"/>
        <v>45</v>
      </c>
      <c r="F1913" t="s">
        <v>7</v>
      </c>
      <c r="G1913" s="6">
        <v>675</v>
      </c>
      <c r="H1913" s="6">
        <f t="shared" si="284"/>
        <v>15</v>
      </c>
      <c r="I1913" s="6">
        <v>18</v>
      </c>
      <c r="J1913" s="6">
        <f t="shared" si="286"/>
        <v>693</v>
      </c>
      <c r="K1913" t="s">
        <v>7</v>
      </c>
      <c r="L1913" t="s">
        <v>181</v>
      </c>
    </row>
    <row r="1914" spans="1:12" x14ac:dyDescent="0.2">
      <c r="A1914">
        <v>3104</v>
      </c>
      <c r="B1914" s="7">
        <f t="shared" ref="B1914:B1919" si="294">C1914</f>
        <v>45327</v>
      </c>
      <c r="C1914" s="7">
        <v>45327</v>
      </c>
      <c r="D1914" s="7">
        <v>45387</v>
      </c>
      <c r="E1914" s="9">
        <f t="shared" si="283"/>
        <v>60</v>
      </c>
      <c r="F1914" t="s">
        <v>7</v>
      </c>
      <c r="G1914" s="6">
        <v>900</v>
      </c>
      <c r="H1914" s="6">
        <f t="shared" si="284"/>
        <v>15</v>
      </c>
      <c r="J1914" s="6">
        <f t="shared" si="286"/>
        <v>900</v>
      </c>
      <c r="K1914" t="s">
        <v>7</v>
      </c>
      <c r="L1914" t="s">
        <v>181</v>
      </c>
    </row>
    <row r="1915" spans="1:12" x14ac:dyDescent="0.2">
      <c r="A1915">
        <v>3120</v>
      </c>
      <c r="B1915" s="7">
        <f t="shared" si="294"/>
        <v>45336</v>
      </c>
      <c r="C1915" s="7">
        <v>45336</v>
      </c>
      <c r="D1915" s="7">
        <v>45381</v>
      </c>
      <c r="E1915" s="9">
        <f t="shared" si="283"/>
        <v>45</v>
      </c>
      <c r="F1915" t="s">
        <v>7</v>
      </c>
      <c r="G1915" s="6">
        <v>720</v>
      </c>
      <c r="H1915" s="6">
        <f t="shared" si="284"/>
        <v>16</v>
      </c>
      <c r="I1915" s="6">
        <v>3</v>
      </c>
      <c r="J1915" s="6">
        <f t="shared" si="286"/>
        <v>723</v>
      </c>
      <c r="K1915" t="s">
        <v>7</v>
      </c>
      <c r="L1915" t="s">
        <v>181</v>
      </c>
    </row>
    <row r="1916" spans="1:12" x14ac:dyDescent="0.2">
      <c r="A1916">
        <v>3132</v>
      </c>
      <c r="B1916" s="7">
        <f t="shared" si="294"/>
        <v>45345</v>
      </c>
      <c r="C1916" s="7">
        <v>45345</v>
      </c>
      <c r="D1916" s="7">
        <v>45376</v>
      </c>
      <c r="E1916" s="9">
        <f t="shared" si="283"/>
        <v>31</v>
      </c>
      <c r="F1916" t="s">
        <v>7</v>
      </c>
      <c r="G1916" s="6">
        <v>651</v>
      </c>
      <c r="H1916" s="6">
        <f t="shared" si="284"/>
        <v>21</v>
      </c>
      <c r="I1916" s="6">
        <v>3</v>
      </c>
      <c r="J1916" s="6">
        <f t="shared" si="286"/>
        <v>654</v>
      </c>
      <c r="K1916" t="s">
        <v>7</v>
      </c>
      <c r="L1916" t="s">
        <v>181</v>
      </c>
    </row>
    <row r="1917" spans="1:12" x14ac:dyDescent="0.2">
      <c r="A1917">
        <v>3108</v>
      </c>
      <c r="B1917" s="7">
        <f t="shared" si="294"/>
        <v>45331</v>
      </c>
      <c r="C1917" s="7">
        <v>45331</v>
      </c>
      <c r="D1917" s="7">
        <v>45371</v>
      </c>
      <c r="E1917" s="9">
        <f t="shared" si="283"/>
        <v>40</v>
      </c>
      <c r="F1917" t="s">
        <v>7</v>
      </c>
      <c r="G1917" s="6">
        <v>840</v>
      </c>
      <c r="H1917" s="6">
        <f t="shared" si="284"/>
        <v>21</v>
      </c>
      <c r="I1917" s="6">
        <v>23</v>
      </c>
      <c r="J1917" s="6">
        <f t="shared" si="286"/>
        <v>863</v>
      </c>
      <c r="K1917" t="s">
        <v>7</v>
      </c>
      <c r="L1917" t="s">
        <v>181</v>
      </c>
    </row>
    <row r="1918" spans="1:12" x14ac:dyDescent="0.2">
      <c r="A1918">
        <v>3123</v>
      </c>
      <c r="B1918" s="7">
        <f t="shared" si="294"/>
        <v>45337</v>
      </c>
      <c r="C1918" s="7">
        <v>45337</v>
      </c>
      <c r="D1918" s="7">
        <v>45369</v>
      </c>
      <c r="E1918" s="9">
        <f t="shared" si="283"/>
        <v>32</v>
      </c>
      <c r="F1918" t="s">
        <v>7</v>
      </c>
      <c r="G1918" s="6">
        <v>960</v>
      </c>
      <c r="H1918" s="6">
        <f t="shared" si="284"/>
        <v>30</v>
      </c>
      <c r="I1918" s="6">
        <v>3</v>
      </c>
      <c r="J1918" s="6">
        <f t="shared" si="286"/>
        <v>963</v>
      </c>
      <c r="K1918" t="s">
        <v>7</v>
      </c>
      <c r="L1918" t="s">
        <v>181</v>
      </c>
    </row>
    <row r="1919" spans="1:12" x14ac:dyDescent="0.2">
      <c r="A1919">
        <v>3121</v>
      </c>
      <c r="B1919" s="7">
        <f t="shared" si="294"/>
        <v>45339</v>
      </c>
      <c r="C1919" s="7">
        <v>45339</v>
      </c>
      <c r="D1919" s="7">
        <v>45369</v>
      </c>
      <c r="E1919" s="9">
        <f t="shared" si="283"/>
        <v>30</v>
      </c>
      <c r="F1919" t="s">
        <v>7</v>
      </c>
      <c r="G1919" s="6">
        <v>450</v>
      </c>
      <c r="H1919" s="6">
        <f t="shared" si="284"/>
        <v>15</v>
      </c>
      <c r="I1919" s="6">
        <v>3</v>
      </c>
      <c r="J1919" s="6">
        <f t="shared" si="286"/>
        <v>453</v>
      </c>
      <c r="K1919" t="s">
        <v>7</v>
      </c>
      <c r="L1919" t="s">
        <v>181</v>
      </c>
    </row>
    <row r="1920" spans="1:12" x14ac:dyDescent="0.2">
      <c r="A1920">
        <v>3088</v>
      </c>
      <c r="B1920" s="7">
        <v>45322</v>
      </c>
      <c r="C1920" s="7">
        <v>45348</v>
      </c>
      <c r="D1920" s="7">
        <v>45364</v>
      </c>
      <c r="E1920" s="9">
        <f t="shared" si="283"/>
        <v>16</v>
      </c>
      <c r="F1920" t="s">
        <v>7</v>
      </c>
      <c r="G1920" s="6">
        <v>400</v>
      </c>
      <c r="H1920" s="6">
        <f t="shared" si="284"/>
        <v>25</v>
      </c>
      <c r="I1920" s="6">
        <v>3</v>
      </c>
      <c r="J1920" s="6">
        <f t="shared" si="286"/>
        <v>403</v>
      </c>
      <c r="K1920" t="s">
        <v>7</v>
      </c>
      <c r="L1920" t="s">
        <v>143</v>
      </c>
    </row>
    <row r="1921" spans="1:12" x14ac:dyDescent="0.2">
      <c r="A1921">
        <v>3093</v>
      </c>
      <c r="B1921" s="7">
        <f t="shared" ref="B1921:B1928" si="295">C1921</f>
        <v>45324</v>
      </c>
      <c r="C1921" s="7">
        <v>45324</v>
      </c>
      <c r="D1921" s="7">
        <v>45341</v>
      </c>
      <c r="E1921" s="9">
        <f t="shared" si="283"/>
        <v>17</v>
      </c>
      <c r="F1921" t="s">
        <v>7</v>
      </c>
      <c r="G1921" s="6">
        <v>340</v>
      </c>
      <c r="H1921" s="6">
        <f t="shared" si="284"/>
        <v>20</v>
      </c>
      <c r="I1921" s="6">
        <v>3</v>
      </c>
      <c r="J1921" s="6">
        <f t="shared" si="286"/>
        <v>343</v>
      </c>
      <c r="K1921" t="s">
        <v>7</v>
      </c>
      <c r="L1921" t="s">
        <v>181</v>
      </c>
    </row>
    <row r="1922" spans="1:12" x14ac:dyDescent="0.2">
      <c r="A1922">
        <v>3093</v>
      </c>
      <c r="B1922" s="7">
        <f t="shared" si="295"/>
        <v>45341</v>
      </c>
      <c r="C1922" s="7">
        <v>45341</v>
      </c>
      <c r="D1922" s="7">
        <v>45351</v>
      </c>
      <c r="E1922" s="9">
        <f t="shared" si="283"/>
        <v>10</v>
      </c>
      <c r="F1922" t="s">
        <v>7</v>
      </c>
      <c r="G1922" s="6">
        <v>200</v>
      </c>
      <c r="H1922" s="6">
        <f t="shared" si="284"/>
        <v>20</v>
      </c>
      <c r="J1922" s="6">
        <f t="shared" si="286"/>
        <v>200</v>
      </c>
      <c r="K1922" t="s">
        <v>7</v>
      </c>
      <c r="L1922" t="s">
        <v>143</v>
      </c>
    </row>
    <row r="1923" spans="1:12" x14ac:dyDescent="0.2">
      <c r="A1923">
        <v>3093</v>
      </c>
      <c r="B1923" s="7">
        <f t="shared" si="295"/>
        <v>45351</v>
      </c>
      <c r="C1923" s="7">
        <v>45351</v>
      </c>
      <c r="D1923" s="7">
        <v>45360</v>
      </c>
      <c r="E1923" s="9">
        <f t="shared" ref="E1923:E1986" si="296">D1923-C1923</f>
        <v>9</v>
      </c>
      <c r="F1923" t="s">
        <v>7</v>
      </c>
      <c r="G1923" s="6">
        <v>180</v>
      </c>
      <c r="H1923" s="6">
        <f t="shared" ref="H1923:H1986" si="297">G1923/E1923</f>
        <v>20</v>
      </c>
      <c r="J1923" s="6">
        <f t="shared" si="286"/>
        <v>180</v>
      </c>
      <c r="K1923" t="s">
        <v>7</v>
      </c>
      <c r="L1923" t="s">
        <v>143</v>
      </c>
    </row>
    <row r="1924" spans="1:12" x14ac:dyDescent="0.2">
      <c r="A1924">
        <v>3093</v>
      </c>
      <c r="B1924" s="7">
        <f t="shared" si="295"/>
        <v>45360</v>
      </c>
      <c r="C1924" s="7">
        <v>45360</v>
      </c>
      <c r="D1924" s="7">
        <v>45367</v>
      </c>
      <c r="E1924" s="9">
        <f t="shared" si="296"/>
        <v>7</v>
      </c>
      <c r="F1924" t="s">
        <v>7</v>
      </c>
      <c r="G1924" s="6">
        <v>140</v>
      </c>
      <c r="H1924" s="6">
        <f t="shared" si="297"/>
        <v>20</v>
      </c>
      <c r="J1924" s="6">
        <f t="shared" si="286"/>
        <v>140</v>
      </c>
      <c r="K1924" t="s">
        <v>7</v>
      </c>
      <c r="L1924" t="s">
        <v>143</v>
      </c>
    </row>
    <row r="1925" spans="1:12" x14ac:dyDescent="0.2">
      <c r="A1925">
        <v>3117</v>
      </c>
      <c r="B1925" s="7">
        <f t="shared" si="295"/>
        <v>45337</v>
      </c>
      <c r="C1925" s="7">
        <v>45337</v>
      </c>
      <c r="D1925" s="7">
        <v>45367</v>
      </c>
      <c r="E1925" s="9">
        <f t="shared" si="296"/>
        <v>30</v>
      </c>
      <c r="F1925" t="s">
        <v>7</v>
      </c>
      <c r="G1925" s="6">
        <v>900</v>
      </c>
      <c r="H1925" s="6">
        <f t="shared" si="297"/>
        <v>30</v>
      </c>
      <c r="J1925" s="6">
        <f t="shared" si="286"/>
        <v>900</v>
      </c>
      <c r="K1925" t="s">
        <v>7</v>
      </c>
      <c r="L1925" t="s">
        <v>181</v>
      </c>
    </row>
    <row r="1926" spans="1:12" x14ac:dyDescent="0.2">
      <c r="A1926">
        <v>3134</v>
      </c>
      <c r="B1926" s="7">
        <f t="shared" si="295"/>
        <v>45348</v>
      </c>
      <c r="C1926" s="7">
        <v>45348</v>
      </c>
      <c r="D1926" s="7">
        <v>45361</v>
      </c>
      <c r="E1926" s="9">
        <f t="shared" si="296"/>
        <v>13</v>
      </c>
      <c r="F1926" t="s">
        <v>8</v>
      </c>
      <c r="G1926" s="6">
        <f>13*45</f>
        <v>585</v>
      </c>
      <c r="H1926" s="6">
        <f t="shared" si="297"/>
        <v>45</v>
      </c>
      <c r="I1926" s="6">
        <v>53</v>
      </c>
      <c r="J1926" s="6">
        <f t="shared" si="286"/>
        <v>638</v>
      </c>
      <c r="K1926" t="s">
        <v>7</v>
      </c>
      <c r="L1926" t="s">
        <v>181</v>
      </c>
    </row>
    <row r="1927" spans="1:12" x14ac:dyDescent="0.2">
      <c r="A1927">
        <v>3138</v>
      </c>
      <c r="B1927" s="7">
        <f t="shared" si="295"/>
        <v>45348</v>
      </c>
      <c r="C1927" s="7">
        <v>45348</v>
      </c>
      <c r="D1927" s="7">
        <v>45359</v>
      </c>
      <c r="E1927" s="9">
        <f t="shared" si="296"/>
        <v>11</v>
      </c>
      <c r="F1927" t="s">
        <v>7</v>
      </c>
      <c r="G1927" s="6">
        <v>275</v>
      </c>
      <c r="H1927" s="6">
        <f t="shared" si="297"/>
        <v>25</v>
      </c>
      <c r="I1927" s="6">
        <v>3</v>
      </c>
      <c r="J1927" s="6">
        <f t="shared" si="286"/>
        <v>278</v>
      </c>
      <c r="K1927" t="s">
        <v>7</v>
      </c>
      <c r="L1927" t="s">
        <v>181</v>
      </c>
    </row>
    <row r="1928" spans="1:12" x14ac:dyDescent="0.2">
      <c r="A1928">
        <v>3107</v>
      </c>
      <c r="B1928" s="7">
        <f t="shared" si="295"/>
        <v>45331</v>
      </c>
      <c r="C1928" s="7">
        <v>45331</v>
      </c>
      <c r="D1928" s="7">
        <v>45359</v>
      </c>
      <c r="E1928" s="9">
        <f t="shared" si="296"/>
        <v>28</v>
      </c>
      <c r="F1928" t="s">
        <v>7</v>
      </c>
      <c r="G1928" s="6">
        <v>560</v>
      </c>
      <c r="H1928" s="6">
        <f t="shared" si="297"/>
        <v>20</v>
      </c>
      <c r="I1928" s="6">
        <v>3</v>
      </c>
      <c r="J1928" s="6">
        <f t="shared" si="286"/>
        <v>563</v>
      </c>
      <c r="K1928" t="s">
        <v>7</v>
      </c>
      <c r="L1928" t="s">
        <v>181</v>
      </c>
    </row>
    <row r="1929" spans="1:12" x14ac:dyDescent="0.2">
      <c r="A1929">
        <v>3089</v>
      </c>
      <c r="B1929" s="7">
        <v>45287</v>
      </c>
      <c r="C1929" s="7">
        <v>45322</v>
      </c>
      <c r="D1929" s="7">
        <v>45353</v>
      </c>
      <c r="E1929" s="9">
        <f t="shared" si="296"/>
        <v>31</v>
      </c>
      <c r="F1929" t="s">
        <v>7</v>
      </c>
      <c r="G1929" s="6">
        <v>589</v>
      </c>
      <c r="H1929" s="6">
        <f t="shared" si="297"/>
        <v>19</v>
      </c>
      <c r="I1929" s="6">
        <v>3</v>
      </c>
      <c r="J1929" s="6">
        <f t="shared" ref="J1929:J1992" si="298">+G1929+I1929</f>
        <v>592</v>
      </c>
      <c r="K1929" t="s">
        <v>7</v>
      </c>
      <c r="L1929" t="s">
        <v>181</v>
      </c>
    </row>
    <row r="1930" spans="1:12" x14ac:dyDescent="0.2">
      <c r="A1930">
        <v>2896</v>
      </c>
      <c r="B1930" s="7">
        <v>45213</v>
      </c>
      <c r="C1930" s="7">
        <v>45347</v>
      </c>
      <c r="D1930" s="7">
        <v>45358</v>
      </c>
      <c r="E1930" s="9">
        <f t="shared" si="296"/>
        <v>11</v>
      </c>
      <c r="F1930" t="s">
        <v>8</v>
      </c>
      <c r="G1930" s="6">
        <v>330</v>
      </c>
      <c r="H1930" s="6">
        <f t="shared" si="297"/>
        <v>30</v>
      </c>
      <c r="I1930" s="6">
        <v>98</v>
      </c>
      <c r="J1930" s="6">
        <f t="shared" si="298"/>
        <v>428</v>
      </c>
      <c r="K1930" t="s">
        <v>7</v>
      </c>
      <c r="L1930" t="s">
        <v>181</v>
      </c>
    </row>
    <row r="1931" spans="1:12" x14ac:dyDescent="0.2">
      <c r="A1931">
        <v>2938</v>
      </c>
      <c r="B1931" s="7">
        <v>45234</v>
      </c>
      <c r="C1931" s="7">
        <v>45338</v>
      </c>
      <c r="D1931" s="7">
        <v>45356</v>
      </c>
      <c r="E1931" s="9">
        <f t="shared" si="296"/>
        <v>18</v>
      </c>
      <c r="F1931" t="s">
        <v>7</v>
      </c>
      <c r="G1931" s="6">
        <v>414</v>
      </c>
      <c r="H1931" s="6">
        <f t="shared" si="297"/>
        <v>23</v>
      </c>
      <c r="I1931" s="6">
        <v>3</v>
      </c>
      <c r="J1931" s="6">
        <f t="shared" si="298"/>
        <v>417</v>
      </c>
      <c r="K1931" t="s">
        <v>7</v>
      </c>
      <c r="L1931" t="s">
        <v>181</v>
      </c>
    </row>
    <row r="1932" spans="1:12" x14ac:dyDescent="0.2">
      <c r="A1932">
        <v>3110</v>
      </c>
      <c r="B1932" s="7">
        <v>45306</v>
      </c>
      <c r="C1932" s="7">
        <v>45342</v>
      </c>
      <c r="D1932" s="7">
        <v>45355</v>
      </c>
      <c r="E1932" s="9">
        <f t="shared" si="296"/>
        <v>13</v>
      </c>
      <c r="F1932" t="s">
        <v>8</v>
      </c>
      <c r="G1932" s="6">
        <v>280</v>
      </c>
      <c r="H1932" s="6">
        <f t="shared" si="297"/>
        <v>21.53846153846154</v>
      </c>
      <c r="I1932" s="6">
        <v>93</v>
      </c>
      <c r="J1932" s="6">
        <f t="shared" si="298"/>
        <v>373</v>
      </c>
      <c r="K1932" t="s">
        <v>7</v>
      </c>
      <c r="L1932" t="s">
        <v>181</v>
      </c>
    </row>
    <row r="1933" spans="1:12" x14ac:dyDescent="0.2">
      <c r="A1933">
        <v>3114</v>
      </c>
      <c r="B1933" s="7">
        <v>45331</v>
      </c>
      <c r="C1933" s="7">
        <v>45335</v>
      </c>
      <c r="D1933" s="7">
        <v>45349</v>
      </c>
      <c r="E1933" s="9">
        <f t="shared" si="296"/>
        <v>14</v>
      </c>
      <c r="F1933" t="s">
        <v>7</v>
      </c>
      <c r="G1933" s="6">
        <v>294</v>
      </c>
      <c r="H1933" s="6">
        <f t="shared" si="297"/>
        <v>21</v>
      </c>
      <c r="I1933" s="6">
        <v>3</v>
      </c>
      <c r="J1933" s="6">
        <f t="shared" si="298"/>
        <v>297</v>
      </c>
      <c r="K1933" t="s">
        <v>7</v>
      </c>
      <c r="L1933" t="s">
        <v>181</v>
      </c>
    </row>
    <row r="1934" spans="1:12" x14ac:dyDescent="0.2">
      <c r="A1934">
        <v>3114</v>
      </c>
      <c r="B1934" s="7">
        <f t="shared" ref="B1934:B1935" si="299">C1934</f>
        <v>45349</v>
      </c>
      <c r="C1934" s="7">
        <v>45349</v>
      </c>
      <c r="D1934" s="7">
        <v>45355</v>
      </c>
      <c r="E1934" s="9">
        <f t="shared" si="296"/>
        <v>6</v>
      </c>
      <c r="F1934" t="s">
        <v>7</v>
      </c>
      <c r="G1934" s="6">
        <v>126</v>
      </c>
      <c r="H1934" s="6">
        <f t="shared" si="297"/>
        <v>21</v>
      </c>
      <c r="J1934" s="6">
        <f t="shared" si="298"/>
        <v>126</v>
      </c>
      <c r="K1934" t="s">
        <v>7</v>
      </c>
      <c r="L1934" t="s">
        <v>143</v>
      </c>
    </row>
    <row r="1935" spans="1:12" x14ac:dyDescent="0.2">
      <c r="A1935">
        <v>3135</v>
      </c>
      <c r="B1935" s="7">
        <f t="shared" si="299"/>
        <v>45348</v>
      </c>
      <c r="C1935" s="7">
        <v>45348</v>
      </c>
      <c r="D1935" s="7">
        <v>45355</v>
      </c>
      <c r="E1935" s="9">
        <f t="shared" si="296"/>
        <v>7</v>
      </c>
      <c r="F1935" t="s">
        <v>7</v>
      </c>
      <c r="G1935" s="6">
        <v>315</v>
      </c>
      <c r="H1935" s="6">
        <f t="shared" si="297"/>
        <v>45</v>
      </c>
      <c r="I1935" s="6">
        <v>3</v>
      </c>
      <c r="J1935" s="6">
        <f t="shared" si="298"/>
        <v>318</v>
      </c>
      <c r="K1935" t="s">
        <v>7</v>
      </c>
      <c r="L1935" t="s">
        <v>181</v>
      </c>
    </row>
    <row r="1936" spans="1:12" x14ac:dyDescent="0.2">
      <c r="A1936">
        <v>3131</v>
      </c>
      <c r="B1936" s="7">
        <v>45344</v>
      </c>
      <c r="C1936" s="7">
        <v>45345</v>
      </c>
      <c r="D1936" s="7">
        <v>45353</v>
      </c>
      <c r="E1936" s="9">
        <f t="shared" si="296"/>
        <v>8</v>
      </c>
      <c r="F1936" t="s">
        <v>7</v>
      </c>
      <c r="G1936" s="6">
        <v>200</v>
      </c>
      <c r="H1936" s="6">
        <f t="shared" si="297"/>
        <v>25</v>
      </c>
      <c r="I1936" s="6">
        <v>3</v>
      </c>
      <c r="J1936" s="6">
        <f t="shared" si="298"/>
        <v>203</v>
      </c>
      <c r="K1936" t="s">
        <v>7</v>
      </c>
      <c r="L1936" t="s">
        <v>181</v>
      </c>
    </row>
    <row r="1937" spans="1:12" x14ac:dyDescent="0.2">
      <c r="A1937">
        <v>3115</v>
      </c>
      <c r="B1937" s="7">
        <f>C1937</f>
        <v>45336</v>
      </c>
      <c r="C1937" s="7">
        <v>45336</v>
      </c>
      <c r="D1937" s="7">
        <v>45352</v>
      </c>
      <c r="E1937" s="9">
        <f t="shared" si="296"/>
        <v>16</v>
      </c>
      <c r="F1937" t="s">
        <v>7</v>
      </c>
      <c r="G1937" s="6">
        <v>400</v>
      </c>
      <c r="H1937" s="6">
        <f t="shared" si="297"/>
        <v>25</v>
      </c>
      <c r="I1937" s="6">
        <v>3</v>
      </c>
      <c r="J1937" s="6">
        <f t="shared" si="298"/>
        <v>403</v>
      </c>
      <c r="K1937" t="s">
        <v>7</v>
      </c>
      <c r="L1937" t="s">
        <v>181</v>
      </c>
    </row>
    <row r="1938" spans="1:12" x14ac:dyDescent="0.2">
      <c r="A1938">
        <v>3142</v>
      </c>
      <c r="B1938" s="7">
        <v>45342</v>
      </c>
      <c r="C1938" s="7">
        <v>45350</v>
      </c>
      <c r="D1938" s="7">
        <v>45352</v>
      </c>
      <c r="E1938" s="9">
        <f t="shared" si="296"/>
        <v>2</v>
      </c>
      <c r="F1938" t="s">
        <v>7</v>
      </c>
      <c r="G1938" s="6">
        <v>100</v>
      </c>
      <c r="H1938" s="6">
        <f t="shared" si="297"/>
        <v>50</v>
      </c>
      <c r="I1938" s="6">
        <v>3</v>
      </c>
      <c r="J1938" s="6">
        <f t="shared" si="298"/>
        <v>103</v>
      </c>
      <c r="K1938" t="s">
        <v>7</v>
      </c>
      <c r="L1938" t="s">
        <v>181</v>
      </c>
    </row>
    <row r="1939" spans="1:12" x14ac:dyDescent="0.2">
      <c r="A1939">
        <v>3091</v>
      </c>
      <c r="B1939" s="7">
        <f t="shared" ref="B1939:B1943" si="300">C1939</f>
        <v>45323</v>
      </c>
      <c r="C1939" s="7">
        <v>45323</v>
      </c>
      <c r="D1939" s="7">
        <v>45351</v>
      </c>
      <c r="E1939" s="9">
        <f t="shared" si="296"/>
        <v>28</v>
      </c>
      <c r="F1939" t="s">
        <v>7</v>
      </c>
      <c r="G1939" s="6">
        <v>644</v>
      </c>
      <c r="H1939" s="6">
        <f t="shared" si="297"/>
        <v>23</v>
      </c>
      <c r="I1939" s="6">
        <v>3</v>
      </c>
      <c r="J1939" s="6">
        <f t="shared" si="298"/>
        <v>647</v>
      </c>
      <c r="K1939" t="s">
        <v>7</v>
      </c>
      <c r="L1939" t="s">
        <v>181</v>
      </c>
    </row>
    <row r="1940" spans="1:12" x14ac:dyDescent="0.2">
      <c r="A1940">
        <v>3140</v>
      </c>
      <c r="B1940" s="7">
        <f t="shared" si="300"/>
        <v>45349</v>
      </c>
      <c r="C1940" s="7">
        <v>45349</v>
      </c>
      <c r="D1940" s="7">
        <v>45350</v>
      </c>
      <c r="E1940" s="9">
        <f t="shared" si="296"/>
        <v>1</v>
      </c>
      <c r="F1940" t="s">
        <v>7</v>
      </c>
      <c r="G1940" s="6">
        <v>85</v>
      </c>
      <c r="H1940" s="6">
        <f t="shared" si="297"/>
        <v>85</v>
      </c>
      <c r="I1940" s="6">
        <v>3</v>
      </c>
      <c r="J1940" s="6">
        <f t="shared" si="298"/>
        <v>88</v>
      </c>
      <c r="K1940" t="s">
        <v>7</v>
      </c>
      <c r="L1940" t="s">
        <v>181</v>
      </c>
    </row>
    <row r="1941" spans="1:12" x14ac:dyDescent="0.2">
      <c r="A1941">
        <v>3139</v>
      </c>
      <c r="B1941" s="7">
        <f t="shared" si="300"/>
        <v>45349</v>
      </c>
      <c r="C1941" s="7">
        <v>45349</v>
      </c>
      <c r="D1941" s="7">
        <v>45350</v>
      </c>
      <c r="E1941" s="9">
        <f t="shared" si="296"/>
        <v>1</v>
      </c>
      <c r="F1941" t="s">
        <v>7</v>
      </c>
      <c r="G1941" s="6">
        <v>45</v>
      </c>
      <c r="H1941" s="6">
        <f t="shared" si="297"/>
        <v>45</v>
      </c>
      <c r="I1941" s="6">
        <v>3</v>
      </c>
      <c r="J1941" s="6">
        <f t="shared" si="298"/>
        <v>48</v>
      </c>
      <c r="K1941" t="s">
        <v>7</v>
      </c>
      <c r="L1941" t="s">
        <v>181</v>
      </c>
    </row>
    <row r="1942" spans="1:12" x14ac:dyDescent="0.2">
      <c r="A1942">
        <v>3122</v>
      </c>
      <c r="B1942" s="7">
        <f t="shared" si="300"/>
        <v>45339</v>
      </c>
      <c r="C1942" s="7">
        <v>45339</v>
      </c>
      <c r="D1942" s="7">
        <v>45346</v>
      </c>
      <c r="E1942" s="9">
        <f t="shared" si="296"/>
        <v>7</v>
      </c>
      <c r="F1942" t="s">
        <v>7</v>
      </c>
      <c r="G1942" s="6">
        <v>196</v>
      </c>
      <c r="H1942" s="6">
        <f t="shared" si="297"/>
        <v>28</v>
      </c>
      <c r="I1942" s="6">
        <v>3</v>
      </c>
      <c r="J1942" s="6">
        <f t="shared" si="298"/>
        <v>199</v>
      </c>
      <c r="K1942" t="s">
        <v>7</v>
      </c>
      <c r="L1942" t="s">
        <v>181</v>
      </c>
    </row>
    <row r="1943" spans="1:12" x14ac:dyDescent="0.2">
      <c r="A1943">
        <v>3122</v>
      </c>
      <c r="B1943" s="7">
        <f t="shared" si="300"/>
        <v>45346</v>
      </c>
      <c r="C1943" s="7">
        <v>45346</v>
      </c>
      <c r="D1943" s="7">
        <v>45350</v>
      </c>
      <c r="E1943" s="9">
        <f t="shared" si="296"/>
        <v>4</v>
      </c>
      <c r="F1943" t="s">
        <v>7</v>
      </c>
      <c r="G1943" s="6">
        <v>120</v>
      </c>
      <c r="H1943" s="6">
        <f t="shared" si="297"/>
        <v>30</v>
      </c>
      <c r="J1943" s="6">
        <f t="shared" si="298"/>
        <v>120</v>
      </c>
      <c r="K1943" t="s">
        <v>7</v>
      </c>
      <c r="L1943" t="s">
        <v>181</v>
      </c>
    </row>
    <row r="1944" spans="1:12" x14ac:dyDescent="0.2">
      <c r="A1944">
        <v>3133</v>
      </c>
      <c r="B1944" s="7">
        <v>45344</v>
      </c>
      <c r="C1944" s="7">
        <v>45348</v>
      </c>
      <c r="D1944" s="7">
        <v>45350</v>
      </c>
      <c r="E1944" s="9">
        <f t="shared" si="296"/>
        <v>2</v>
      </c>
      <c r="F1944" t="s">
        <v>7</v>
      </c>
      <c r="G1944" s="6">
        <v>70</v>
      </c>
      <c r="H1944" s="6">
        <f t="shared" si="297"/>
        <v>35</v>
      </c>
      <c r="I1944" s="6">
        <v>3</v>
      </c>
      <c r="J1944" s="6">
        <f t="shared" si="298"/>
        <v>73</v>
      </c>
      <c r="K1944" t="s">
        <v>7</v>
      </c>
      <c r="L1944" t="s">
        <v>181</v>
      </c>
    </row>
    <row r="1945" spans="1:12" x14ac:dyDescent="0.2">
      <c r="A1945">
        <v>3124</v>
      </c>
      <c r="B1945" s="7">
        <v>45332</v>
      </c>
      <c r="C1945" s="7">
        <v>45341</v>
      </c>
      <c r="D1945" s="7">
        <v>45349</v>
      </c>
      <c r="E1945" s="9">
        <f t="shared" si="296"/>
        <v>8</v>
      </c>
      <c r="F1945" t="s">
        <v>7</v>
      </c>
      <c r="G1945" s="6">
        <v>360</v>
      </c>
      <c r="H1945" s="6">
        <f t="shared" si="297"/>
        <v>45</v>
      </c>
      <c r="I1945" s="6">
        <v>3</v>
      </c>
      <c r="J1945" s="6">
        <f t="shared" si="298"/>
        <v>363</v>
      </c>
      <c r="K1945" t="s">
        <v>7</v>
      </c>
      <c r="L1945" t="s">
        <v>181</v>
      </c>
    </row>
    <row r="1946" spans="1:12" x14ac:dyDescent="0.2">
      <c r="A1946">
        <v>3129</v>
      </c>
      <c r="B1946" s="7">
        <f t="shared" ref="B1946:B1947" si="301">C1946</f>
        <v>45345</v>
      </c>
      <c r="C1946" s="7">
        <v>45345</v>
      </c>
      <c r="D1946" s="7">
        <v>45348</v>
      </c>
      <c r="E1946" s="9">
        <f t="shared" si="296"/>
        <v>3</v>
      </c>
      <c r="F1946" t="s">
        <v>7</v>
      </c>
      <c r="G1946" s="6">
        <v>150</v>
      </c>
      <c r="H1946" s="6">
        <f t="shared" si="297"/>
        <v>50</v>
      </c>
      <c r="I1946" s="6">
        <v>3</v>
      </c>
      <c r="J1946" s="6">
        <f t="shared" si="298"/>
        <v>153</v>
      </c>
      <c r="K1946" t="s">
        <v>7</v>
      </c>
      <c r="L1946" t="s">
        <v>181</v>
      </c>
    </row>
    <row r="1947" spans="1:12" x14ac:dyDescent="0.2">
      <c r="A1947">
        <v>3128</v>
      </c>
      <c r="B1947" s="7">
        <f t="shared" si="301"/>
        <v>45345</v>
      </c>
      <c r="C1947" s="7">
        <v>45345</v>
      </c>
      <c r="D1947" s="7">
        <v>45349</v>
      </c>
      <c r="E1947" s="9">
        <f t="shared" si="296"/>
        <v>4</v>
      </c>
      <c r="F1947" t="s">
        <v>7</v>
      </c>
      <c r="G1947" s="6">
        <v>125</v>
      </c>
      <c r="H1947" s="6">
        <f t="shared" si="297"/>
        <v>31.25</v>
      </c>
      <c r="I1947" s="6">
        <v>3</v>
      </c>
      <c r="J1947" s="6">
        <f t="shared" si="298"/>
        <v>128</v>
      </c>
      <c r="K1947" t="s">
        <v>7</v>
      </c>
      <c r="L1947" t="s">
        <v>181</v>
      </c>
    </row>
    <row r="1948" spans="1:12" x14ac:dyDescent="0.2">
      <c r="A1948">
        <v>3113</v>
      </c>
      <c r="B1948" s="7">
        <v>45334</v>
      </c>
      <c r="C1948" s="7">
        <v>45334</v>
      </c>
      <c r="D1948" s="7">
        <v>45345</v>
      </c>
      <c r="E1948" s="9">
        <f t="shared" si="296"/>
        <v>11</v>
      </c>
      <c r="F1948" t="s">
        <v>7</v>
      </c>
      <c r="G1948" s="6">
        <v>275</v>
      </c>
      <c r="H1948" s="6">
        <f t="shared" si="297"/>
        <v>25</v>
      </c>
      <c r="J1948" s="6">
        <f t="shared" si="298"/>
        <v>275</v>
      </c>
      <c r="K1948" t="s">
        <v>7</v>
      </c>
      <c r="L1948" t="s">
        <v>181</v>
      </c>
    </row>
    <row r="1949" spans="1:12" x14ac:dyDescent="0.2">
      <c r="A1949">
        <v>3112</v>
      </c>
      <c r="B1949" s="7">
        <v>45272</v>
      </c>
      <c r="C1949" s="7">
        <v>45334</v>
      </c>
      <c r="D1949" s="7">
        <v>45345</v>
      </c>
      <c r="E1949" s="9">
        <f t="shared" si="296"/>
        <v>11</v>
      </c>
      <c r="F1949" t="s">
        <v>7</v>
      </c>
      <c r="G1949" s="6">
        <v>276</v>
      </c>
      <c r="H1949" s="6">
        <f t="shared" si="297"/>
        <v>25.09090909090909</v>
      </c>
      <c r="I1949" s="6">
        <v>3</v>
      </c>
      <c r="J1949" s="6">
        <f t="shared" si="298"/>
        <v>279</v>
      </c>
      <c r="K1949" t="s">
        <v>7</v>
      </c>
      <c r="L1949" t="s">
        <v>181</v>
      </c>
    </row>
    <row r="1950" spans="1:12" x14ac:dyDescent="0.2">
      <c r="A1950">
        <v>3116</v>
      </c>
      <c r="B1950" s="7">
        <f t="shared" ref="B1950:B1954" si="302">C1950</f>
        <v>45337</v>
      </c>
      <c r="C1950" s="7">
        <v>45337</v>
      </c>
      <c r="D1950" s="7">
        <v>45344</v>
      </c>
      <c r="E1950" s="9">
        <f t="shared" si="296"/>
        <v>7</v>
      </c>
      <c r="F1950" t="s">
        <v>7</v>
      </c>
      <c r="G1950" s="6">
        <v>350</v>
      </c>
      <c r="H1950" s="6">
        <f t="shared" si="297"/>
        <v>50</v>
      </c>
      <c r="J1950" s="6">
        <f t="shared" si="298"/>
        <v>350</v>
      </c>
      <c r="K1950" t="s">
        <v>8</v>
      </c>
      <c r="L1950" t="s">
        <v>181</v>
      </c>
    </row>
    <row r="1951" spans="1:12" x14ac:dyDescent="0.2">
      <c r="A1951">
        <v>3076</v>
      </c>
      <c r="B1951" s="7">
        <f t="shared" si="302"/>
        <v>45314</v>
      </c>
      <c r="C1951" s="7">
        <v>45314</v>
      </c>
      <c r="D1951" s="7">
        <v>45321</v>
      </c>
      <c r="E1951" s="9">
        <f t="shared" si="296"/>
        <v>7</v>
      </c>
      <c r="F1951" t="s">
        <v>7</v>
      </c>
      <c r="G1951" s="6">
        <f>7*53</f>
        <v>371</v>
      </c>
      <c r="H1951" s="6">
        <f t="shared" si="297"/>
        <v>53</v>
      </c>
      <c r="J1951" s="6">
        <f t="shared" si="298"/>
        <v>371</v>
      </c>
      <c r="K1951" t="s">
        <v>8</v>
      </c>
      <c r="L1951" t="s">
        <v>181</v>
      </c>
    </row>
    <row r="1952" spans="1:12" x14ac:dyDescent="0.2">
      <c r="A1952">
        <v>3076</v>
      </c>
      <c r="B1952" s="7">
        <f t="shared" si="302"/>
        <v>45321</v>
      </c>
      <c r="C1952" s="7">
        <v>45321</v>
      </c>
      <c r="D1952" s="7">
        <v>45328</v>
      </c>
      <c r="E1952" s="9">
        <f t="shared" si="296"/>
        <v>7</v>
      </c>
      <c r="F1952" t="s">
        <v>7</v>
      </c>
      <c r="G1952" s="6">
        <v>371</v>
      </c>
      <c r="H1952" s="6">
        <f t="shared" si="297"/>
        <v>53</v>
      </c>
      <c r="J1952" s="6">
        <f t="shared" si="298"/>
        <v>371</v>
      </c>
      <c r="K1952" t="s">
        <v>8</v>
      </c>
      <c r="L1952" t="s">
        <v>143</v>
      </c>
    </row>
    <row r="1953" spans="1:12" x14ac:dyDescent="0.2">
      <c r="A1953">
        <v>3076</v>
      </c>
      <c r="B1953" s="7">
        <f t="shared" si="302"/>
        <v>45328</v>
      </c>
      <c r="C1953" s="7">
        <v>45328</v>
      </c>
      <c r="D1953" s="7">
        <v>45335</v>
      </c>
      <c r="E1953" s="9">
        <f t="shared" si="296"/>
        <v>7</v>
      </c>
      <c r="F1953" t="s">
        <v>7</v>
      </c>
      <c r="G1953" s="6">
        <v>371</v>
      </c>
      <c r="H1953" s="6">
        <f t="shared" si="297"/>
        <v>53</v>
      </c>
      <c r="J1953" s="6">
        <f t="shared" si="298"/>
        <v>371</v>
      </c>
      <c r="K1953" t="s">
        <v>8</v>
      </c>
      <c r="L1953" t="s">
        <v>143</v>
      </c>
    </row>
    <row r="1954" spans="1:12" x14ac:dyDescent="0.2">
      <c r="A1954">
        <v>3076</v>
      </c>
      <c r="B1954" s="7">
        <f t="shared" si="302"/>
        <v>45335</v>
      </c>
      <c r="C1954" s="7">
        <v>45335</v>
      </c>
      <c r="D1954" s="7">
        <v>45338</v>
      </c>
      <c r="E1954" s="9">
        <f t="shared" si="296"/>
        <v>3</v>
      </c>
      <c r="F1954" t="s">
        <v>7</v>
      </c>
      <c r="G1954" s="6">
        <f>53*3</f>
        <v>159</v>
      </c>
      <c r="H1954" s="6">
        <f t="shared" si="297"/>
        <v>53</v>
      </c>
      <c r="J1954" s="6">
        <f t="shared" si="298"/>
        <v>159</v>
      </c>
      <c r="K1954" t="s">
        <v>8</v>
      </c>
      <c r="L1954" t="s">
        <v>143</v>
      </c>
    </row>
    <row r="1955" spans="1:12" x14ac:dyDescent="0.2">
      <c r="A1955">
        <v>3125</v>
      </c>
      <c r="B1955" s="7">
        <v>45338</v>
      </c>
      <c r="C1955" s="7">
        <v>45343</v>
      </c>
      <c r="D1955" s="7">
        <v>45344</v>
      </c>
      <c r="E1955" s="9">
        <f t="shared" si="296"/>
        <v>1</v>
      </c>
      <c r="F1955" t="s">
        <v>7</v>
      </c>
      <c r="G1955" s="6">
        <v>85</v>
      </c>
      <c r="H1955" s="6">
        <f t="shared" si="297"/>
        <v>85</v>
      </c>
      <c r="I1955" s="6">
        <v>3</v>
      </c>
      <c r="J1955" s="6">
        <f t="shared" si="298"/>
        <v>88</v>
      </c>
      <c r="K1955" t="s">
        <v>7</v>
      </c>
      <c r="L1955" t="s">
        <v>181</v>
      </c>
    </row>
    <row r="1956" spans="1:12" x14ac:dyDescent="0.2">
      <c r="A1956">
        <v>3100</v>
      </c>
      <c r="B1956" s="7">
        <f t="shared" ref="B1956:B1963" si="303">C1956</f>
        <v>45328</v>
      </c>
      <c r="C1956" s="7">
        <v>45328</v>
      </c>
      <c r="D1956" s="7">
        <v>45332</v>
      </c>
      <c r="E1956" s="9">
        <f t="shared" si="296"/>
        <v>4</v>
      </c>
      <c r="F1956" t="s">
        <v>7</v>
      </c>
      <c r="G1956" s="6">
        <v>120</v>
      </c>
      <c r="H1956" s="6">
        <f t="shared" si="297"/>
        <v>30</v>
      </c>
      <c r="J1956" s="6">
        <f t="shared" si="298"/>
        <v>120</v>
      </c>
      <c r="K1956" t="s">
        <v>8</v>
      </c>
      <c r="L1956" t="s">
        <v>181</v>
      </c>
    </row>
    <row r="1957" spans="1:12" x14ac:dyDescent="0.2">
      <c r="A1957">
        <v>3099</v>
      </c>
      <c r="B1957" s="7">
        <f t="shared" si="303"/>
        <v>45327</v>
      </c>
      <c r="C1957" s="7">
        <v>45327</v>
      </c>
      <c r="D1957" s="7">
        <v>45330</v>
      </c>
      <c r="E1957" s="9">
        <f t="shared" si="296"/>
        <v>3</v>
      </c>
      <c r="F1957" t="s">
        <v>7</v>
      </c>
      <c r="G1957" s="6">
        <v>159</v>
      </c>
      <c r="H1957" s="6">
        <f t="shared" si="297"/>
        <v>53</v>
      </c>
      <c r="J1957" s="6">
        <f t="shared" si="298"/>
        <v>159</v>
      </c>
      <c r="K1957" t="s">
        <v>8</v>
      </c>
      <c r="L1957" t="s">
        <v>181</v>
      </c>
    </row>
    <row r="1958" spans="1:12" x14ac:dyDescent="0.2">
      <c r="A1958">
        <v>3084</v>
      </c>
      <c r="B1958" s="7">
        <f t="shared" si="303"/>
        <v>45320</v>
      </c>
      <c r="C1958" s="7">
        <v>45320</v>
      </c>
      <c r="D1958" s="7">
        <v>45335</v>
      </c>
      <c r="E1958" s="9">
        <f t="shared" si="296"/>
        <v>15</v>
      </c>
      <c r="F1958" t="s">
        <v>7</v>
      </c>
      <c r="G1958" s="6">
        <v>450</v>
      </c>
      <c r="H1958" s="6">
        <f t="shared" si="297"/>
        <v>30</v>
      </c>
      <c r="J1958" s="6">
        <f t="shared" si="298"/>
        <v>450</v>
      </c>
      <c r="K1958" t="s">
        <v>8</v>
      </c>
      <c r="L1958" t="s">
        <v>181</v>
      </c>
    </row>
    <row r="1959" spans="1:12" x14ac:dyDescent="0.2">
      <c r="A1959">
        <v>3096</v>
      </c>
      <c r="B1959" s="7">
        <f t="shared" si="303"/>
        <v>45327</v>
      </c>
      <c r="C1959" s="7">
        <v>45327</v>
      </c>
      <c r="D1959" s="7">
        <v>45328</v>
      </c>
      <c r="E1959" s="9">
        <f t="shared" si="296"/>
        <v>1</v>
      </c>
      <c r="F1959" t="s">
        <v>7</v>
      </c>
      <c r="G1959" s="6">
        <v>30</v>
      </c>
      <c r="H1959" s="6">
        <f t="shared" si="297"/>
        <v>30</v>
      </c>
      <c r="J1959" s="6">
        <f t="shared" si="298"/>
        <v>30</v>
      </c>
      <c r="K1959" t="s">
        <v>8</v>
      </c>
      <c r="L1959" t="s">
        <v>181</v>
      </c>
    </row>
    <row r="1960" spans="1:12" x14ac:dyDescent="0.2">
      <c r="A1960" t="s">
        <v>168</v>
      </c>
      <c r="B1960" s="7">
        <f t="shared" si="303"/>
        <v>45342</v>
      </c>
      <c r="C1960" s="7">
        <v>45342</v>
      </c>
      <c r="D1960" s="7">
        <v>45348</v>
      </c>
      <c r="E1960" s="9">
        <f t="shared" si="296"/>
        <v>6</v>
      </c>
      <c r="F1960" t="s">
        <v>7</v>
      </c>
      <c r="G1960" s="6">
        <v>150</v>
      </c>
      <c r="H1960" s="6">
        <f t="shared" si="297"/>
        <v>25</v>
      </c>
      <c r="J1960" s="6">
        <f t="shared" si="298"/>
        <v>150</v>
      </c>
      <c r="K1960" t="s">
        <v>7</v>
      </c>
      <c r="L1960" t="s">
        <v>181</v>
      </c>
    </row>
    <row r="1961" spans="1:12" x14ac:dyDescent="0.2">
      <c r="A1961" t="s">
        <v>169</v>
      </c>
      <c r="B1961" s="7">
        <f t="shared" si="303"/>
        <v>45341</v>
      </c>
      <c r="C1961" s="7">
        <v>45341</v>
      </c>
      <c r="D1961" s="7">
        <v>45342</v>
      </c>
      <c r="E1961" s="9">
        <f t="shared" si="296"/>
        <v>1</v>
      </c>
      <c r="F1961" t="s">
        <v>7</v>
      </c>
      <c r="G1961" s="6">
        <v>28</v>
      </c>
      <c r="H1961" s="6">
        <f t="shared" si="297"/>
        <v>28</v>
      </c>
      <c r="J1961" s="6">
        <f t="shared" si="298"/>
        <v>28</v>
      </c>
      <c r="K1961" t="s">
        <v>7</v>
      </c>
      <c r="L1961" t="s">
        <v>181</v>
      </c>
    </row>
    <row r="1962" spans="1:12" x14ac:dyDescent="0.2">
      <c r="A1962">
        <v>3111</v>
      </c>
      <c r="B1962" s="7">
        <f t="shared" si="303"/>
        <v>45332</v>
      </c>
      <c r="C1962" s="7">
        <v>45332</v>
      </c>
      <c r="D1962" s="7">
        <v>45339</v>
      </c>
      <c r="E1962" s="9">
        <f t="shared" si="296"/>
        <v>7</v>
      </c>
      <c r="F1962" t="s">
        <v>7</v>
      </c>
      <c r="G1962" s="6">
        <v>175</v>
      </c>
      <c r="H1962" s="6">
        <f t="shared" si="297"/>
        <v>25</v>
      </c>
      <c r="I1962" s="6">
        <v>3</v>
      </c>
      <c r="J1962" s="6">
        <f t="shared" si="298"/>
        <v>178</v>
      </c>
      <c r="K1962" t="s">
        <v>7</v>
      </c>
      <c r="L1962" t="s">
        <v>181</v>
      </c>
    </row>
    <row r="1963" spans="1:12" x14ac:dyDescent="0.2">
      <c r="A1963">
        <v>3111</v>
      </c>
      <c r="B1963" s="7">
        <f t="shared" si="303"/>
        <v>45339</v>
      </c>
      <c r="C1963" s="7">
        <v>45339</v>
      </c>
      <c r="D1963" s="7">
        <v>45343</v>
      </c>
      <c r="E1963" s="9">
        <f t="shared" si="296"/>
        <v>4</v>
      </c>
      <c r="F1963" t="s">
        <v>7</v>
      </c>
      <c r="G1963" s="6">
        <v>100</v>
      </c>
      <c r="H1963" s="6">
        <f t="shared" si="297"/>
        <v>25</v>
      </c>
      <c r="J1963" s="6">
        <f t="shared" si="298"/>
        <v>100</v>
      </c>
      <c r="K1963" t="s">
        <v>7</v>
      </c>
      <c r="L1963" t="s">
        <v>143</v>
      </c>
    </row>
    <row r="1964" spans="1:12" x14ac:dyDescent="0.2">
      <c r="A1964">
        <v>3102</v>
      </c>
      <c r="B1964" s="7">
        <v>45308</v>
      </c>
      <c r="C1964" s="7">
        <v>45330</v>
      </c>
      <c r="D1964" s="7">
        <v>45351</v>
      </c>
      <c r="E1964" s="9">
        <f t="shared" si="296"/>
        <v>21</v>
      </c>
      <c r="F1964" t="s">
        <v>7</v>
      </c>
      <c r="G1964" s="6">
        <v>399</v>
      </c>
      <c r="H1964" s="6">
        <f t="shared" si="297"/>
        <v>19</v>
      </c>
      <c r="I1964" s="6">
        <v>3</v>
      </c>
      <c r="J1964" s="6">
        <f t="shared" si="298"/>
        <v>402</v>
      </c>
      <c r="K1964" t="s">
        <v>7</v>
      </c>
      <c r="L1964" t="s">
        <v>181</v>
      </c>
    </row>
    <row r="1965" spans="1:12" x14ac:dyDescent="0.2">
      <c r="A1965">
        <v>3103</v>
      </c>
      <c r="B1965" s="7">
        <f t="shared" ref="B1965:B1981" si="304">C1965</f>
        <v>45330</v>
      </c>
      <c r="C1965" s="7">
        <v>45330</v>
      </c>
      <c r="D1965" s="7">
        <v>45332</v>
      </c>
      <c r="E1965" s="9">
        <f t="shared" si="296"/>
        <v>2</v>
      </c>
      <c r="F1965" t="s">
        <v>7</v>
      </c>
      <c r="G1965" s="6">
        <v>60</v>
      </c>
      <c r="H1965" s="6">
        <f t="shared" si="297"/>
        <v>30</v>
      </c>
      <c r="I1965" s="6">
        <v>3</v>
      </c>
      <c r="J1965" s="6">
        <f t="shared" si="298"/>
        <v>63</v>
      </c>
      <c r="K1965" t="s">
        <v>7</v>
      </c>
      <c r="L1965" t="s">
        <v>181</v>
      </c>
    </row>
    <row r="1966" spans="1:12" x14ac:dyDescent="0.2">
      <c r="A1966">
        <v>3103</v>
      </c>
      <c r="B1966" s="7">
        <f t="shared" si="304"/>
        <v>45332</v>
      </c>
      <c r="C1966" s="7">
        <v>45332</v>
      </c>
      <c r="D1966" s="7">
        <v>45339</v>
      </c>
      <c r="E1966" s="9">
        <f t="shared" si="296"/>
        <v>7</v>
      </c>
      <c r="F1966" t="s">
        <v>7</v>
      </c>
      <c r="G1966" s="6">
        <v>196</v>
      </c>
      <c r="H1966" s="6">
        <f t="shared" si="297"/>
        <v>28</v>
      </c>
      <c r="J1966" s="6">
        <f t="shared" si="298"/>
        <v>196</v>
      </c>
      <c r="K1966" t="s">
        <v>7</v>
      </c>
      <c r="L1966" t="s">
        <v>143</v>
      </c>
    </row>
    <row r="1967" spans="1:12" x14ac:dyDescent="0.2">
      <c r="A1967">
        <v>3119</v>
      </c>
      <c r="B1967" s="7">
        <f t="shared" si="304"/>
        <v>45338</v>
      </c>
      <c r="C1967" s="7">
        <v>45338</v>
      </c>
      <c r="D1967" s="7">
        <v>45339</v>
      </c>
      <c r="E1967" s="9">
        <f t="shared" si="296"/>
        <v>1</v>
      </c>
      <c r="F1967" t="s">
        <v>7</v>
      </c>
      <c r="G1967" s="6">
        <v>85</v>
      </c>
      <c r="H1967" s="6">
        <f t="shared" si="297"/>
        <v>85</v>
      </c>
      <c r="I1967" s="6">
        <v>3</v>
      </c>
      <c r="J1967" s="6">
        <f t="shared" si="298"/>
        <v>88</v>
      </c>
      <c r="K1967" t="s">
        <v>7</v>
      </c>
      <c r="L1967" t="s">
        <v>181</v>
      </c>
    </row>
    <row r="1968" spans="1:12" x14ac:dyDescent="0.2">
      <c r="A1968">
        <v>3118</v>
      </c>
      <c r="B1968" s="7">
        <f t="shared" si="304"/>
        <v>45338</v>
      </c>
      <c r="C1968" s="7">
        <v>45338</v>
      </c>
      <c r="D1968" s="7">
        <v>45339</v>
      </c>
      <c r="E1968" s="9">
        <f t="shared" si="296"/>
        <v>1</v>
      </c>
      <c r="F1968" t="s">
        <v>7</v>
      </c>
      <c r="G1968" s="6">
        <v>85</v>
      </c>
      <c r="H1968" s="6">
        <f t="shared" si="297"/>
        <v>85</v>
      </c>
      <c r="I1968" s="6">
        <v>3</v>
      </c>
      <c r="J1968" s="6">
        <f t="shared" si="298"/>
        <v>88</v>
      </c>
      <c r="K1968" t="s">
        <v>7</v>
      </c>
      <c r="L1968" t="s">
        <v>181</v>
      </c>
    </row>
    <row r="1969" spans="1:12" x14ac:dyDescent="0.2">
      <c r="A1969">
        <v>3101</v>
      </c>
      <c r="B1969" s="7">
        <f t="shared" si="304"/>
        <v>45328</v>
      </c>
      <c r="C1969" s="7">
        <v>45328</v>
      </c>
      <c r="D1969" s="7">
        <v>45339</v>
      </c>
      <c r="E1969" s="9">
        <f t="shared" si="296"/>
        <v>11</v>
      </c>
      <c r="F1969" t="s">
        <v>7</v>
      </c>
      <c r="G1969" s="6">
        <v>209</v>
      </c>
      <c r="H1969" s="6">
        <f t="shared" si="297"/>
        <v>19</v>
      </c>
      <c r="I1969" s="6">
        <v>3</v>
      </c>
      <c r="J1969" s="6">
        <f t="shared" si="298"/>
        <v>212</v>
      </c>
      <c r="K1969" t="s">
        <v>7</v>
      </c>
      <c r="L1969" t="s">
        <v>181</v>
      </c>
    </row>
    <row r="1970" spans="1:12" x14ac:dyDescent="0.2">
      <c r="A1970">
        <v>3095</v>
      </c>
      <c r="B1970" s="7">
        <f t="shared" si="304"/>
        <v>45327</v>
      </c>
      <c r="C1970" s="7">
        <v>45327</v>
      </c>
      <c r="D1970" s="7">
        <v>45338</v>
      </c>
      <c r="E1970" s="9">
        <f t="shared" si="296"/>
        <v>11</v>
      </c>
      <c r="F1970" t="s">
        <v>7</v>
      </c>
      <c r="G1970" s="6">
        <v>275</v>
      </c>
      <c r="H1970" s="6">
        <f t="shared" si="297"/>
        <v>25</v>
      </c>
      <c r="I1970" s="6">
        <v>18</v>
      </c>
      <c r="J1970" s="6">
        <f t="shared" si="298"/>
        <v>293</v>
      </c>
      <c r="K1970" t="s">
        <v>7</v>
      </c>
      <c r="L1970" t="s">
        <v>181</v>
      </c>
    </row>
    <row r="1971" spans="1:12" x14ac:dyDescent="0.2">
      <c r="A1971">
        <v>3105</v>
      </c>
      <c r="B1971" s="7">
        <f t="shared" si="304"/>
        <v>45330</v>
      </c>
      <c r="C1971" s="7">
        <v>45330</v>
      </c>
      <c r="D1971" s="7">
        <v>45336</v>
      </c>
      <c r="E1971" s="9">
        <f t="shared" si="296"/>
        <v>6</v>
      </c>
      <c r="F1971" t="s">
        <v>7</v>
      </c>
      <c r="G1971" s="6">
        <v>510</v>
      </c>
      <c r="H1971" s="6">
        <f t="shared" si="297"/>
        <v>85</v>
      </c>
      <c r="I1971" s="6">
        <v>3</v>
      </c>
      <c r="J1971" s="6">
        <f t="shared" si="298"/>
        <v>513</v>
      </c>
      <c r="K1971" t="s">
        <v>7</v>
      </c>
      <c r="L1971" t="s">
        <v>181</v>
      </c>
    </row>
    <row r="1972" spans="1:12" x14ac:dyDescent="0.2">
      <c r="A1972">
        <v>3097</v>
      </c>
      <c r="B1972" s="7">
        <f t="shared" si="304"/>
        <v>45327</v>
      </c>
      <c r="C1972" s="7">
        <v>45327</v>
      </c>
      <c r="D1972" s="7">
        <v>45334</v>
      </c>
      <c r="E1972" s="9">
        <f t="shared" si="296"/>
        <v>7</v>
      </c>
      <c r="F1972" t="s">
        <v>7</v>
      </c>
      <c r="G1972" s="6">
        <v>315</v>
      </c>
      <c r="H1972" s="6">
        <f t="shared" si="297"/>
        <v>45</v>
      </c>
      <c r="I1972" s="6">
        <v>3</v>
      </c>
      <c r="J1972" s="6">
        <f t="shared" si="298"/>
        <v>318</v>
      </c>
      <c r="K1972" t="s">
        <v>7</v>
      </c>
      <c r="L1972" t="s">
        <v>181</v>
      </c>
    </row>
    <row r="1973" spans="1:12" x14ac:dyDescent="0.2">
      <c r="A1973">
        <v>3106</v>
      </c>
      <c r="B1973" s="7">
        <f t="shared" si="304"/>
        <v>45331</v>
      </c>
      <c r="C1973" s="7">
        <v>45331</v>
      </c>
      <c r="D1973" s="7">
        <v>45334</v>
      </c>
      <c r="E1973" s="9">
        <f t="shared" si="296"/>
        <v>3</v>
      </c>
      <c r="F1973" t="s">
        <v>7</v>
      </c>
      <c r="G1973" s="6">
        <v>255</v>
      </c>
      <c r="H1973" s="6">
        <f t="shared" si="297"/>
        <v>85</v>
      </c>
      <c r="I1973" s="6">
        <v>3</v>
      </c>
      <c r="J1973" s="6">
        <f t="shared" si="298"/>
        <v>258</v>
      </c>
      <c r="K1973" t="s">
        <v>7</v>
      </c>
      <c r="L1973" t="s">
        <v>181</v>
      </c>
    </row>
    <row r="1974" spans="1:12" x14ac:dyDescent="0.2">
      <c r="A1974" t="s">
        <v>170</v>
      </c>
      <c r="B1974" s="7">
        <f t="shared" si="304"/>
        <v>45331</v>
      </c>
      <c r="C1974" s="7">
        <v>45331</v>
      </c>
      <c r="D1974" s="7">
        <v>45339</v>
      </c>
      <c r="E1974" s="9">
        <f t="shared" si="296"/>
        <v>8</v>
      </c>
      <c r="F1974" t="s">
        <v>7</v>
      </c>
      <c r="G1974" s="6">
        <v>200</v>
      </c>
      <c r="H1974" s="6">
        <f t="shared" si="297"/>
        <v>25</v>
      </c>
      <c r="J1974" s="6">
        <f t="shared" si="298"/>
        <v>200</v>
      </c>
      <c r="K1974" t="s">
        <v>7</v>
      </c>
      <c r="L1974" t="s">
        <v>143</v>
      </c>
    </row>
    <row r="1975" spans="1:12" x14ac:dyDescent="0.2">
      <c r="A1975">
        <v>3094</v>
      </c>
      <c r="B1975" s="7">
        <f t="shared" si="304"/>
        <v>45324</v>
      </c>
      <c r="C1975" s="7">
        <v>45324</v>
      </c>
      <c r="D1975" s="7">
        <v>45327</v>
      </c>
      <c r="E1975" s="9">
        <f t="shared" si="296"/>
        <v>3</v>
      </c>
      <c r="F1975" t="s">
        <v>7</v>
      </c>
      <c r="G1975" s="6">
        <v>255</v>
      </c>
      <c r="H1975" s="6">
        <f t="shared" si="297"/>
        <v>85</v>
      </c>
      <c r="I1975" s="6">
        <v>3</v>
      </c>
      <c r="J1975" s="6">
        <f t="shared" si="298"/>
        <v>258</v>
      </c>
      <c r="K1975" t="s">
        <v>7</v>
      </c>
      <c r="L1975" t="s">
        <v>181</v>
      </c>
    </row>
    <row r="1976" spans="1:12" x14ac:dyDescent="0.2">
      <c r="A1976">
        <v>3092</v>
      </c>
      <c r="B1976" s="7">
        <f t="shared" si="304"/>
        <v>45324</v>
      </c>
      <c r="C1976" s="7">
        <v>45324</v>
      </c>
      <c r="D1976" s="7">
        <v>45324</v>
      </c>
      <c r="E1976" s="9">
        <f t="shared" si="296"/>
        <v>0</v>
      </c>
      <c r="F1976" t="s">
        <v>7</v>
      </c>
      <c r="G1976" s="6">
        <v>85</v>
      </c>
      <c r="H1976" s="6" t="e">
        <f t="shared" si="297"/>
        <v>#DIV/0!</v>
      </c>
      <c r="J1976" s="6">
        <f t="shared" si="298"/>
        <v>85</v>
      </c>
      <c r="K1976" t="s">
        <v>7</v>
      </c>
      <c r="L1976" t="s">
        <v>181</v>
      </c>
    </row>
    <row r="1977" spans="1:12" x14ac:dyDescent="0.2">
      <c r="A1977">
        <v>3137</v>
      </c>
      <c r="B1977" s="7">
        <f t="shared" si="304"/>
        <v>45348</v>
      </c>
      <c r="C1977" s="7">
        <v>45348</v>
      </c>
      <c r="D1977" s="7">
        <v>45351</v>
      </c>
      <c r="E1977" s="9">
        <f t="shared" si="296"/>
        <v>3</v>
      </c>
      <c r="F1977" t="s">
        <v>7</v>
      </c>
      <c r="G1977" s="6">
        <v>105</v>
      </c>
      <c r="H1977" s="6">
        <f t="shared" si="297"/>
        <v>35</v>
      </c>
      <c r="J1977" s="6">
        <f t="shared" si="298"/>
        <v>105</v>
      </c>
      <c r="K1977" t="s">
        <v>8</v>
      </c>
      <c r="L1977" t="s">
        <v>181</v>
      </c>
    </row>
    <row r="1978" spans="1:12" x14ac:dyDescent="0.2">
      <c r="A1978" t="s">
        <v>171</v>
      </c>
      <c r="B1978" s="7">
        <f t="shared" si="304"/>
        <v>45323</v>
      </c>
      <c r="C1978" s="7">
        <v>45323</v>
      </c>
      <c r="D1978" s="7">
        <v>45351</v>
      </c>
      <c r="E1978" s="9">
        <f t="shared" si="296"/>
        <v>28</v>
      </c>
      <c r="F1978" t="s">
        <v>7</v>
      </c>
      <c r="G1978" s="6">
        <v>638.11</v>
      </c>
      <c r="H1978" s="6">
        <f t="shared" si="297"/>
        <v>22.789642857142859</v>
      </c>
      <c r="J1978" s="6">
        <f t="shared" si="298"/>
        <v>638.11</v>
      </c>
      <c r="K1978" t="s">
        <v>7</v>
      </c>
      <c r="L1978" t="s">
        <v>181</v>
      </c>
    </row>
    <row r="1979" spans="1:12" x14ac:dyDescent="0.2">
      <c r="A1979">
        <v>3191</v>
      </c>
      <c r="B1979" s="7">
        <f t="shared" si="304"/>
        <v>45378</v>
      </c>
      <c r="C1979" s="7">
        <v>45378</v>
      </c>
      <c r="D1979" s="7">
        <v>45415</v>
      </c>
      <c r="E1979" s="9">
        <f t="shared" si="296"/>
        <v>37</v>
      </c>
      <c r="F1979" t="s">
        <v>7</v>
      </c>
      <c r="G1979" s="6">
        <v>555</v>
      </c>
      <c r="H1979" s="6">
        <f t="shared" si="297"/>
        <v>15</v>
      </c>
      <c r="I1979" s="6">
        <v>3</v>
      </c>
      <c r="J1979" s="6">
        <f t="shared" si="298"/>
        <v>558</v>
      </c>
      <c r="K1979" t="s">
        <v>7</v>
      </c>
      <c r="L1979" t="s">
        <v>181</v>
      </c>
    </row>
    <row r="1980" spans="1:12" x14ac:dyDescent="0.2">
      <c r="A1980">
        <v>3130</v>
      </c>
      <c r="B1980" s="7">
        <f t="shared" si="304"/>
        <v>45345</v>
      </c>
      <c r="C1980" s="7">
        <v>45345</v>
      </c>
      <c r="D1980" s="7">
        <v>45366</v>
      </c>
      <c r="E1980" s="9">
        <f t="shared" si="296"/>
        <v>21</v>
      </c>
      <c r="F1980" t="s">
        <v>7</v>
      </c>
      <c r="G1980" s="6">
        <v>399</v>
      </c>
      <c r="H1980" s="6">
        <f t="shared" si="297"/>
        <v>19</v>
      </c>
      <c r="I1980" s="6">
        <v>3</v>
      </c>
      <c r="J1980" s="6">
        <f t="shared" si="298"/>
        <v>402</v>
      </c>
      <c r="K1980" t="s">
        <v>7</v>
      </c>
      <c r="L1980" t="s">
        <v>181</v>
      </c>
    </row>
    <row r="1981" spans="1:12" x14ac:dyDescent="0.2">
      <c r="A1981" t="s">
        <v>172</v>
      </c>
      <c r="B1981" s="7">
        <f t="shared" si="304"/>
        <v>45366</v>
      </c>
      <c r="C1981" s="7">
        <v>45366</v>
      </c>
      <c r="D1981" s="7">
        <v>45371</v>
      </c>
      <c r="E1981" s="9">
        <f t="shared" si="296"/>
        <v>5</v>
      </c>
      <c r="F1981" t="s">
        <v>7</v>
      </c>
      <c r="G1981" s="6">
        <v>95</v>
      </c>
      <c r="H1981" s="6">
        <f t="shared" si="297"/>
        <v>19</v>
      </c>
      <c r="J1981" s="6">
        <f t="shared" si="298"/>
        <v>95</v>
      </c>
      <c r="K1981" t="s">
        <v>7</v>
      </c>
      <c r="L1981" t="s">
        <v>143</v>
      </c>
    </row>
    <row r="1982" spans="1:12" x14ac:dyDescent="0.2">
      <c r="A1982">
        <v>3196</v>
      </c>
      <c r="B1982" s="7">
        <v>45371</v>
      </c>
      <c r="C1982" s="7">
        <v>45381</v>
      </c>
      <c r="D1982" s="7">
        <v>45411</v>
      </c>
      <c r="E1982" s="9">
        <f t="shared" si="296"/>
        <v>30</v>
      </c>
      <c r="F1982" t="s">
        <v>7</v>
      </c>
      <c r="G1982" s="6">
        <v>570</v>
      </c>
      <c r="H1982" s="6">
        <f t="shared" si="297"/>
        <v>19</v>
      </c>
      <c r="J1982" s="6">
        <f t="shared" si="298"/>
        <v>570</v>
      </c>
      <c r="K1982" t="s">
        <v>7</v>
      </c>
      <c r="L1982" t="s">
        <v>181</v>
      </c>
    </row>
    <row r="1983" spans="1:12" x14ac:dyDescent="0.2">
      <c r="A1983">
        <v>3183</v>
      </c>
      <c r="B1983" s="7">
        <f>C1983</f>
        <v>45376</v>
      </c>
      <c r="C1983" s="7">
        <v>45376</v>
      </c>
      <c r="D1983" s="7">
        <v>45406</v>
      </c>
      <c r="E1983" s="9">
        <f t="shared" si="296"/>
        <v>30</v>
      </c>
      <c r="F1983" t="s">
        <v>7</v>
      </c>
      <c r="G1983" s="6">
        <v>630</v>
      </c>
      <c r="H1983" s="6">
        <f t="shared" si="297"/>
        <v>21</v>
      </c>
      <c r="I1983" s="6">
        <v>3</v>
      </c>
      <c r="J1983" s="6">
        <f t="shared" si="298"/>
        <v>633</v>
      </c>
      <c r="K1983" t="s">
        <v>7</v>
      </c>
      <c r="L1983" t="s">
        <v>181</v>
      </c>
    </row>
    <row r="1984" spans="1:12" x14ac:dyDescent="0.2">
      <c r="A1984">
        <v>3180</v>
      </c>
      <c r="B1984" s="7">
        <v>45373</v>
      </c>
      <c r="C1984" s="7">
        <v>45381</v>
      </c>
      <c r="D1984" s="7">
        <v>45400</v>
      </c>
      <c r="E1984" s="9">
        <f t="shared" si="296"/>
        <v>19</v>
      </c>
      <c r="F1984" t="s">
        <v>7</v>
      </c>
      <c r="G1984" s="6">
        <v>475</v>
      </c>
      <c r="H1984" s="6">
        <f t="shared" si="297"/>
        <v>25</v>
      </c>
      <c r="I1984" s="6">
        <v>13</v>
      </c>
      <c r="J1984" s="6">
        <f t="shared" si="298"/>
        <v>488</v>
      </c>
      <c r="K1984" t="s">
        <v>7</v>
      </c>
      <c r="L1984" t="s">
        <v>181</v>
      </c>
    </row>
    <row r="1985" spans="1:12" x14ac:dyDescent="0.2">
      <c r="A1985">
        <v>3187</v>
      </c>
      <c r="B1985" s="7">
        <v>45372</v>
      </c>
      <c r="C1985" s="7">
        <v>45381</v>
      </c>
      <c r="D1985" s="7">
        <v>45399</v>
      </c>
      <c r="E1985" s="9">
        <f t="shared" si="296"/>
        <v>18</v>
      </c>
      <c r="F1985" t="s">
        <v>8</v>
      </c>
      <c r="G1985" s="6">
        <v>361</v>
      </c>
      <c r="H1985" s="6">
        <f t="shared" si="297"/>
        <v>20.055555555555557</v>
      </c>
      <c r="I1985" s="6">
        <v>103</v>
      </c>
      <c r="J1985" s="6">
        <f t="shared" si="298"/>
        <v>464</v>
      </c>
      <c r="K1985" t="s">
        <v>7</v>
      </c>
      <c r="L1985" t="s">
        <v>181</v>
      </c>
    </row>
    <row r="1986" spans="1:12" x14ac:dyDescent="0.2">
      <c r="A1986">
        <v>3177</v>
      </c>
      <c r="B1986" s="7">
        <f t="shared" ref="B1986:B1991" si="305">C1986</f>
        <v>45369</v>
      </c>
      <c r="C1986" s="7">
        <v>45369</v>
      </c>
      <c r="D1986" s="7">
        <v>45397</v>
      </c>
      <c r="E1986" s="9">
        <f t="shared" si="296"/>
        <v>28</v>
      </c>
      <c r="F1986" t="s">
        <v>7</v>
      </c>
      <c r="G1986" s="6">
        <v>840</v>
      </c>
      <c r="H1986" s="6">
        <f t="shared" si="297"/>
        <v>30</v>
      </c>
      <c r="I1986" s="6">
        <v>3</v>
      </c>
      <c r="J1986" s="6">
        <f t="shared" si="298"/>
        <v>843</v>
      </c>
      <c r="K1986" t="s">
        <v>7</v>
      </c>
      <c r="L1986" t="s">
        <v>181</v>
      </c>
    </row>
    <row r="1987" spans="1:12" x14ac:dyDescent="0.2">
      <c r="A1987">
        <v>3165</v>
      </c>
      <c r="B1987" s="7">
        <f t="shared" si="305"/>
        <v>45363</v>
      </c>
      <c r="C1987" s="7">
        <v>45363</v>
      </c>
      <c r="D1987" s="7">
        <v>45393</v>
      </c>
      <c r="E1987" s="9">
        <f t="shared" ref="E1987:E2050" si="306">D1987-C1987</f>
        <v>30</v>
      </c>
      <c r="F1987" t="s">
        <v>7</v>
      </c>
      <c r="G1987" s="6">
        <v>450</v>
      </c>
      <c r="H1987" s="6">
        <f t="shared" ref="H1987:H2050" si="307">G1987/E1987</f>
        <v>15</v>
      </c>
      <c r="I1987" s="6">
        <v>3</v>
      </c>
      <c r="J1987" s="6">
        <f t="shared" si="298"/>
        <v>453</v>
      </c>
      <c r="K1987" t="s">
        <v>7</v>
      </c>
      <c r="L1987" t="s">
        <v>181</v>
      </c>
    </row>
    <row r="1988" spans="1:12" x14ac:dyDescent="0.2">
      <c r="A1988" t="s">
        <v>173</v>
      </c>
      <c r="B1988" s="7">
        <f t="shared" si="305"/>
        <v>45351</v>
      </c>
      <c r="C1988" s="7">
        <v>45351</v>
      </c>
      <c r="D1988" s="7">
        <v>45382</v>
      </c>
      <c r="E1988" s="9">
        <f t="shared" si="306"/>
        <v>31</v>
      </c>
      <c r="F1988" t="s">
        <v>7</v>
      </c>
      <c r="G1988" s="6">
        <v>682.12</v>
      </c>
      <c r="H1988" s="6">
        <f t="shared" si="307"/>
        <v>22.003870967741936</v>
      </c>
      <c r="J1988" s="6">
        <f t="shared" si="298"/>
        <v>682.12</v>
      </c>
      <c r="K1988" t="s">
        <v>7</v>
      </c>
      <c r="L1988" t="s">
        <v>181</v>
      </c>
    </row>
    <row r="1989" spans="1:12" x14ac:dyDescent="0.2">
      <c r="A1989">
        <v>3195</v>
      </c>
      <c r="B1989" s="7">
        <f t="shared" si="305"/>
        <v>45381</v>
      </c>
      <c r="C1989" s="7">
        <v>45381</v>
      </c>
      <c r="D1989" s="7">
        <v>45388</v>
      </c>
      <c r="E1989" s="9">
        <f t="shared" si="306"/>
        <v>7</v>
      </c>
      <c r="F1989" t="s">
        <v>7</v>
      </c>
      <c r="G1989" s="6">
        <v>175</v>
      </c>
      <c r="H1989" s="6">
        <f t="shared" si="307"/>
        <v>25</v>
      </c>
      <c r="I1989" s="6">
        <v>18</v>
      </c>
      <c r="J1989" s="6">
        <f t="shared" si="298"/>
        <v>193</v>
      </c>
      <c r="K1989" t="s">
        <v>7</v>
      </c>
      <c r="L1989" t="s">
        <v>181</v>
      </c>
    </row>
    <row r="1990" spans="1:12" x14ac:dyDescent="0.2">
      <c r="A1990">
        <v>3178</v>
      </c>
      <c r="B1990" s="7">
        <f t="shared" si="305"/>
        <v>45372</v>
      </c>
      <c r="C1990" s="7">
        <v>45372</v>
      </c>
      <c r="D1990" s="7">
        <v>45388</v>
      </c>
      <c r="E1990" s="9">
        <f t="shared" si="306"/>
        <v>16</v>
      </c>
      <c r="F1990" t="s">
        <v>7</v>
      </c>
      <c r="G1990" s="6">
        <v>400</v>
      </c>
      <c r="H1990" s="6">
        <f t="shared" si="307"/>
        <v>25</v>
      </c>
      <c r="I1990" s="6">
        <v>23</v>
      </c>
      <c r="J1990" s="6">
        <f t="shared" si="298"/>
        <v>423</v>
      </c>
      <c r="K1990" t="s">
        <v>7</v>
      </c>
      <c r="L1990" t="s">
        <v>181</v>
      </c>
    </row>
    <row r="1991" spans="1:12" x14ac:dyDescent="0.2">
      <c r="A1991">
        <v>3163</v>
      </c>
      <c r="B1991" s="7">
        <f t="shared" si="305"/>
        <v>45351</v>
      </c>
      <c r="C1991" s="7">
        <v>45351</v>
      </c>
      <c r="D1991" s="7">
        <v>45381</v>
      </c>
      <c r="E1991" s="9">
        <f t="shared" si="306"/>
        <v>30</v>
      </c>
      <c r="F1991" t="s">
        <v>7</v>
      </c>
      <c r="G1991" s="6">
        <v>630</v>
      </c>
      <c r="H1991" s="6">
        <f t="shared" si="307"/>
        <v>21</v>
      </c>
      <c r="I1991" s="6">
        <v>3</v>
      </c>
      <c r="J1991" s="6">
        <f t="shared" si="298"/>
        <v>633</v>
      </c>
      <c r="K1991" t="s">
        <v>7</v>
      </c>
      <c r="L1991" t="s">
        <v>181</v>
      </c>
    </row>
    <row r="1992" spans="1:12" x14ac:dyDescent="0.2">
      <c r="A1992">
        <v>3193</v>
      </c>
      <c r="B1992" s="7">
        <v>45380</v>
      </c>
      <c r="C1992" s="7">
        <v>45380</v>
      </c>
      <c r="D1992" s="7">
        <v>45384</v>
      </c>
      <c r="E1992" s="9">
        <f t="shared" si="306"/>
        <v>4</v>
      </c>
      <c r="F1992" t="s">
        <v>7</v>
      </c>
      <c r="G1992" s="6">
        <f>160</f>
        <v>160</v>
      </c>
      <c r="H1992" s="6">
        <f t="shared" si="307"/>
        <v>40</v>
      </c>
      <c r="J1992" s="6">
        <f t="shared" si="298"/>
        <v>160</v>
      </c>
      <c r="K1992" t="s">
        <v>7</v>
      </c>
      <c r="L1992" t="s">
        <v>181</v>
      </c>
    </row>
    <row r="1993" spans="1:12" x14ac:dyDescent="0.2">
      <c r="A1993">
        <v>3172</v>
      </c>
      <c r="B1993" s="7">
        <v>45363</v>
      </c>
      <c r="C1993" s="7">
        <v>45367</v>
      </c>
      <c r="D1993" s="7">
        <v>45384</v>
      </c>
      <c r="E1993" s="9">
        <f t="shared" si="306"/>
        <v>17</v>
      </c>
      <c r="F1993" t="s">
        <v>8</v>
      </c>
      <c r="G1993" s="6">
        <v>357</v>
      </c>
      <c r="H1993" s="6">
        <f t="shared" si="307"/>
        <v>21</v>
      </c>
      <c r="I1993" s="6">
        <v>83</v>
      </c>
      <c r="J1993" s="6">
        <f t="shared" ref="J1993:J2056" si="308">+G1993+I1993</f>
        <v>440</v>
      </c>
      <c r="K1993" t="s">
        <v>7</v>
      </c>
      <c r="L1993" t="s">
        <v>181</v>
      </c>
    </row>
    <row r="1994" spans="1:12" x14ac:dyDescent="0.2">
      <c r="A1994">
        <v>3170</v>
      </c>
      <c r="B1994" s="7">
        <f t="shared" ref="B1994:B1995" si="309">C1994</f>
        <v>45367</v>
      </c>
      <c r="C1994" s="7">
        <v>45367</v>
      </c>
      <c r="D1994" s="7">
        <v>45381</v>
      </c>
      <c r="E1994" s="9">
        <f t="shared" si="306"/>
        <v>14</v>
      </c>
      <c r="F1994" t="s">
        <v>7</v>
      </c>
      <c r="G1994" s="6">
        <v>294</v>
      </c>
      <c r="H1994" s="6">
        <f t="shared" si="307"/>
        <v>21</v>
      </c>
      <c r="I1994" s="6">
        <v>3</v>
      </c>
      <c r="J1994" s="6">
        <f t="shared" si="308"/>
        <v>297</v>
      </c>
      <c r="K1994" t="s">
        <v>7</v>
      </c>
      <c r="L1994" t="s">
        <v>181</v>
      </c>
    </row>
    <row r="1995" spans="1:12" x14ac:dyDescent="0.2">
      <c r="A1995">
        <v>3166</v>
      </c>
      <c r="B1995" s="7">
        <f t="shared" si="309"/>
        <v>45367</v>
      </c>
      <c r="C1995" s="7">
        <v>45367</v>
      </c>
      <c r="D1995" s="7">
        <v>45381</v>
      </c>
      <c r="E1995" s="9">
        <f t="shared" si="306"/>
        <v>14</v>
      </c>
      <c r="F1995" t="s">
        <v>7</v>
      </c>
      <c r="G1995" s="6">
        <v>420</v>
      </c>
      <c r="H1995" s="6">
        <f t="shared" si="307"/>
        <v>30</v>
      </c>
      <c r="I1995" s="6">
        <v>3</v>
      </c>
      <c r="J1995" s="6">
        <f t="shared" si="308"/>
        <v>423</v>
      </c>
      <c r="K1995" t="s">
        <v>7</v>
      </c>
      <c r="L1995" t="s">
        <v>181</v>
      </c>
    </row>
    <row r="1996" spans="1:12" x14ac:dyDescent="0.2">
      <c r="A1996">
        <v>3127</v>
      </c>
      <c r="B1996" s="7">
        <v>45338</v>
      </c>
      <c r="C1996" s="7">
        <v>45357</v>
      </c>
      <c r="D1996" s="7">
        <v>45381</v>
      </c>
      <c r="E1996" s="9">
        <f t="shared" si="306"/>
        <v>24</v>
      </c>
      <c r="F1996" t="s">
        <v>7</v>
      </c>
      <c r="G1996" s="6">
        <v>552</v>
      </c>
      <c r="H1996" s="6">
        <f t="shared" si="307"/>
        <v>23</v>
      </c>
      <c r="I1996" s="6">
        <v>23</v>
      </c>
      <c r="J1996" s="6">
        <f t="shared" si="308"/>
        <v>575</v>
      </c>
      <c r="K1996" t="s">
        <v>7</v>
      </c>
      <c r="L1996" t="s">
        <v>181</v>
      </c>
    </row>
    <row r="1997" spans="1:12" x14ac:dyDescent="0.2">
      <c r="A1997">
        <v>3184</v>
      </c>
      <c r="B1997" s="7">
        <f>C1997</f>
        <v>45376</v>
      </c>
      <c r="C1997" s="7">
        <v>45376</v>
      </c>
      <c r="D1997" s="7">
        <v>45380</v>
      </c>
      <c r="E1997" s="9">
        <f t="shared" si="306"/>
        <v>4</v>
      </c>
      <c r="F1997" t="s">
        <v>7</v>
      </c>
      <c r="G1997" s="6">
        <v>120</v>
      </c>
      <c r="H1997" s="6">
        <f t="shared" si="307"/>
        <v>30</v>
      </c>
      <c r="I1997" s="6">
        <v>3</v>
      </c>
      <c r="J1997" s="6">
        <f t="shared" si="308"/>
        <v>123</v>
      </c>
      <c r="K1997" t="s">
        <v>7</v>
      </c>
      <c r="L1997" t="s">
        <v>181</v>
      </c>
    </row>
    <row r="1998" spans="1:12" x14ac:dyDescent="0.2">
      <c r="A1998">
        <v>3176</v>
      </c>
      <c r="B1998" s="7">
        <v>45370</v>
      </c>
      <c r="C1998" s="7">
        <v>45371</v>
      </c>
      <c r="D1998" s="7">
        <v>45380</v>
      </c>
      <c r="E1998" s="9">
        <f t="shared" si="306"/>
        <v>9</v>
      </c>
      <c r="F1998" t="s">
        <v>7</v>
      </c>
      <c r="G1998" s="6">
        <v>190</v>
      </c>
      <c r="H1998" s="6">
        <f t="shared" si="307"/>
        <v>21.111111111111111</v>
      </c>
      <c r="I1998" s="6">
        <v>3</v>
      </c>
      <c r="J1998" s="6">
        <f t="shared" si="308"/>
        <v>193</v>
      </c>
      <c r="K1998" t="s">
        <v>7</v>
      </c>
      <c r="L1998" t="s">
        <v>181</v>
      </c>
    </row>
    <row r="1999" spans="1:12" x14ac:dyDescent="0.2">
      <c r="A1999">
        <v>3192</v>
      </c>
      <c r="B1999" s="7">
        <f t="shared" ref="B1999:B2000" si="310">C1999</f>
        <v>45379</v>
      </c>
      <c r="C1999" s="7">
        <v>45379</v>
      </c>
      <c r="D1999" s="7">
        <v>45380</v>
      </c>
      <c r="E1999" s="9">
        <f t="shared" si="306"/>
        <v>1</v>
      </c>
      <c r="F1999" t="s">
        <v>7</v>
      </c>
      <c r="G1999" s="6">
        <v>85</v>
      </c>
      <c r="H1999" s="6">
        <f t="shared" si="307"/>
        <v>85</v>
      </c>
      <c r="I1999" s="6">
        <v>3</v>
      </c>
      <c r="J1999" s="6">
        <f t="shared" si="308"/>
        <v>88</v>
      </c>
      <c r="K1999" t="s">
        <v>7</v>
      </c>
      <c r="L1999" t="s">
        <v>181</v>
      </c>
    </row>
    <row r="2000" spans="1:12" x14ac:dyDescent="0.2">
      <c r="A2000">
        <v>3185</v>
      </c>
      <c r="B2000" s="7">
        <f t="shared" si="310"/>
        <v>45379</v>
      </c>
      <c r="C2000" s="7">
        <v>45379</v>
      </c>
      <c r="D2000" s="7">
        <v>45380</v>
      </c>
      <c r="E2000" s="9">
        <f t="shared" si="306"/>
        <v>1</v>
      </c>
      <c r="F2000" t="s">
        <v>7</v>
      </c>
      <c r="G2000" s="6">
        <v>85</v>
      </c>
      <c r="H2000" s="6">
        <f t="shared" si="307"/>
        <v>85</v>
      </c>
      <c r="I2000" s="6">
        <v>3</v>
      </c>
      <c r="J2000" s="6">
        <f t="shared" si="308"/>
        <v>88</v>
      </c>
      <c r="K2000" t="s">
        <v>7</v>
      </c>
      <c r="L2000" t="s">
        <v>181</v>
      </c>
    </row>
    <row r="2001" spans="1:12" x14ac:dyDescent="0.2">
      <c r="A2001">
        <v>3161</v>
      </c>
      <c r="B2001" s="7">
        <v>45338</v>
      </c>
      <c r="C2001" s="7">
        <v>45362</v>
      </c>
      <c r="D2001" s="7">
        <v>45380</v>
      </c>
      <c r="E2001" s="9">
        <f t="shared" si="306"/>
        <v>18</v>
      </c>
      <c r="F2001" t="s">
        <v>7</v>
      </c>
      <c r="G2001" s="6">
        <v>450</v>
      </c>
      <c r="H2001" s="6">
        <f t="shared" si="307"/>
        <v>25</v>
      </c>
      <c r="I2001" s="6">
        <v>18</v>
      </c>
      <c r="J2001" s="6">
        <f t="shared" si="308"/>
        <v>468</v>
      </c>
      <c r="K2001" t="s">
        <v>7</v>
      </c>
      <c r="L2001" t="s">
        <v>181</v>
      </c>
    </row>
    <row r="2002" spans="1:12" x14ac:dyDescent="0.2">
      <c r="A2002">
        <v>3189</v>
      </c>
      <c r="B2002" s="7">
        <f t="shared" ref="B2002:B2010" si="311">C2002</f>
        <v>45378</v>
      </c>
      <c r="C2002" s="7">
        <v>45378</v>
      </c>
      <c r="D2002" s="7">
        <v>45379</v>
      </c>
      <c r="E2002" s="9">
        <f t="shared" si="306"/>
        <v>1</v>
      </c>
      <c r="F2002" t="s">
        <v>7</v>
      </c>
      <c r="G2002" s="6">
        <v>85</v>
      </c>
      <c r="H2002" s="6">
        <f t="shared" si="307"/>
        <v>85</v>
      </c>
      <c r="I2002" s="6">
        <v>3</v>
      </c>
      <c r="J2002" s="6">
        <f t="shared" si="308"/>
        <v>88</v>
      </c>
      <c r="K2002" t="s">
        <v>7</v>
      </c>
      <c r="L2002" t="s">
        <v>181</v>
      </c>
    </row>
    <row r="2003" spans="1:12" x14ac:dyDescent="0.2">
      <c r="A2003">
        <v>3154</v>
      </c>
      <c r="B2003" s="7">
        <f t="shared" si="311"/>
        <v>45357</v>
      </c>
      <c r="C2003" s="7">
        <v>45357</v>
      </c>
      <c r="D2003" s="7">
        <v>45378</v>
      </c>
      <c r="E2003" s="9">
        <f t="shared" si="306"/>
        <v>21</v>
      </c>
      <c r="F2003" t="s">
        <v>7</v>
      </c>
      <c r="G2003" s="6">
        <v>483</v>
      </c>
      <c r="H2003" s="6">
        <f t="shared" si="307"/>
        <v>23</v>
      </c>
      <c r="I2003" s="6">
        <v>3</v>
      </c>
      <c r="J2003" s="6">
        <f t="shared" si="308"/>
        <v>486</v>
      </c>
      <c r="K2003" t="s">
        <v>7</v>
      </c>
      <c r="L2003" t="s">
        <v>181</v>
      </c>
    </row>
    <row r="2004" spans="1:12" x14ac:dyDescent="0.2">
      <c r="A2004">
        <v>3175</v>
      </c>
      <c r="B2004" s="7">
        <f t="shared" si="311"/>
        <v>45371</v>
      </c>
      <c r="C2004" s="7">
        <v>45371</v>
      </c>
      <c r="D2004" s="7">
        <v>45378</v>
      </c>
      <c r="E2004" s="9">
        <f t="shared" si="306"/>
        <v>7</v>
      </c>
      <c r="F2004" t="s">
        <v>7</v>
      </c>
      <c r="G2004" s="6">
        <v>175</v>
      </c>
      <c r="H2004" s="6">
        <f t="shared" si="307"/>
        <v>25</v>
      </c>
      <c r="I2004" s="6">
        <v>3</v>
      </c>
      <c r="J2004" s="6">
        <f t="shared" si="308"/>
        <v>178</v>
      </c>
      <c r="K2004" t="s">
        <v>7</v>
      </c>
      <c r="L2004" t="s">
        <v>181</v>
      </c>
    </row>
    <row r="2005" spans="1:12" x14ac:dyDescent="0.2">
      <c r="A2005">
        <v>3162</v>
      </c>
      <c r="B2005" s="7">
        <f t="shared" si="311"/>
        <v>45362</v>
      </c>
      <c r="C2005" s="7">
        <v>45362</v>
      </c>
      <c r="D2005" s="7">
        <v>45377</v>
      </c>
      <c r="E2005" s="9">
        <f t="shared" si="306"/>
        <v>15</v>
      </c>
      <c r="F2005" t="s">
        <v>7</v>
      </c>
      <c r="G2005" s="6">
        <v>345</v>
      </c>
      <c r="H2005" s="6">
        <f t="shared" si="307"/>
        <v>23</v>
      </c>
      <c r="I2005" s="6">
        <v>3</v>
      </c>
      <c r="J2005" s="6">
        <f t="shared" si="308"/>
        <v>348</v>
      </c>
      <c r="K2005" t="s">
        <v>7</v>
      </c>
      <c r="L2005" t="s">
        <v>181</v>
      </c>
    </row>
    <row r="2006" spans="1:12" x14ac:dyDescent="0.2">
      <c r="A2006">
        <v>3197</v>
      </c>
      <c r="B2006" s="7">
        <f t="shared" si="311"/>
        <v>45381</v>
      </c>
      <c r="C2006" s="7">
        <v>45381</v>
      </c>
      <c r="D2006" s="7">
        <v>45384</v>
      </c>
      <c r="E2006" s="9">
        <f t="shared" si="306"/>
        <v>3</v>
      </c>
      <c r="F2006" t="s">
        <v>7</v>
      </c>
      <c r="G2006" s="6">
        <v>105</v>
      </c>
      <c r="H2006" s="6">
        <f t="shared" si="307"/>
        <v>35</v>
      </c>
      <c r="I2006" s="6">
        <v>3</v>
      </c>
      <c r="J2006" s="6">
        <f t="shared" si="308"/>
        <v>108</v>
      </c>
      <c r="K2006" t="s">
        <v>7</v>
      </c>
      <c r="L2006" t="s">
        <v>181</v>
      </c>
    </row>
    <row r="2007" spans="1:12" x14ac:dyDescent="0.2">
      <c r="A2007">
        <v>3197</v>
      </c>
      <c r="B2007" s="7">
        <f t="shared" si="311"/>
        <v>45384</v>
      </c>
      <c r="C2007" s="7">
        <v>45384</v>
      </c>
      <c r="D2007" s="7">
        <v>45390</v>
      </c>
      <c r="E2007" s="9">
        <f t="shared" si="306"/>
        <v>6</v>
      </c>
      <c r="F2007" t="s">
        <v>7</v>
      </c>
      <c r="G2007" s="6">
        <v>210</v>
      </c>
      <c r="H2007" s="6">
        <f t="shared" si="307"/>
        <v>35</v>
      </c>
      <c r="J2007" s="6">
        <f t="shared" si="308"/>
        <v>210</v>
      </c>
      <c r="K2007" t="s">
        <v>7</v>
      </c>
      <c r="L2007" t="s">
        <v>143</v>
      </c>
    </row>
    <row r="2008" spans="1:12" x14ac:dyDescent="0.2">
      <c r="A2008">
        <v>3173</v>
      </c>
      <c r="B2008" s="7">
        <f t="shared" si="311"/>
        <v>45369</v>
      </c>
      <c r="C2008" s="7">
        <v>45369</v>
      </c>
      <c r="D2008" s="7">
        <v>45370</v>
      </c>
      <c r="E2008" s="9">
        <f t="shared" si="306"/>
        <v>1</v>
      </c>
      <c r="F2008" t="s">
        <v>7</v>
      </c>
      <c r="G2008" s="6">
        <v>30</v>
      </c>
      <c r="H2008" s="6">
        <f t="shared" si="307"/>
        <v>30</v>
      </c>
      <c r="I2008" s="6">
        <v>3</v>
      </c>
      <c r="J2008" s="6">
        <f t="shared" si="308"/>
        <v>33</v>
      </c>
      <c r="K2008" t="s">
        <v>7</v>
      </c>
      <c r="L2008" t="s">
        <v>181</v>
      </c>
    </row>
    <row r="2009" spans="1:12" x14ac:dyDescent="0.2">
      <c r="A2009">
        <v>3173</v>
      </c>
      <c r="B2009" s="7">
        <f t="shared" si="311"/>
        <v>45370</v>
      </c>
      <c r="C2009" s="7">
        <v>45370</v>
      </c>
      <c r="D2009" s="7">
        <v>45376</v>
      </c>
      <c r="E2009" s="9">
        <f t="shared" si="306"/>
        <v>6</v>
      </c>
      <c r="F2009" t="s">
        <v>7</v>
      </c>
      <c r="G2009" s="6">
        <v>150</v>
      </c>
      <c r="H2009" s="6">
        <f t="shared" si="307"/>
        <v>25</v>
      </c>
      <c r="J2009" s="6">
        <f t="shared" si="308"/>
        <v>150</v>
      </c>
      <c r="K2009" t="s">
        <v>7</v>
      </c>
      <c r="L2009" t="s">
        <v>143</v>
      </c>
    </row>
    <row r="2010" spans="1:12" x14ac:dyDescent="0.2">
      <c r="A2010">
        <v>3182</v>
      </c>
      <c r="B2010" s="7">
        <f t="shared" si="311"/>
        <v>45376</v>
      </c>
      <c r="C2010" s="7">
        <v>45376</v>
      </c>
      <c r="D2010" s="7">
        <v>45377</v>
      </c>
      <c r="E2010" s="9">
        <f t="shared" si="306"/>
        <v>1</v>
      </c>
      <c r="F2010" t="s">
        <v>7</v>
      </c>
      <c r="G2010" s="6">
        <v>85</v>
      </c>
      <c r="H2010" s="6">
        <f t="shared" si="307"/>
        <v>85</v>
      </c>
      <c r="I2010" s="6">
        <v>3</v>
      </c>
      <c r="J2010" s="6">
        <f t="shared" si="308"/>
        <v>88</v>
      </c>
      <c r="K2010" t="s">
        <v>7</v>
      </c>
      <c r="L2010" t="s">
        <v>181</v>
      </c>
    </row>
    <row r="2011" spans="1:12" x14ac:dyDescent="0.2">
      <c r="A2011">
        <v>2940</v>
      </c>
      <c r="B2011" s="7">
        <v>45232</v>
      </c>
      <c r="C2011" s="7">
        <v>45356</v>
      </c>
      <c r="D2011" s="7">
        <v>45376</v>
      </c>
      <c r="E2011" s="9">
        <f t="shared" si="306"/>
        <v>20</v>
      </c>
      <c r="F2011" t="s">
        <v>7</v>
      </c>
      <c r="G2011" s="6">
        <v>380</v>
      </c>
      <c r="H2011" s="6">
        <f t="shared" si="307"/>
        <v>19</v>
      </c>
      <c r="I2011" s="6">
        <v>3</v>
      </c>
      <c r="J2011" s="6">
        <f t="shared" si="308"/>
        <v>383</v>
      </c>
      <c r="K2011" t="s">
        <v>7</v>
      </c>
      <c r="L2011" t="s">
        <v>181</v>
      </c>
    </row>
    <row r="2012" spans="1:12" x14ac:dyDescent="0.2">
      <c r="A2012">
        <v>2883</v>
      </c>
      <c r="B2012" s="7">
        <v>45210</v>
      </c>
      <c r="C2012" s="7">
        <v>45353</v>
      </c>
      <c r="D2012" s="7">
        <v>45373</v>
      </c>
      <c r="E2012" s="9">
        <f t="shared" si="306"/>
        <v>20</v>
      </c>
      <c r="F2012" t="s">
        <v>8</v>
      </c>
      <c r="G2012" s="6">
        <v>560</v>
      </c>
      <c r="H2012" s="6">
        <f t="shared" si="307"/>
        <v>28</v>
      </c>
      <c r="I2012" s="6">
        <v>83</v>
      </c>
      <c r="J2012" s="6">
        <f t="shared" si="308"/>
        <v>643</v>
      </c>
      <c r="K2012" t="s">
        <v>7</v>
      </c>
      <c r="L2012" t="s">
        <v>181</v>
      </c>
    </row>
    <row r="2013" spans="1:12" x14ac:dyDescent="0.2">
      <c r="A2013">
        <v>3156</v>
      </c>
      <c r="B2013" s="7">
        <v>45348</v>
      </c>
      <c r="C2013" s="7">
        <v>45367</v>
      </c>
      <c r="D2013" s="7">
        <v>45373</v>
      </c>
      <c r="E2013" s="9">
        <f t="shared" si="306"/>
        <v>6</v>
      </c>
      <c r="F2013" t="s">
        <v>7</v>
      </c>
      <c r="G2013" s="6">
        <v>258</v>
      </c>
      <c r="H2013" s="6">
        <f t="shared" si="307"/>
        <v>43</v>
      </c>
      <c r="I2013" s="6">
        <v>3</v>
      </c>
      <c r="J2013" s="6">
        <f t="shared" si="308"/>
        <v>261</v>
      </c>
      <c r="K2013" t="s">
        <v>7</v>
      </c>
      <c r="L2013" t="s">
        <v>181</v>
      </c>
    </row>
    <row r="2014" spans="1:12" x14ac:dyDescent="0.2">
      <c r="A2014">
        <v>3146</v>
      </c>
      <c r="B2014" s="7">
        <v>45293</v>
      </c>
      <c r="C2014" s="7">
        <v>45355</v>
      </c>
      <c r="D2014" s="7">
        <v>45373</v>
      </c>
      <c r="E2014" s="9">
        <f t="shared" si="306"/>
        <v>18</v>
      </c>
      <c r="F2014" t="s">
        <v>7</v>
      </c>
      <c r="G2014" s="6">
        <v>414</v>
      </c>
      <c r="H2014" s="6">
        <f t="shared" si="307"/>
        <v>23</v>
      </c>
      <c r="I2014" s="6">
        <v>3</v>
      </c>
      <c r="J2014" s="6">
        <f t="shared" si="308"/>
        <v>417</v>
      </c>
      <c r="K2014" t="s">
        <v>7</v>
      </c>
      <c r="L2014" t="s">
        <v>181</v>
      </c>
    </row>
    <row r="2015" spans="1:12" x14ac:dyDescent="0.2">
      <c r="A2015">
        <v>3169</v>
      </c>
      <c r="B2015" s="7">
        <f t="shared" ref="B2015:B2016" si="312">C2015</f>
        <v>45366</v>
      </c>
      <c r="C2015" s="7">
        <v>45366</v>
      </c>
      <c r="D2015" s="7">
        <v>45372</v>
      </c>
      <c r="E2015" s="9">
        <f t="shared" si="306"/>
        <v>6</v>
      </c>
      <c r="F2015" t="s">
        <v>7</v>
      </c>
      <c r="G2015" s="6">
        <v>140</v>
      </c>
      <c r="H2015" s="6">
        <f t="shared" si="307"/>
        <v>23.333333333333332</v>
      </c>
      <c r="I2015" s="6">
        <v>3</v>
      </c>
      <c r="J2015" s="6">
        <f t="shared" si="308"/>
        <v>143</v>
      </c>
      <c r="K2015" t="s">
        <v>7</v>
      </c>
      <c r="L2015" t="s">
        <v>181</v>
      </c>
    </row>
    <row r="2016" spans="1:12" x14ac:dyDescent="0.2">
      <c r="A2016" t="s">
        <v>174</v>
      </c>
      <c r="B2016" s="7">
        <f t="shared" si="312"/>
        <v>45395</v>
      </c>
      <c r="C2016" s="7">
        <v>45395</v>
      </c>
      <c r="D2016" s="7">
        <v>45401</v>
      </c>
      <c r="E2016" s="9">
        <f t="shared" si="306"/>
        <v>6</v>
      </c>
      <c r="F2016" t="s">
        <v>8</v>
      </c>
      <c r="G2016" s="6">
        <v>150</v>
      </c>
      <c r="H2016" s="6">
        <f t="shared" si="307"/>
        <v>25</v>
      </c>
      <c r="I2016" s="6">
        <v>50</v>
      </c>
      <c r="J2016" s="6">
        <f t="shared" si="308"/>
        <v>200</v>
      </c>
      <c r="K2016" t="s">
        <v>7</v>
      </c>
      <c r="L2016" t="s">
        <v>143</v>
      </c>
    </row>
    <row r="2017" spans="1:12" x14ac:dyDescent="0.2">
      <c r="A2017">
        <v>3160</v>
      </c>
      <c r="B2017" s="7">
        <v>45324</v>
      </c>
      <c r="C2017" s="7">
        <v>45362</v>
      </c>
      <c r="D2017" s="7">
        <v>45371</v>
      </c>
      <c r="E2017" s="9">
        <f t="shared" si="306"/>
        <v>9</v>
      </c>
      <c r="F2017" t="s">
        <v>8</v>
      </c>
      <c r="G2017" s="6">
        <v>200</v>
      </c>
      <c r="H2017" s="6">
        <f t="shared" si="307"/>
        <v>22.222222222222221</v>
      </c>
      <c r="I2017" s="6">
        <v>53</v>
      </c>
      <c r="J2017" s="6">
        <f t="shared" si="308"/>
        <v>253</v>
      </c>
      <c r="K2017" t="s">
        <v>7</v>
      </c>
      <c r="L2017" t="s">
        <v>181</v>
      </c>
    </row>
    <row r="2018" spans="1:12" x14ac:dyDescent="0.2">
      <c r="A2018">
        <v>3174</v>
      </c>
      <c r="B2018" s="7">
        <f t="shared" ref="B2018:B2036" si="313">C2018</f>
        <v>45370</v>
      </c>
      <c r="C2018" s="7">
        <v>45370</v>
      </c>
      <c r="D2018" s="7">
        <v>45372</v>
      </c>
      <c r="E2018" s="9">
        <f t="shared" si="306"/>
        <v>2</v>
      </c>
      <c r="F2018" t="s">
        <v>7</v>
      </c>
      <c r="G2018" s="6">
        <v>70</v>
      </c>
      <c r="H2018" s="6">
        <f t="shared" si="307"/>
        <v>35</v>
      </c>
      <c r="I2018" s="6">
        <v>3</v>
      </c>
      <c r="J2018" s="6">
        <f t="shared" si="308"/>
        <v>73</v>
      </c>
      <c r="K2018" t="s">
        <v>7</v>
      </c>
      <c r="L2018" t="s">
        <v>181</v>
      </c>
    </row>
    <row r="2019" spans="1:12" x14ac:dyDescent="0.2">
      <c r="A2019">
        <v>3158</v>
      </c>
      <c r="B2019" s="7">
        <f t="shared" si="313"/>
        <v>45359</v>
      </c>
      <c r="C2019" s="7">
        <v>45359</v>
      </c>
      <c r="D2019" s="7">
        <v>45371</v>
      </c>
      <c r="E2019" s="9">
        <f t="shared" si="306"/>
        <v>12</v>
      </c>
      <c r="F2019" t="s">
        <v>7</v>
      </c>
      <c r="G2019" s="6">
        <v>300</v>
      </c>
      <c r="H2019" s="6">
        <f t="shared" si="307"/>
        <v>25</v>
      </c>
      <c r="I2019" s="6">
        <v>3</v>
      </c>
      <c r="J2019" s="6">
        <f t="shared" si="308"/>
        <v>303</v>
      </c>
      <c r="K2019" t="s">
        <v>7</v>
      </c>
      <c r="L2019" t="s">
        <v>181</v>
      </c>
    </row>
    <row r="2020" spans="1:12" x14ac:dyDescent="0.2">
      <c r="A2020">
        <v>3152</v>
      </c>
      <c r="B2020" s="7">
        <f t="shared" si="313"/>
        <v>45357</v>
      </c>
      <c r="C2020" s="7">
        <v>45357</v>
      </c>
      <c r="D2020" s="7">
        <v>45367</v>
      </c>
      <c r="E2020" s="9">
        <f t="shared" si="306"/>
        <v>10</v>
      </c>
      <c r="F2020" t="s">
        <v>7</v>
      </c>
      <c r="G2020" s="6">
        <v>280</v>
      </c>
      <c r="H2020" s="6">
        <f t="shared" si="307"/>
        <v>28</v>
      </c>
      <c r="J2020" s="6">
        <f t="shared" si="308"/>
        <v>280</v>
      </c>
      <c r="K2020" t="s">
        <v>8</v>
      </c>
      <c r="L2020" t="s">
        <v>181</v>
      </c>
    </row>
    <row r="2021" spans="1:12" x14ac:dyDescent="0.2">
      <c r="A2021" t="s">
        <v>175</v>
      </c>
      <c r="B2021" s="7">
        <f t="shared" si="313"/>
        <v>45364</v>
      </c>
      <c r="C2021" s="7">
        <v>45364</v>
      </c>
      <c r="D2021" s="7">
        <v>45366</v>
      </c>
      <c r="E2021" s="9">
        <f t="shared" si="306"/>
        <v>2</v>
      </c>
      <c r="F2021" t="s">
        <v>7</v>
      </c>
      <c r="G2021" s="6">
        <v>50</v>
      </c>
      <c r="H2021" s="6">
        <f t="shared" si="307"/>
        <v>25</v>
      </c>
      <c r="J2021" s="6">
        <f t="shared" si="308"/>
        <v>50</v>
      </c>
      <c r="K2021" t="s">
        <v>7</v>
      </c>
      <c r="L2021" t="s">
        <v>143</v>
      </c>
    </row>
    <row r="2022" spans="1:12" x14ac:dyDescent="0.2">
      <c r="A2022">
        <v>3167</v>
      </c>
      <c r="B2022" s="7">
        <f t="shared" si="313"/>
        <v>45365</v>
      </c>
      <c r="C2022" s="7">
        <v>45365</v>
      </c>
      <c r="D2022" s="7">
        <v>45366</v>
      </c>
      <c r="E2022" s="9">
        <f t="shared" si="306"/>
        <v>1</v>
      </c>
      <c r="F2022" t="s">
        <v>7</v>
      </c>
      <c r="G2022" s="6">
        <v>85</v>
      </c>
      <c r="H2022" s="6">
        <f t="shared" si="307"/>
        <v>85</v>
      </c>
      <c r="I2022" s="6">
        <v>3</v>
      </c>
      <c r="J2022" s="6">
        <f t="shared" si="308"/>
        <v>88</v>
      </c>
      <c r="K2022" t="s">
        <v>7</v>
      </c>
      <c r="L2022" t="s">
        <v>181</v>
      </c>
    </row>
    <row r="2023" spans="1:12" x14ac:dyDescent="0.2">
      <c r="A2023">
        <v>3164</v>
      </c>
      <c r="B2023" s="7">
        <f t="shared" si="313"/>
        <v>45363</v>
      </c>
      <c r="C2023" s="7">
        <v>45363</v>
      </c>
      <c r="D2023" s="7">
        <v>45364</v>
      </c>
      <c r="E2023" s="9">
        <f t="shared" si="306"/>
        <v>1</v>
      </c>
      <c r="F2023" t="s">
        <v>7</v>
      </c>
      <c r="G2023" s="6">
        <v>85</v>
      </c>
      <c r="H2023" s="6">
        <f t="shared" si="307"/>
        <v>85</v>
      </c>
      <c r="J2023" s="6">
        <f t="shared" si="308"/>
        <v>85</v>
      </c>
      <c r="K2023" t="s">
        <v>7</v>
      </c>
      <c r="L2023" t="s">
        <v>181</v>
      </c>
    </row>
    <row r="2024" spans="1:12" x14ac:dyDescent="0.2">
      <c r="A2024">
        <v>3159</v>
      </c>
      <c r="B2024" s="7">
        <f t="shared" si="313"/>
        <v>45360</v>
      </c>
      <c r="C2024" s="7">
        <v>45360</v>
      </c>
      <c r="D2024" s="7">
        <v>45364</v>
      </c>
      <c r="E2024" s="9">
        <f t="shared" si="306"/>
        <v>4</v>
      </c>
      <c r="F2024" t="s">
        <v>7</v>
      </c>
      <c r="G2024" s="6">
        <v>100</v>
      </c>
      <c r="H2024" s="6">
        <f t="shared" si="307"/>
        <v>25</v>
      </c>
      <c r="I2024" s="6">
        <v>3</v>
      </c>
      <c r="J2024" s="6">
        <f t="shared" si="308"/>
        <v>103</v>
      </c>
      <c r="K2024" t="s">
        <v>7</v>
      </c>
      <c r="L2024" t="s">
        <v>181</v>
      </c>
    </row>
    <row r="2025" spans="1:12" x14ac:dyDescent="0.2">
      <c r="A2025">
        <v>3153</v>
      </c>
      <c r="B2025" s="7">
        <f t="shared" si="313"/>
        <v>45357</v>
      </c>
      <c r="C2025" s="7">
        <v>45357</v>
      </c>
      <c r="D2025" s="7">
        <v>45363</v>
      </c>
      <c r="E2025" s="9">
        <f t="shared" si="306"/>
        <v>6</v>
      </c>
      <c r="F2025" t="s">
        <v>7</v>
      </c>
      <c r="G2025" s="6">
        <v>150</v>
      </c>
      <c r="H2025" s="6">
        <f t="shared" si="307"/>
        <v>25</v>
      </c>
      <c r="I2025" s="6">
        <v>3</v>
      </c>
      <c r="J2025" s="6">
        <f t="shared" si="308"/>
        <v>153</v>
      </c>
      <c r="K2025" t="s">
        <v>7</v>
      </c>
      <c r="L2025" t="s">
        <v>181</v>
      </c>
    </row>
    <row r="2026" spans="1:12" x14ac:dyDescent="0.2">
      <c r="A2026">
        <v>3151</v>
      </c>
      <c r="B2026" s="7">
        <f t="shared" si="313"/>
        <v>45356</v>
      </c>
      <c r="C2026" s="7">
        <v>45356</v>
      </c>
      <c r="D2026" s="7">
        <v>45362</v>
      </c>
      <c r="E2026" s="9">
        <f t="shared" si="306"/>
        <v>6</v>
      </c>
      <c r="F2026" t="s">
        <v>7</v>
      </c>
      <c r="G2026" s="6">
        <v>150</v>
      </c>
      <c r="H2026" s="6">
        <f t="shared" si="307"/>
        <v>25</v>
      </c>
      <c r="I2026" s="6">
        <v>3</v>
      </c>
      <c r="J2026" s="6">
        <f t="shared" si="308"/>
        <v>153</v>
      </c>
      <c r="K2026" t="s">
        <v>7</v>
      </c>
      <c r="L2026" t="s">
        <v>181</v>
      </c>
    </row>
    <row r="2027" spans="1:12" x14ac:dyDescent="0.2">
      <c r="A2027">
        <v>3147</v>
      </c>
      <c r="B2027" s="7">
        <f t="shared" si="313"/>
        <v>45355</v>
      </c>
      <c r="C2027" s="7">
        <v>45355</v>
      </c>
      <c r="D2027" s="7">
        <v>45362</v>
      </c>
      <c r="E2027" s="9">
        <f t="shared" si="306"/>
        <v>7</v>
      </c>
      <c r="F2027" t="s">
        <v>7</v>
      </c>
      <c r="G2027" s="6">
        <v>245</v>
      </c>
      <c r="H2027" s="6">
        <f t="shared" si="307"/>
        <v>35</v>
      </c>
      <c r="I2027" s="6">
        <v>3</v>
      </c>
      <c r="J2027" s="6">
        <f t="shared" si="308"/>
        <v>248</v>
      </c>
      <c r="K2027" t="s">
        <v>7</v>
      </c>
      <c r="L2027" t="s">
        <v>181</v>
      </c>
    </row>
    <row r="2028" spans="1:12" x14ac:dyDescent="0.2">
      <c r="A2028">
        <v>3155</v>
      </c>
      <c r="B2028" s="7">
        <f t="shared" si="313"/>
        <v>45359</v>
      </c>
      <c r="C2028" s="7">
        <v>45359</v>
      </c>
      <c r="D2028" s="7">
        <v>45362</v>
      </c>
      <c r="E2028" s="9">
        <f t="shared" si="306"/>
        <v>3</v>
      </c>
      <c r="F2028" t="s">
        <v>7</v>
      </c>
      <c r="G2028" s="6">
        <v>105</v>
      </c>
      <c r="H2028" s="6">
        <f t="shared" si="307"/>
        <v>35</v>
      </c>
      <c r="I2028" s="6">
        <v>3</v>
      </c>
      <c r="J2028" s="6">
        <f t="shared" si="308"/>
        <v>108</v>
      </c>
      <c r="K2028" t="s">
        <v>7</v>
      </c>
      <c r="L2028" t="s">
        <v>181</v>
      </c>
    </row>
    <row r="2029" spans="1:12" x14ac:dyDescent="0.2">
      <c r="A2029">
        <v>3149</v>
      </c>
      <c r="B2029" s="7">
        <f t="shared" si="313"/>
        <v>45355</v>
      </c>
      <c r="C2029" s="7">
        <v>45355</v>
      </c>
      <c r="D2029" s="7">
        <v>45360</v>
      </c>
      <c r="E2029" s="9">
        <f t="shared" si="306"/>
        <v>5</v>
      </c>
      <c r="F2029" t="s">
        <v>7</v>
      </c>
      <c r="G2029" s="6">
        <f>112+28</f>
        <v>140</v>
      </c>
      <c r="H2029" s="6">
        <f t="shared" si="307"/>
        <v>28</v>
      </c>
      <c r="I2029" s="6">
        <v>18</v>
      </c>
      <c r="J2029" s="6">
        <f t="shared" si="308"/>
        <v>158</v>
      </c>
      <c r="K2029" t="s">
        <v>7</v>
      </c>
      <c r="L2029" t="s">
        <v>181</v>
      </c>
    </row>
    <row r="2030" spans="1:12" x14ac:dyDescent="0.2">
      <c r="A2030">
        <v>3150</v>
      </c>
      <c r="B2030" s="7">
        <f t="shared" si="313"/>
        <v>45355</v>
      </c>
      <c r="C2030" s="7">
        <v>45355</v>
      </c>
      <c r="D2030" s="7">
        <v>45359</v>
      </c>
      <c r="E2030" s="9">
        <f t="shared" si="306"/>
        <v>4</v>
      </c>
      <c r="F2030" t="s">
        <v>7</v>
      </c>
      <c r="G2030" s="6">
        <v>120</v>
      </c>
      <c r="H2030" s="6">
        <f t="shared" si="307"/>
        <v>30</v>
      </c>
      <c r="I2030" s="6">
        <v>3</v>
      </c>
      <c r="J2030" s="6">
        <f t="shared" si="308"/>
        <v>123</v>
      </c>
      <c r="K2030" t="s">
        <v>7</v>
      </c>
      <c r="L2030" t="s">
        <v>181</v>
      </c>
    </row>
    <row r="2031" spans="1:12" x14ac:dyDescent="0.2">
      <c r="A2031">
        <v>3148</v>
      </c>
      <c r="B2031" s="7">
        <f t="shared" si="313"/>
        <v>45355</v>
      </c>
      <c r="C2031" s="7">
        <v>45355</v>
      </c>
      <c r="D2031" s="7">
        <v>45358</v>
      </c>
      <c r="E2031" s="9">
        <f t="shared" si="306"/>
        <v>3</v>
      </c>
      <c r="F2031" t="s">
        <v>7</v>
      </c>
      <c r="G2031" s="6">
        <v>120</v>
      </c>
      <c r="H2031" s="6">
        <f t="shared" si="307"/>
        <v>40</v>
      </c>
      <c r="I2031" s="6">
        <v>3</v>
      </c>
      <c r="J2031" s="6">
        <f t="shared" si="308"/>
        <v>123</v>
      </c>
      <c r="K2031" t="s">
        <v>7</v>
      </c>
      <c r="L2031" t="s">
        <v>181</v>
      </c>
    </row>
    <row r="2032" spans="1:12" x14ac:dyDescent="0.2">
      <c r="A2032">
        <v>3145</v>
      </c>
      <c r="B2032" s="7">
        <f t="shared" si="313"/>
        <v>45355</v>
      </c>
      <c r="C2032" s="7">
        <v>45355</v>
      </c>
      <c r="D2032" s="7">
        <v>45357</v>
      </c>
      <c r="E2032" s="9">
        <f t="shared" si="306"/>
        <v>2</v>
      </c>
      <c r="F2032" t="s">
        <v>7</v>
      </c>
      <c r="G2032" s="6">
        <v>170</v>
      </c>
      <c r="H2032" s="6">
        <f t="shared" si="307"/>
        <v>85</v>
      </c>
      <c r="I2032" s="6">
        <v>3</v>
      </c>
      <c r="J2032" s="6">
        <f t="shared" si="308"/>
        <v>173</v>
      </c>
      <c r="K2032" t="s">
        <v>7</v>
      </c>
      <c r="L2032" t="s">
        <v>181</v>
      </c>
    </row>
    <row r="2033" spans="1:12" x14ac:dyDescent="0.2">
      <c r="A2033">
        <v>3144</v>
      </c>
      <c r="B2033" s="7">
        <f t="shared" si="313"/>
        <v>45355</v>
      </c>
      <c r="C2033" s="7">
        <v>45355</v>
      </c>
      <c r="D2033" s="7">
        <v>45357</v>
      </c>
      <c r="E2033" s="9">
        <f t="shared" si="306"/>
        <v>2</v>
      </c>
      <c r="F2033" t="s">
        <v>7</v>
      </c>
      <c r="G2033" s="6">
        <v>170</v>
      </c>
      <c r="H2033" s="6">
        <f t="shared" si="307"/>
        <v>85</v>
      </c>
      <c r="I2033" s="6">
        <v>3</v>
      </c>
      <c r="J2033" s="6">
        <f t="shared" si="308"/>
        <v>173</v>
      </c>
      <c r="K2033" t="s">
        <v>7</v>
      </c>
      <c r="L2033" t="s">
        <v>181</v>
      </c>
    </row>
    <row r="2034" spans="1:12" x14ac:dyDescent="0.2">
      <c r="A2034">
        <v>3143</v>
      </c>
      <c r="B2034" s="7">
        <f t="shared" si="313"/>
        <v>45352</v>
      </c>
      <c r="C2034" s="7">
        <v>45352</v>
      </c>
      <c r="D2034" s="7">
        <v>45353</v>
      </c>
      <c r="E2034" s="9">
        <f t="shared" si="306"/>
        <v>1</v>
      </c>
      <c r="F2034" t="s">
        <v>7</v>
      </c>
      <c r="G2034" s="6">
        <v>55</v>
      </c>
      <c r="H2034" s="6">
        <f t="shared" si="307"/>
        <v>55</v>
      </c>
      <c r="J2034" s="6">
        <f t="shared" si="308"/>
        <v>55</v>
      </c>
      <c r="K2034" t="s">
        <v>7</v>
      </c>
      <c r="L2034" t="s">
        <v>181</v>
      </c>
    </row>
    <row r="2035" spans="1:12" x14ac:dyDescent="0.2">
      <c r="A2035" t="s">
        <v>176</v>
      </c>
      <c r="B2035" s="7">
        <f t="shared" si="313"/>
        <v>45339</v>
      </c>
      <c r="C2035" s="7">
        <v>45339</v>
      </c>
      <c r="D2035" s="7">
        <v>45352</v>
      </c>
      <c r="E2035" s="9">
        <f t="shared" si="306"/>
        <v>13</v>
      </c>
      <c r="F2035" t="s">
        <v>7</v>
      </c>
      <c r="G2035" s="6">
        <v>325</v>
      </c>
      <c r="H2035" s="6">
        <f t="shared" si="307"/>
        <v>25</v>
      </c>
      <c r="J2035" s="6">
        <f t="shared" si="308"/>
        <v>325</v>
      </c>
      <c r="K2035" t="s">
        <v>7</v>
      </c>
      <c r="L2035" t="s">
        <v>143</v>
      </c>
    </row>
    <row r="2036" spans="1:12" x14ac:dyDescent="0.2">
      <c r="A2036">
        <v>3181</v>
      </c>
      <c r="B2036" s="7">
        <f t="shared" si="313"/>
        <v>45376</v>
      </c>
      <c r="C2036" s="7">
        <v>45376</v>
      </c>
      <c r="D2036" s="7">
        <v>45381</v>
      </c>
      <c r="E2036" s="9">
        <f t="shared" si="306"/>
        <v>5</v>
      </c>
      <c r="F2036" t="s">
        <v>7</v>
      </c>
      <c r="G2036" s="6">
        <v>210</v>
      </c>
      <c r="H2036" s="6">
        <f t="shared" si="307"/>
        <v>42</v>
      </c>
      <c r="I2036" s="6">
        <v>3</v>
      </c>
      <c r="J2036" s="6">
        <f t="shared" si="308"/>
        <v>213</v>
      </c>
      <c r="K2036" t="s">
        <v>7</v>
      </c>
      <c r="L2036" t="s">
        <v>181</v>
      </c>
    </row>
    <row r="2037" spans="1:12" x14ac:dyDescent="0.2">
      <c r="A2037">
        <v>3245</v>
      </c>
      <c r="B2037" s="7">
        <v>45411</v>
      </c>
      <c r="C2037" s="7">
        <v>45412</v>
      </c>
      <c r="D2037" s="7">
        <v>45422</v>
      </c>
      <c r="E2037" s="9">
        <f t="shared" si="306"/>
        <v>10</v>
      </c>
      <c r="F2037" t="s">
        <v>8</v>
      </c>
      <c r="G2037" s="6">
        <v>330</v>
      </c>
      <c r="H2037" s="6">
        <f t="shared" si="307"/>
        <v>33</v>
      </c>
      <c r="I2037" s="6">
        <v>83</v>
      </c>
      <c r="J2037" s="6">
        <f t="shared" si="308"/>
        <v>413</v>
      </c>
      <c r="K2037" t="s">
        <v>7</v>
      </c>
      <c r="L2037" t="s">
        <v>181</v>
      </c>
    </row>
    <row r="2038" spans="1:12" x14ac:dyDescent="0.2">
      <c r="A2038">
        <v>3219</v>
      </c>
      <c r="B2038" s="7">
        <f t="shared" ref="B2038:B2040" si="314">C2038</f>
        <v>45397</v>
      </c>
      <c r="C2038" s="7">
        <v>45397</v>
      </c>
      <c r="D2038" s="7">
        <v>45400</v>
      </c>
      <c r="E2038" s="9">
        <f t="shared" si="306"/>
        <v>3</v>
      </c>
      <c r="F2038" t="s">
        <v>7</v>
      </c>
      <c r="G2038" s="6">
        <v>90</v>
      </c>
      <c r="H2038" s="6">
        <f t="shared" si="307"/>
        <v>30</v>
      </c>
      <c r="J2038" s="6">
        <f t="shared" si="308"/>
        <v>90</v>
      </c>
      <c r="K2038" t="s">
        <v>8</v>
      </c>
      <c r="L2038" t="s">
        <v>181</v>
      </c>
    </row>
    <row r="2039" spans="1:12" x14ac:dyDescent="0.2">
      <c r="A2039">
        <v>3209</v>
      </c>
      <c r="B2039" s="7">
        <f t="shared" si="314"/>
        <v>45390</v>
      </c>
      <c r="C2039" s="7">
        <v>45390</v>
      </c>
      <c r="D2039" s="7">
        <v>45391</v>
      </c>
      <c r="E2039" s="9">
        <f t="shared" si="306"/>
        <v>1</v>
      </c>
      <c r="F2039" t="s">
        <v>7</v>
      </c>
      <c r="G2039" s="6">
        <v>35</v>
      </c>
      <c r="H2039" s="6">
        <f t="shared" si="307"/>
        <v>35</v>
      </c>
      <c r="J2039" s="6">
        <f t="shared" si="308"/>
        <v>35</v>
      </c>
      <c r="K2039" t="s">
        <v>8</v>
      </c>
      <c r="L2039" t="s">
        <v>181</v>
      </c>
    </row>
    <row r="2040" spans="1:12" x14ac:dyDescent="0.2">
      <c r="A2040">
        <v>3208</v>
      </c>
      <c r="B2040" s="7">
        <f t="shared" si="314"/>
        <v>45390</v>
      </c>
      <c r="C2040" s="7">
        <v>45390</v>
      </c>
      <c r="D2040" s="7">
        <v>45393</v>
      </c>
      <c r="E2040" s="9">
        <f t="shared" si="306"/>
        <v>3</v>
      </c>
      <c r="F2040" t="s">
        <v>7</v>
      </c>
      <c r="G2040" s="6">
        <v>90</v>
      </c>
      <c r="H2040" s="6">
        <f t="shared" si="307"/>
        <v>30</v>
      </c>
      <c r="J2040" s="6">
        <f t="shared" si="308"/>
        <v>90</v>
      </c>
      <c r="K2040" t="s">
        <v>8</v>
      </c>
      <c r="L2040" t="s">
        <v>181</v>
      </c>
    </row>
    <row r="2041" spans="1:12" x14ac:dyDescent="0.2">
      <c r="A2041">
        <v>3216</v>
      </c>
      <c r="B2041" s="7">
        <v>45393</v>
      </c>
      <c r="C2041" s="7">
        <v>45395</v>
      </c>
      <c r="D2041" s="7">
        <v>45425</v>
      </c>
      <c r="E2041" s="9">
        <f t="shared" si="306"/>
        <v>30</v>
      </c>
      <c r="F2041" t="s">
        <v>7</v>
      </c>
      <c r="G2041" s="6">
        <v>450</v>
      </c>
      <c r="H2041" s="6">
        <f t="shared" si="307"/>
        <v>15</v>
      </c>
      <c r="I2041" s="6">
        <v>3</v>
      </c>
      <c r="J2041" s="6">
        <f t="shared" si="308"/>
        <v>453</v>
      </c>
      <c r="K2041" t="s">
        <v>7</v>
      </c>
      <c r="L2041" t="s">
        <v>181</v>
      </c>
    </row>
    <row r="2042" spans="1:12" x14ac:dyDescent="0.2">
      <c r="A2042">
        <v>3126</v>
      </c>
      <c r="B2042" s="7">
        <v>45338</v>
      </c>
      <c r="C2042" s="7">
        <v>45406</v>
      </c>
      <c r="D2042" s="7">
        <v>45419</v>
      </c>
      <c r="E2042" s="9">
        <f t="shared" si="306"/>
        <v>13</v>
      </c>
      <c r="F2042" t="s">
        <v>8</v>
      </c>
      <c r="G2042" s="6">
        <v>294</v>
      </c>
      <c r="H2042" s="6">
        <f t="shared" si="307"/>
        <v>22.615384615384617</v>
      </c>
      <c r="I2042" s="6">
        <v>83</v>
      </c>
      <c r="J2042" s="6">
        <f t="shared" si="308"/>
        <v>377</v>
      </c>
      <c r="K2042" t="s">
        <v>7</v>
      </c>
      <c r="L2042" t="s">
        <v>181</v>
      </c>
    </row>
    <row r="2043" spans="1:12" x14ac:dyDescent="0.2">
      <c r="A2043">
        <v>3203</v>
      </c>
      <c r="B2043" s="7">
        <f t="shared" ref="B2043:B2046" si="315">C2043</f>
        <v>45381</v>
      </c>
      <c r="C2043" s="7">
        <v>45381</v>
      </c>
      <c r="D2043" s="7">
        <v>45412</v>
      </c>
      <c r="E2043" s="9">
        <f t="shared" si="306"/>
        <v>31</v>
      </c>
      <c r="F2043" t="s">
        <v>7</v>
      </c>
      <c r="G2043" s="6">
        <v>630</v>
      </c>
      <c r="H2043" s="6">
        <f t="shared" si="307"/>
        <v>20.322580645161292</v>
      </c>
      <c r="I2043" s="6">
        <v>3</v>
      </c>
      <c r="J2043" s="6">
        <f t="shared" si="308"/>
        <v>633</v>
      </c>
      <c r="K2043" t="s">
        <v>7</v>
      </c>
      <c r="L2043" t="s">
        <v>181</v>
      </c>
    </row>
    <row r="2044" spans="1:12" x14ac:dyDescent="0.2">
      <c r="A2044">
        <v>3188</v>
      </c>
      <c r="B2044" s="7">
        <f t="shared" si="315"/>
        <v>45401</v>
      </c>
      <c r="C2044" s="7">
        <v>45401</v>
      </c>
      <c r="D2044" s="7">
        <v>45404</v>
      </c>
      <c r="E2044" s="9">
        <f t="shared" si="306"/>
        <v>3</v>
      </c>
      <c r="F2044" t="s">
        <v>7</v>
      </c>
      <c r="G2044" s="6">
        <f>3*25</f>
        <v>75</v>
      </c>
      <c r="H2044" s="6">
        <f t="shared" si="307"/>
        <v>25</v>
      </c>
      <c r="J2044" s="6">
        <f t="shared" si="308"/>
        <v>75</v>
      </c>
      <c r="K2044" t="s">
        <v>7</v>
      </c>
      <c r="L2044" t="s">
        <v>181</v>
      </c>
    </row>
    <row r="2045" spans="1:12" x14ac:dyDescent="0.2">
      <c r="A2045">
        <v>3188</v>
      </c>
      <c r="B2045" s="7">
        <f t="shared" si="315"/>
        <v>45404</v>
      </c>
      <c r="C2045" s="7">
        <v>45404</v>
      </c>
      <c r="D2045" s="7">
        <v>45418</v>
      </c>
      <c r="E2045" s="9">
        <f t="shared" si="306"/>
        <v>14</v>
      </c>
      <c r="F2045" t="s">
        <v>7</v>
      </c>
      <c r="G2045" s="6">
        <f>(14*25)+29</f>
        <v>379</v>
      </c>
      <c r="H2045" s="6">
        <f t="shared" si="307"/>
        <v>27.071428571428573</v>
      </c>
      <c r="I2045" s="6">
        <v>3</v>
      </c>
      <c r="J2045" s="6">
        <f t="shared" si="308"/>
        <v>382</v>
      </c>
      <c r="K2045" t="s">
        <v>7</v>
      </c>
      <c r="L2045" t="s">
        <v>161</v>
      </c>
    </row>
    <row r="2046" spans="1:12" x14ac:dyDescent="0.2">
      <c r="A2046">
        <v>3236</v>
      </c>
      <c r="B2046" s="7">
        <f t="shared" si="315"/>
        <v>45408</v>
      </c>
      <c r="C2046" s="7">
        <v>45408</v>
      </c>
      <c r="D2046" s="7">
        <v>45418</v>
      </c>
      <c r="E2046" s="9">
        <f t="shared" si="306"/>
        <v>10</v>
      </c>
      <c r="F2046" t="s">
        <v>7</v>
      </c>
      <c r="G2046" s="6">
        <v>280</v>
      </c>
      <c r="H2046" s="6">
        <f t="shared" si="307"/>
        <v>28</v>
      </c>
      <c r="I2046" s="6">
        <v>3</v>
      </c>
      <c r="J2046" s="6">
        <f t="shared" si="308"/>
        <v>283</v>
      </c>
      <c r="K2046" t="s">
        <v>7</v>
      </c>
      <c r="L2046" t="s">
        <v>181</v>
      </c>
    </row>
    <row r="2047" spans="1:12" x14ac:dyDescent="0.2">
      <c r="A2047">
        <v>3243</v>
      </c>
      <c r="B2047" s="7">
        <v>45407</v>
      </c>
      <c r="C2047" s="7">
        <v>45411</v>
      </c>
      <c r="D2047" s="7">
        <v>45418</v>
      </c>
      <c r="E2047" s="9">
        <f t="shared" si="306"/>
        <v>7</v>
      </c>
      <c r="F2047" t="s">
        <v>7</v>
      </c>
      <c r="G2047" s="6">
        <v>210</v>
      </c>
      <c r="H2047" s="6">
        <f t="shared" si="307"/>
        <v>30</v>
      </c>
      <c r="J2047" s="6">
        <f t="shared" si="308"/>
        <v>210</v>
      </c>
      <c r="K2047" t="s">
        <v>7</v>
      </c>
      <c r="L2047" t="s">
        <v>181</v>
      </c>
    </row>
    <row r="2048" spans="1:12" x14ac:dyDescent="0.2">
      <c r="A2048">
        <v>3179</v>
      </c>
      <c r="B2048" s="7">
        <v>45335</v>
      </c>
      <c r="C2048" s="7">
        <v>45402</v>
      </c>
      <c r="D2048" s="7">
        <v>45415</v>
      </c>
      <c r="E2048" s="9">
        <f t="shared" si="306"/>
        <v>13</v>
      </c>
      <c r="F2048" t="s">
        <v>8</v>
      </c>
      <c r="G2048" s="6">
        <v>546</v>
      </c>
      <c r="H2048" s="6">
        <f t="shared" si="307"/>
        <v>42</v>
      </c>
      <c r="I2048" s="6">
        <v>98</v>
      </c>
      <c r="J2048" s="6">
        <f t="shared" si="308"/>
        <v>644</v>
      </c>
      <c r="K2048" t="s">
        <v>7</v>
      </c>
      <c r="L2048" t="s">
        <v>181</v>
      </c>
    </row>
    <row r="2049" spans="1:12" x14ac:dyDescent="0.2">
      <c r="A2049">
        <v>3244</v>
      </c>
      <c r="B2049" s="7">
        <f t="shared" ref="B2049:B2050" si="316">C2049</f>
        <v>45380</v>
      </c>
      <c r="C2049" s="7">
        <v>45380</v>
      </c>
      <c r="D2049" s="7">
        <v>45384</v>
      </c>
      <c r="E2049" s="9">
        <f t="shared" si="306"/>
        <v>4</v>
      </c>
      <c r="F2049" t="s">
        <v>7</v>
      </c>
      <c r="G2049" s="6">
        <v>75</v>
      </c>
      <c r="H2049" s="6">
        <f t="shared" si="307"/>
        <v>18.75</v>
      </c>
      <c r="I2049" s="6">
        <v>3</v>
      </c>
      <c r="J2049" s="6">
        <f t="shared" si="308"/>
        <v>78</v>
      </c>
      <c r="K2049" t="s">
        <v>7</v>
      </c>
      <c r="L2049" t="s">
        <v>181</v>
      </c>
    </row>
    <row r="2050" spans="1:12" x14ac:dyDescent="0.2">
      <c r="A2050">
        <v>3246</v>
      </c>
      <c r="B2050" s="7">
        <f t="shared" si="316"/>
        <v>45412</v>
      </c>
      <c r="C2050" s="7">
        <v>45412</v>
      </c>
      <c r="D2050" s="7">
        <v>45414</v>
      </c>
      <c r="E2050" s="9">
        <f t="shared" si="306"/>
        <v>2</v>
      </c>
      <c r="F2050" t="s">
        <v>7</v>
      </c>
      <c r="G2050" s="6">
        <v>170</v>
      </c>
      <c r="H2050" s="6">
        <f t="shared" si="307"/>
        <v>85</v>
      </c>
      <c r="I2050" s="6">
        <v>3</v>
      </c>
      <c r="J2050" s="6">
        <f t="shared" si="308"/>
        <v>173</v>
      </c>
      <c r="K2050" t="s">
        <v>7</v>
      </c>
      <c r="L2050" t="s">
        <v>181</v>
      </c>
    </row>
    <row r="2051" spans="1:12" x14ac:dyDescent="0.2">
      <c r="A2051">
        <v>3230</v>
      </c>
      <c r="B2051" s="7">
        <v>45401</v>
      </c>
      <c r="C2051" s="7">
        <v>45404</v>
      </c>
      <c r="D2051" s="7">
        <v>45412</v>
      </c>
      <c r="E2051" s="9">
        <f t="shared" ref="E2051:E2080" si="317">D2051-C2051</f>
        <v>8</v>
      </c>
      <c r="F2051" t="s">
        <v>7</v>
      </c>
      <c r="G2051" s="6">
        <v>200</v>
      </c>
      <c r="H2051" s="6">
        <f t="shared" ref="H2051:H2080" si="318">G2051/E2051</f>
        <v>25</v>
      </c>
      <c r="I2051" s="6">
        <v>3</v>
      </c>
      <c r="J2051" s="6">
        <f t="shared" si="308"/>
        <v>203</v>
      </c>
      <c r="K2051" t="s">
        <v>7</v>
      </c>
      <c r="L2051" t="s">
        <v>181</v>
      </c>
    </row>
    <row r="2052" spans="1:12" x14ac:dyDescent="0.2">
      <c r="A2052">
        <v>3227</v>
      </c>
      <c r="B2052" s="7">
        <v>45398</v>
      </c>
      <c r="C2052" s="7">
        <v>45402</v>
      </c>
      <c r="D2052" s="7">
        <v>45412</v>
      </c>
      <c r="E2052" s="9">
        <f t="shared" si="317"/>
        <v>10</v>
      </c>
      <c r="F2052" t="s">
        <v>7</v>
      </c>
      <c r="G2052" s="6">
        <v>200</v>
      </c>
      <c r="H2052" s="6">
        <f t="shared" si="318"/>
        <v>20</v>
      </c>
      <c r="I2052" s="6">
        <v>33</v>
      </c>
      <c r="J2052" s="6">
        <f t="shared" si="308"/>
        <v>233</v>
      </c>
      <c r="K2052" t="s">
        <v>7</v>
      </c>
      <c r="L2052" t="s">
        <v>181</v>
      </c>
    </row>
    <row r="2053" spans="1:12" x14ac:dyDescent="0.2">
      <c r="A2053">
        <v>3225</v>
      </c>
      <c r="B2053" s="7">
        <f t="shared" ref="B2053:B2054" si="319">C2053</f>
        <v>45401</v>
      </c>
      <c r="C2053" s="7">
        <v>45401</v>
      </c>
      <c r="D2053" s="7">
        <v>45411</v>
      </c>
      <c r="E2053" s="9">
        <f t="shared" si="317"/>
        <v>10</v>
      </c>
      <c r="F2053" t="s">
        <v>7</v>
      </c>
      <c r="G2053" s="6">
        <v>210</v>
      </c>
      <c r="H2053" s="6">
        <f t="shared" si="318"/>
        <v>21</v>
      </c>
      <c r="I2053" s="6">
        <v>3</v>
      </c>
      <c r="J2053" s="6">
        <f t="shared" si="308"/>
        <v>213</v>
      </c>
      <c r="K2053" t="s">
        <v>7</v>
      </c>
      <c r="L2053" t="s">
        <v>181</v>
      </c>
    </row>
    <row r="2054" spans="1:12" x14ac:dyDescent="0.2">
      <c r="A2054">
        <v>3233</v>
      </c>
      <c r="B2054" s="7">
        <f t="shared" si="319"/>
        <v>45408</v>
      </c>
      <c r="C2054" s="7">
        <v>45408</v>
      </c>
      <c r="D2054" s="7">
        <v>45411</v>
      </c>
      <c r="E2054" s="9">
        <f t="shared" si="317"/>
        <v>3</v>
      </c>
      <c r="F2054" t="s">
        <v>7</v>
      </c>
      <c r="G2054" s="6">
        <v>255</v>
      </c>
      <c r="H2054" s="6">
        <f t="shared" si="318"/>
        <v>85</v>
      </c>
      <c r="I2054" s="6">
        <v>3</v>
      </c>
      <c r="J2054" s="6">
        <f t="shared" si="308"/>
        <v>258</v>
      </c>
      <c r="K2054" t="s">
        <v>7</v>
      </c>
      <c r="L2054" t="s">
        <v>181</v>
      </c>
    </row>
    <row r="2055" spans="1:12" x14ac:dyDescent="0.2">
      <c r="A2055">
        <v>3217</v>
      </c>
      <c r="B2055" s="7">
        <v>45390</v>
      </c>
      <c r="C2055" s="7">
        <v>45397</v>
      </c>
      <c r="D2055" s="7">
        <v>45409</v>
      </c>
      <c r="E2055" s="9">
        <f t="shared" si="317"/>
        <v>12</v>
      </c>
      <c r="F2055" t="s">
        <v>7</v>
      </c>
      <c r="G2055" s="6">
        <v>275</v>
      </c>
      <c r="H2055" s="6">
        <f t="shared" si="318"/>
        <v>22.916666666666668</v>
      </c>
      <c r="I2055" s="6">
        <v>3</v>
      </c>
      <c r="J2055" s="6">
        <f t="shared" si="308"/>
        <v>278</v>
      </c>
      <c r="K2055" t="s">
        <v>7</v>
      </c>
      <c r="L2055" t="s">
        <v>181</v>
      </c>
    </row>
    <row r="2056" spans="1:12" x14ac:dyDescent="0.2">
      <c r="A2056">
        <v>3109</v>
      </c>
      <c r="B2056" s="7">
        <v>45323</v>
      </c>
      <c r="C2056" s="7">
        <v>45392</v>
      </c>
      <c r="D2056" s="7">
        <v>45408</v>
      </c>
      <c r="E2056" s="9">
        <f t="shared" si="317"/>
        <v>16</v>
      </c>
      <c r="F2056" t="s">
        <v>8</v>
      </c>
      <c r="G2056" s="6">
        <v>323</v>
      </c>
      <c r="H2056" s="6">
        <f t="shared" si="318"/>
        <v>20.1875</v>
      </c>
      <c r="I2056" s="6">
        <v>53</v>
      </c>
      <c r="J2056" s="6">
        <f t="shared" si="308"/>
        <v>376</v>
      </c>
      <c r="K2056" t="s">
        <v>7</v>
      </c>
      <c r="L2056" t="s">
        <v>181</v>
      </c>
    </row>
    <row r="2057" spans="1:12" x14ac:dyDescent="0.2">
      <c r="A2057">
        <v>3224</v>
      </c>
      <c r="B2057" s="7">
        <f t="shared" ref="B2057:B2063" si="320">C2057</f>
        <v>45401</v>
      </c>
      <c r="C2057" s="7">
        <v>45401</v>
      </c>
      <c r="D2057" s="7">
        <v>45408</v>
      </c>
      <c r="E2057" s="9">
        <f t="shared" si="317"/>
        <v>7</v>
      </c>
      <c r="F2057" t="s">
        <v>7</v>
      </c>
      <c r="G2057" s="6">
        <v>350</v>
      </c>
      <c r="H2057" s="6">
        <f t="shared" si="318"/>
        <v>50</v>
      </c>
      <c r="J2057" s="6">
        <f t="shared" ref="J2057:J2080" si="321">+G2057+I2057</f>
        <v>350</v>
      </c>
      <c r="K2057" t="s">
        <v>8</v>
      </c>
      <c r="L2057" t="s">
        <v>181</v>
      </c>
    </row>
    <row r="2058" spans="1:12" x14ac:dyDescent="0.2">
      <c r="A2058">
        <v>3223</v>
      </c>
      <c r="B2058" s="7">
        <f t="shared" si="320"/>
        <v>45399</v>
      </c>
      <c r="C2058" s="7">
        <v>45399</v>
      </c>
      <c r="D2058" s="7">
        <v>45408</v>
      </c>
      <c r="E2058" s="9">
        <f t="shared" si="317"/>
        <v>9</v>
      </c>
      <c r="F2058" t="s">
        <v>7</v>
      </c>
      <c r="G2058" s="6">
        <v>450</v>
      </c>
      <c r="H2058" s="6">
        <f t="shared" si="318"/>
        <v>50</v>
      </c>
      <c r="J2058" s="6">
        <f t="shared" si="321"/>
        <v>450</v>
      </c>
      <c r="K2058" t="s">
        <v>8</v>
      </c>
      <c r="L2058" t="s">
        <v>181</v>
      </c>
    </row>
    <row r="2059" spans="1:12" x14ac:dyDescent="0.2">
      <c r="A2059">
        <v>3231</v>
      </c>
      <c r="B2059" s="7">
        <f t="shared" si="320"/>
        <v>45405</v>
      </c>
      <c r="C2059" s="7">
        <v>45405</v>
      </c>
      <c r="D2059" s="7">
        <v>45406</v>
      </c>
      <c r="E2059" s="9">
        <f t="shared" si="317"/>
        <v>1</v>
      </c>
      <c r="F2059" t="s">
        <v>7</v>
      </c>
      <c r="G2059" s="6">
        <v>85</v>
      </c>
      <c r="H2059" s="6">
        <f t="shared" si="318"/>
        <v>85</v>
      </c>
      <c r="I2059" s="6">
        <v>3</v>
      </c>
      <c r="J2059" s="6">
        <f t="shared" si="321"/>
        <v>88</v>
      </c>
      <c r="K2059" t="s">
        <v>7</v>
      </c>
      <c r="L2059" t="s">
        <v>181</v>
      </c>
    </row>
    <row r="2060" spans="1:12" x14ac:dyDescent="0.2">
      <c r="A2060">
        <v>3228</v>
      </c>
      <c r="B2060" s="7">
        <f t="shared" si="320"/>
        <v>45404</v>
      </c>
      <c r="C2060" s="7">
        <v>45404</v>
      </c>
      <c r="D2060" s="7">
        <v>45405</v>
      </c>
      <c r="E2060" s="9">
        <f t="shared" si="317"/>
        <v>1</v>
      </c>
      <c r="F2060" t="s">
        <v>7</v>
      </c>
      <c r="G2060" s="6">
        <v>85</v>
      </c>
      <c r="H2060" s="6">
        <f t="shared" si="318"/>
        <v>85</v>
      </c>
      <c r="I2060" s="6">
        <v>3</v>
      </c>
      <c r="J2060" s="6">
        <f t="shared" si="321"/>
        <v>88</v>
      </c>
      <c r="K2060" t="s">
        <v>7</v>
      </c>
      <c r="L2060" t="s">
        <v>181</v>
      </c>
    </row>
    <row r="2061" spans="1:12" x14ac:dyDescent="0.2">
      <c r="A2061">
        <v>3220</v>
      </c>
      <c r="B2061" s="7">
        <f t="shared" si="320"/>
        <v>45397</v>
      </c>
      <c r="C2061" s="7">
        <v>45397</v>
      </c>
      <c r="D2061" s="7">
        <v>45400</v>
      </c>
      <c r="E2061" s="9">
        <f t="shared" si="317"/>
        <v>3</v>
      </c>
      <c r="F2061" t="s">
        <v>7</v>
      </c>
      <c r="G2061" s="6">
        <v>105</v>
      </c>
      <c r="H2061" s="6">
        <f t="shared" si="318"/>
        <v>35</v>
      </c>
      <c r="I2061" s="6">
        <v>3</v>
      </c>
      <c r="J2061" s="6">
        <f t="shared" si="321"/>
        <v>108</v>
      </c>
      <c r="K2061" t="s">
        <v>7</v>
      </c>
      <c r="L2061" t="s">
        <v>181</v>
      </c>
    </row>
    <row r="2062" spans="1:12" x14ac:dyDescent="0.2">
      <c r="A2062">
        <v>3220</v>
      </c>
      <c r="B2062" s="7">
        <f t="shared" si="320"/>
        <v>45400</v>
      </c>
      <c r="C2062" s="7">
        <v>45400</v>
      </c>
      <c r="D2062" s="7">
        <v>45402</v>
      </c>
      <c r="E2062" s="9">
        <f t="shared" si="317"/>
        <v>2</v>
      </c>
      <c r="F2062" t="s">
        <v>7</v>
      </c>
      <c r="G2062" s="6">
        <v>70</v>
      </c>
      <c r="H2062" s="6">
        <f t="shared" si="318"/>
        <v>35</v>
      </c>
      <c r="J2062" s="6">
        <f t="shared" si="321"/>
        <v>70</v>
      </c>
      <c r="K2062" t="s">
        <v>7</v>
      </c>
      <c r="L2062" t="s">
        <v>143</v>
      </c>
    </row>
    <row r="2063" spans="1:12" x14ac:dyDescent="0.2">
      <c r="A2063">
        <v>3222</v>
      </c>
      <c r="B2063" s="7">
        <f t="shared" si="320"/>
        <v>45399</v>
      </c>
      <c r="C2063" s="7">
        <v>45399</v>
      </c>
      <c r="D2063" s="7">
        <v>45402</v>
      </c>
      <c r="E2063" s="9">
        <f t="shared" si="317"/>
        <v>3</v>
      </c>
      <c r="F2063" t="s">
        <v>7</v>
      </c>
      <c r="G2063" s="6">
        <v>90</v>
      </c>
      <c r="H2063" s="6">
        <f t="shared" si="318"/>
        <v>30</v>
      </c>
      <c r="I2063" s="6">
        <v>3</v>
      </c>
      <c r="J2063" s="6">
        <f t="shared" si="321"/>
        <v>93</v>
      </c>
      <c r="K2063" t="s">
        <v>7</v>
      </c>
      <c r="L2063" t="s">
        <v>181</v>
      </c>
    </row>
    <row r="2064" spans="1:12" x14ac:dyDescent="0.2">
      <c r="A2064">
        <v>3202</v>
      </c>
      <c r="B2064" s="7">
        <v>45378</v>
      </c>
      <c r="C2064" s="7">
        <v>45387</v>
      </c>
      <c r="D2064" s="7">
        <v>45402</v>
      </c>
      <c r="E2064" s="9">
        <f t="shared" si="317"/>
        <v>15</v>
      </c>
      <c r="F2064" t="s">
        <v>8</v>
      </c>
      <c r="G2064" s="6">
        <v>321</v>
      </c>
      <c r="H2064" s="6">
        <f t="shared" si="318"/>
        <v>21.4</v>
      </c>
      <c r="I2064" s="6">
        <v>53</v>
      </c>
      <c r="J2064" s="6">
        <f t="shared" si="321"/>
        <v>374</v>
      </c>
      <c r="K2064" t="s">
        <v>7</v>
      </c>
      <c r="L2064" t="s">
        <v>181</v>
      </c>
    </row>
    <row r="2065" spans="1:12" x14ac:dyDescent="0.2">
      <c r="A2065">
        <v>3215</v>
      </c>
      <c r="B2065" s="7">
        <f t="shared" ref="B2065:B2078" si="322">C2065</f>
        <v>45394</v>
      </c>
      <c r="C2065" s="7">
        <v>45394</v>
      </c>
      <c r="D2065" s="7">
        <v>45398</v>
      </c>
      <c r="E2065" s="9">
        <f t="shared" si="317"/>
        <v>4</v>
      </c>
      <c r="F2065" t="s">
        <v>7</v>
      </c>
      <c r="G2065" s="6">
        <v>120</v>
      </c>
      <c r="H2065" s="6">
        <f t="shared" si="318"/>
        <v>30</v>
      </c>
      <c r="I2065" s="6">
        <v>13</v>
      </c>
      <c r="J2065" s="6">
        <f t="shared" si="321"/>
        <v>133</v>
      </c>
      <c r="K2065" t="s">
        <v>7</v>
      </c>
      <c r="L2065" t="s">
        <v>181</v>
      </c>
    </row>
    <row r="2066" spans="1:12" x14ac:dyDescent="0.2">
      <c r="A2066">
        <v>3206</v>
      </c>
      <c r="B2066" s="7">
        <f t="shared" si="322"/>
        <v>45388</v>
      </c>
      <c r="C2066" s="7">
        <v>45388</v>
      </c>
      <c r="D2066" s="7">
        <v>45395</v>
      </c>
      <c r="E2066" s="9">
        <f t="shared" si="317"/>
        <v>7</v>
      </c>
      <c r="F2066" t="s">
        <v>7</v>
      </c>
      <c r="G2066" s="6">
        <v>175</v>
      </c>
      <c r="H2066" s="6">
        <f t="shared" si="318"/>
        <v>25</v>
      </c>
      <c r="I2066" s="6">
        <v>13</v>
      </c>
      <c r="J2066" s="6">
        <f t="shared" si="321"/>
        <v>188</v>
      </c>
      <c r="K2066" t="s">
        <v>7</v>
      </c>
      <c r="L2066" t="s">
        <v>181</v>
      </c>
    </row>
    <row r="2067" spans="1:12" x14ac:dyDescent="0.2">
      <c r="A2067">
        <v>3206</v>
      </c>
      <c r="B2067" s="7">
        <f t="shared" si="322"/>
        <v>45395</v>
      </c>
      <c r="C2067" s="7">
        <v>45395</v>
      </c>
      <c r="D2067" s="7">
        <v>45398</v>
      </c>
      <c r="E2067" s="9">
        <f t="shared" si="317"/>
        <v>3</v>
      </c>
      <c r="F2067" t="s">
        <v>7</v>
      </c>
      <c r="G2067" s="6">
        <v>75</v>
      </c>
      <c r="H2067" s="6">
        <f t="shared" si="318"/>
        <v>25</v>
      </c>
      <c r="J2067" s="6">
        <f t="shared" si="321"/>
        <v>75</v>
      </c>
      <c r="K2067" t="s">
        <v>7</v>
      </c>
      <c r="L2067" t="s">
        <v>143</v>
      </c>
    </row>
    <row r="2068" spans="1:12" x14ac:dyDescent="0.2">
      <c r="A2068">
        <v>3213</v>
      </c>
      <c r="B2068" s="7">
        <f t="shared" si="322"/>
        <v>45394</v>
      </c>
      <c r="C2068" s="7">
        <v>45394</v>
      </c>
      <c r="D2068" s="7">
        <v>45397</v>
      </c>
      <c r="E2068" s="9">
        <f t="shared" si="317"/>
        <v>3</v>
      </c>
      <c r="F2068" t="s">
        <v>7</v>
      </c>
      <c r="G2068" s="6">
        <v>255</v>
      </c>
      <c r="H2068" s="6">
        <f t="shared" si="318"/>
        <v>85</v>
      </c>
      <c r="I2068" s="6">
        <v>3</v>
      </c>
      <c r="J2068" s="6">
        <f t="shared" si="321"/>
        <v>258</v>
      </c>
      <c r="K2068" t="s">
        <v>7</v>
      </c>
      <c r="L2068" t="s">
        <v>181</v>
      </c>
    </row>
    <row r="2069" spans="1:12" x14ac:dyDescent="0.2">
      <c r="A2069">
        <v>3214</v>
      </c>
      <c r="B2069" s="7">
        <f t="shared" si="322"/>
        <v>45394</v>
      </c>
      <c r="C2069" s="7">
        <v>45394</v>
      </c>
      <c r="D2069" s="7">
        <v>45397</v>
      </c>
      <c r="E2069" s="9">
        <f t="shared" si="317"/>
        <v>3</v>
      </c>
      <c r="F2069" t="s">
        <v>7</v>
      </c>
      <c r="G2069" s="6">
        <v>84</v>
      </c>
      <c r="H2069" s="6">
        <f t="shared" si="318"/>
        <v>28</v>
      </c>
      <c r="I2069" s="6">
        <v>3</v>
      </c>
      <c r="J2069" s="6">
        <f t="shared" si="321"/>
        <v>87</v>
      </c>
      <c r="K2069" t="s">
        <v>7</v>
      </c>
      <c r="L2069" t="s">
        <v>181</v>
      </c>
    </row>
    <row r="2070" spans="1:12" x14ac:dyDescent="0.2">
      <c r="A2070">
        <v>3205</v>
      </c>
      <c r="B2070" s="7">
        <f t="shared" si="322"/>
        <v>45387</v>
      </c>
      <c r="C2070" s="7">
        <v>45387</v>
      </c>
      <c r="D2070" s="7">
        <v>45395</v>
      </c>
      <c r="E2070" s="9">
        <f t="shared" si="317"/>
        <v>8</v>
      </c>
      <c r="F2070" t="s">
        <v>7</v>
      </c>
      <c r="G2070" s="6">
        <v>184</v>
      </c>
      <c r="H2070" s="6">
        <f t="shared" si="318"/>
        <v>23</v>
      </c>
      <c r="I2070" s="6">
        <v>3</v>
      </c>
      <c r="J2070" s="6">
        <f t="shared" si="321"/>
        <v>187</v>
      </c>
      <c r="K2070" t="s">
        <v>7</v>
      </c>
      <c r="L2070" t="s">
        <v>181</v>
      </c>
    </row>
    <row r="2071" spans="1:12" x14ac:dyDescent="0.2">
      <c r="A2071">
        <v>3211</v>
      </c>
      <c r="B2071" s="7">
        <f t="shared" si="322"/>
        <v>45391</v>
      </c>
      <c r="C2071" s="7">
        <v>45391</v>
      </c>
      <c r="D2071" s="7">
        <v>45394</v>
      </c>
      <c r="E2071" s="9">
        <f t="shared" si="317"/>
        <v>3</v>
      </c>
      <c r="F2071" t="s">
        <v>7</v>
      </c>
      <c r="G2071" s="6">
        <v>105</v>
      </c>
      <c r="H2071" s="6">
        <f t="shared" si="318"/>
        <v>35</v>
      </c>
      <c r="I2071" s="6">
        <v>3</v>
      </c>
      <c r="J2071" s="6">
        <f t="shared" si="321"/>
        <v>108</v>
      </c>
      <c r="K2071" t="s">
        <v>7</v>
      </c>
      <c r="L2071" t="s">
        <v>181</v>
      </c>
    </row>
    <row r="2072" spans="1:12" x14ac:dyDescent="0.2">
      <c r="A2072" t="s">
        <v>177</v>
      </c>
      <c r="B2072" s="7">
        <f t="shared" si="322"/>
        <v>45390</v>
      </c>
      <c r="C2072" s="7">
        <v>45390</v>
      </c>
      <c r="D2072" s="7">
        <v>45433</v>
      </c>
      <c r="E2072" s="9">
        <f t="shared" si="317"/>
        <v>43</v>
      </c>
      <c r="F2072" t="s">
        <v>7</v>
      </c>
      <c r="G2072" s="6">
        <f>1109.68*1.085</f>
        <v>1204.0028</v>
      </c>
      <c r="H2072" s="6">
        <f t="shared" si="318"/>
        <v>28.000065116279071</v>
      </c>
      <c r="I2072" s="6">
        <v>3</v>
      </c>
      <c r="J2072" s="6">
        <f t="shared" si="321"/>
        <v>1207.0028</v>
      </c>
      <c r="K2072" t="s">
        <v>7</v>
      </c>
      <c r="L2072" t="s">
        <v>181</v>
      </c>
    </row>
    <row r="2073" spans="1:12" x14ac:dyDescent="0.2">
      <c r="A2073">
        <v>3207</v>
      </c>
      <c r="B2073" s="7">
        <f t="shared" si="322"/>
        <v>45390</v>
      </c>
      <c r="C2073" s="7">
        <v>45390</v>
      </c>
      <c r="D2073" s="7">
        <v>45392</v>
      </c>
      <c r="E2073" s="9">
        <f t="shared" si="317"/>
        <v>2</v>
      </c>
      <c r="F2073" t="s">
        <v>7</v>
      </c>
      <c r="G2073" s="6">
        <v>70</v>
      </c>
      <c r="H2073" s="6">
        <f t="shared" si="318"/>
        <v>35</v>
      </c>
      <c r="I2073" s="6">
        <v>3</v>
      </c>
      <c r="J2073" s="6">
        <f t="shared" si="321"/>
        <v>73</v>
      </c>
      <c r="K2073" t="s">
        <v>7</v>
      </c>
      <c r="L2073" t="s">
        <v>181</v>
      </c>
    </row>
    <row r="2074" spans="1:12" x14ac:dyDescent="0.2">
      <c r="A2074">
        <v>3204</v>
      </c>
      <c r="B2074" s="7">
        <f t="shared" si="322"/>
        <v>45387</v>
      </c>
      <c r="C2074" s="7">
        <v>45387</v>
      </c>
      <c r="D2074" s="7">
        <v>45388</v>
      </c>
      <c r="E2074" s="9">
        <f t="shared" si="317"/>
        <v>1</v>
      </c>
      <c r="F2074" t="s">
        <v>7</v>
      </c>
      <c r="G2074" s="6">
        <v>55</v>
      </c>
      <c r="H2074" s="6">
        <f t="shared" si="318"/>
        <v>55</v>
      </c>
      <c r="J2074" s="6">
        <f t="shared" si="321"/>
        <v>55</v>
      </c>
      <c r="K2074" t="s">
        <v>7</v>
      </c>
      <c r="L2074" t="s">
        <v>181</v>
      </c>
    </row>
    <row r="2075" spans="1:12" x14ac:dyDescent="0.2">
      <c r="A2075">
        <v>3200</v>
      </c>
      <c r="B2075" s="7">
        <f t="shared" si="322"/>
        <v>45385</v>
      </c>
      <c r="C2075" s="7">
        <v>45385</v>
      </c>
      <c r="D2075" s="7">
        <v>45386</v>
      </c>
      <c r="E2075" s="9">
        <f t="shared" si="317"/>
        <v>1</v>
      </c>
      <c r="F2075" t="s">
        <v>7</v>
      </c>
      <c r="G2075" s="6">
        <v>85</v>
      </c>
      <c r="H2075" s="6">
        <f t="shared" si="318"/>
        <v>85</v>
      </c>
      <c r="I2075" s="6">
        <v>3</v>
      </c>
      <c r="J2075" s="6">
        <f t="shared" si="321"/>
        <v>88</v>
      </c>
      <c r="K2075" t="s">
        <v>7</v>
      </c>
      <c r="L2075" t="s">
        <v>181</v>
      </c>
    </row>
    <row r="2076" spans="1:12" x14ac:dyDescent="0.2">
      <c r="A2076">
        <v>3199</v>
      </c>
      <c r="B2076" s="7">
        <f t="shared" si="322"/>
        <v>45384</v>
      </c>
      <c r="C2076" s="7">
        <v>45384</v>
      </c>
      <c r="D2076" s="7">
        <v>45385</v>
      </c>
      <c r="E2076" s="9">
        <f t="shared" si="317"/>
        <v>1</v>
      </c>
      <c r="F2076" t="s">
        <v>7</v>
      </c>
      <c r="G2076" s="6">
        <v>85</v>
      </c>
      <c r="H2076" s="6">
        <f t="shared" si="318"/>
        <v>85</v>
      </c>
      <c r="I2076" s="6">
        <v>3</v>
      </c>
      <c r="J2076" s="6">
        <f t="shared" si="321"/>
        <v>88</v>
      </c>
      <c r="K2076" t="s">
        <v>7</v>
      </c>
      <c r="L2076" t="s">
        <v>181</v>
      </c>
    </row>
    <row r="2077" spans="1:12" x14ac:dyDescent="0.2">
      <c r="A2077" t="s">
        <v>178</v>
      </c>
      <c r="B2077" s="7">
        <f t="shared" si="322"/>
        <v>45383</v>
      </c>
      <c r="C2077" s="7">
        <v>45383</v>
      </c>
      <c r="D2077" s="7">
        <v>45394</v>
      </c>
      <c r="E2077" s="9">
        <f t="shared" si="317"/>
        <v>11</v>
      </c>
      <c r="F2077" t="s">
        <v>7</v>
      </c>
      <c r="G2077" s="6">
        <f>243.36*1.085</f>
        <v>264.04559999999998</v>
      </c>
      <c r="H2077" s="6">
        <f t="shared" si="318"/>
        <v>24.004145454545451</v>
      </c>
      <c r="J2077" s="6">
        <f t="shared" si="321"/>
        <v>264.04559999999998</v>
      </c>
      <c r="K2077" t="s">
        <v>7</v>
      </c>
      <c r="L2077" t="s">
        <v>181</v>
      </c>
    </row>
    <row r="2078" spans="1:12" x14ac:dyDescent="0.2">
      <c r="A2078" t="s">
        <v>178</v>
      </c>
      <c r="B2078" s="7">
        <f t="shared" si="322"/>
        <v>45394</v>
      </c>
      <c r="C2078" s="7">
        <v>45394</v>
      </c>
      <c r="D2078" s="7">
        <v>45412</v>
      </c>
      <c r="E2078" s="9">
        <f t="shared" si="317"/>
        <v>18</v>
      </c>
      <c r="F2078" t="s">
        <v>7</v>
      </c>
      <c r="G2078" s="6">
        <f>497.7*1.085</f>
        <v>540.00450000000001</v>
      </c>
      <c r="H2078" s="6">
        <f t="shared" si="318"/>
        <v>30.000250000000001</v>
      </c>
      <c r="J2078" s="6">
        <f t="shared" si="321"/>
        <v>540.00450000000001</v>
      </c>
      <c r="K2078" t="s">
        <v>7</v>
      </c>
      <c r="L2078" t="s">
        <v>181</v>
      </c>
    </row>
    <row r="2079" spans="1:12" x14ac:dyDescent="0.2">
      <c r="A2079" t="s">
        <v>179</v>
      </c>
      <c r="B2079" s="7">
        <v>45386</v>
      </c>
      <c r="C2079" s="7">
        <v>45404</v>
      </c>
      <c r="D2079" s="7">
        <v>45409</v>
      </c>
      <c r="E2079" s="9">
        <f t="shared" si="317"/>
        <v>5</v>
      </c>
      <c r="F2079" t="s">
        <v>7</v>
      </c>
      <c r="G2079" s="6">
        <f>23*5</f>
        <v>115</v>
      </c>
      <c r="H2079" s="6">
        <f t="shared" si="318"/>
        <v>23</v>
      </c>
      <c r="J2079" s="6">
        <f t="shared" si="321"/>
        <v>115</v>
      </c>
      <c r="K2079" t="s">
        <v>7</v>
      </c>
      <c r="L2079" t="s">
        <v>163</v>
      </c>
    </row>
    <row r="2080" spans="1:12" x14ac:dyDescent="0.2">
      <c r="A2080" t="s">
        <v>180</v>
      </c>
      <c r="B2080" s="7">
        <v>45385</v>
      </c>
      <c r="C2080" s="7">
        <v>45435</v>
      </c>
      <c r="D2080" s="7">
        <v>45443</v>
      </c>
      <c r="E2080" s="9">
        <f t="shared" si="317"/>
        <v>8</v>
      </c>
      <c r="F2080" t="s">
        <v>7</v>
      </c>
      <c r="G2080" s="6">
        <v>189</v>
      </c>
      <c r="H2080" s="6">
        <f t="shared" si="318"/>
        <v>23.625</v>
      </c>
      <c r="I2080" s="6">
        <v>3</v>
      </c>
      <c r="J2080" s="6">
        <f t="shared" si="321"/>
        <v>192</v>
      </c>
      <c r="K2080" t="s">
        <v>7</v>
      </c>
      <c r="L2080" t="s">
        <v>163</v>
      </c>
    </row>
  </sheetData>
  <autoFilter ref="A1:L2130" xr:uid="{00000000-0001-0000-0000-000000000000}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Sitara Yavaraly</dc:creator>
  <cp:lastModifiedBy>Romain Sabellico</cp:lastModifiedBy>
  <dcterms:created xsi:type="dcterms:W3CDTF">2015-06-05T18:17:20Z</dcterms:created>
  <dcterms:modified xsi:type="dcterms:W3CDTF">2024-06-06T11:45:27Z</dcterms:modified>
</cp:coreProperties>
</file>