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68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A2" i="1" l="1"/>
  <c r="Z2" i="1"/>
  <c r="AB2" i="1"/>
  <c r="Q2" i="1" l="1"/>
  <c r="P2" i="1" l="1"/>
  <c r="AE2" i="1" l="1"/>
  <c r="AD2" i="1"/>
  <c r="S2" i="1"/>
  <c r="R2" i="1"/>
  <c r="O2" i="1"/>
  <c r="N2" i="1"/>
</calcChain>
</file>

<file path=xl/sharedStrings.xml><?xml version="1.0" encoding="utf-8"?>
<sst xmlns="http://schemas.openxmlformats.org/spreadsheetml/2006/main" count="46" uniqueCount="40">
  <si>
    <t>Code article</t>
  </si>
  <si>
    <t>Machine</t>
  </si>
  <si>
    <t>Qté</t>
  </si>
  <si>
    <t>Critère de choix</t>
  </si>
  <si>
    <t>Modèle Machine</t>
  </si>
  <si>
    <t>TLDV</t>
  </si>
  <si>
    <t>frn1 qualifié</t>
  </si>
  <si>
    <t>frn2</t>
  </si>
  <si>
    <t>Prix ha unitaire précédent</t>
  </si>
  <si>
    <t>Cde</t>
  </si>
  <si>
    <t>Acteurs</t>
  </si>
  <si>
    <t>Actions</t>
  </si>
  <si>
    <t xml:space="preserve">Début </t>
  </si>
  <si>
    <t>Fin</t>
  </si>
  <si>
    <t>Résultats souhaités</t>
  </si>
  <si>
    <t>Où</t>
  </si>
  <si>
    <t>Résultats Obtenus</t>
  </si>
  <si>
    <t>Qté Livrée</t>
  </si>
  <si>
    <t xml:space="preserve"> Date  ARC</t>
  </si>
  <si>
    <t>relance anticipée à 3 j</t>
  </si>
  <si>
    <t>relance retard</t>
  </si>
  <si>
    <t>Date dernière unité livrée</t>
  </si>
  <si>
    <t>Prix ha 2</t>
  </si>
  <si>
    <t xml:space="preserve">Dernier Prix ha unitaire </t>
  </si>
  <si>
    <t>prix</t>
  </si>
  <si>
    <t>Dupont</t>
  </si>
  <si>
    <t>C2019</t>
  </si>
  <si>
    <t>Durand</t>
  </si>
  <si>
    <t>Total ha</t>
  </si>
  <si>
    <t>Date cde</t>
  </si>
  <si>
    <t>Frn</t>
  </si>
  <si>
    <t>nbre de jours de retard</t>
  </si>
  <si>
    <t>Désignation</t>
  </si>
  <si>
    <t>Nbre NC</t>
  </si>
  <si>
    <t>Crochet</t>
  </si>
  <si>
    <t>Origine NC</t>
  </si>
  <si>
    <t>Reprise</t>
  </si>
  <si>
    <t>oui/non</t>
  </si>
  <si>
    <t>interne be
frn
client
production</t>
  </si>
  <si>
    <t>Demandeur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</si>
</sst>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/>
    </xf>
    <xf numFmtId="0" fontId="0" fillId="7" borderId="5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 wrapText="1"/>
    </xf>
    <xf numFmtId="14" fontId="0" fillId="7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"/>
  <sheetViews>
    <sheetView tabSelected="1" topLeftCell="V1" zoomScaleNormal="100" workbookViewId="0">
      <selection activeCell="AB2" sqref="AB2"/>
    </sheetView>
  </sheetViews>
  <sheetFormatPr baseColWidth="10" defaultColWidth="9.140625" defaultRowHeight="15" x14ac:dyDescent="0.25"/>
  <cols>
    <col min="2" max="2" width="16.28515625" bestFit="1" customWidth="1"/>
    <col min="3" max="3" width="11.5703125" bestFit="1" customWidth="1"/>
    <col min="4" max="4" width="11.5703125" customWidth="1"/>
    <col min="5" max="5" width="4.28515625" bestFit="1" customWidth="1"/>
    <col min="6" max="6" width="15" bestFit="1" customWidth="1"/>
    <col min="7" max="7" width="11.85546875" bestFit="1" customWidth="1"/>
    <col min="8" max="8" width="6.140625" bestFit="1" customWidth="1"/>
    <col min="9" max="9" width="7.42578125" bestFit="1" customWidth="1"/>
    <col min="10" max="10" width="8.42578125" bestFit="1" customWidth="1"/>
    <col min="11" max="11" width="10.7109375" bestFit="1" customWidth="1"/>
    <col min="12" max="12" width="24.28515625" bestFit="1" customWidth="1"/>
    <col min="13" max="13" width="22.28515625" bestFit="1" customWidth="1"/>
    <col min="14" max="14" width="8" bestFit="1" customWidth="1"/>
    <col min="15" max="15" width="8.7109375" bestFit="1" customWidth="1"/>
    <col min="16" max="16" width="11.5703125" bestFit="1" customWidth="1"/>
    <col min="17" max="17" width="11.5703125" customWidth="1"/>
    <col min="18" max="18" width="7.5703125" style="1" bestFit="1" customWidth="1"/>
    <col min="19" max="19" width="6.140625" style="1" bestFit="1" customWidth="1"/>
    <col min="20" max="20" width="10.7109375" style="1" bestFit="1" customWidth="1"/>
    <col min="21" max="21" width="10.140625" style="1" bestFit="1" customWidth="1"/>
    <col min="22" max="22" width="24.28515625" style="1" bestFit="1" customWidth="1"/>
    <col min="23" max="23" width="11.28515625" style="1" bestFit="1" customWidth="1"/>
    <col min="24" max="25" width="11.28515625" style="1" customWidth="1"/>
    <col min="26" max="26" width="40.140625" style="1" bestFit="1" customWidth="1"/>
    <col min="27" max="27" width="32.140625" style="1" bestFit="1" customWidth="1"/>
    <col min="28" max="28" width="32.85546875" style="1" bestFit="1" customWidth="1"/>
    <col min="29" max="29" width="7.7109375" style="1" bestFit="1" customWidth="1"/>
    <col min="30" max="30" width="8.7109375" style="1" bestFit="1" customWidth="1"/>
    <col min="31" max="31" width="11.5703125" style="1" bestFit="1" customWidth="1"/>
    <col min="32" max="32" width="17.5703125" style="1" customWidth="1"/>
    <col min="33" max="33" width="7.5703125" style="1" bestFit="1" customWidth="1"/>
    <col min="34" max="34" width="6.85546875" style="1" bestFit="1" customWidth="1"/>
    <col min="35" max="35" width="3.7109375" style="1" bestFit="1" customWidth="1"/>
    <col min="36" max="36" width="18.28515625" style="1" bestFit="1" customWidth="1"/>
    <col min="37" max="37" width="3.5703125" style="1" bestFit="1" customWidth="1"/>
    <col min="38" max="38" width="17.28515625" style="1" bestFit="1" customWidth="1"/>
  </cols>
  <sheetData>
    <row r="1" spans="1:38" s="1" customFormat="1" ht="15.75" thickBot="1" x14ac:dyDescent="0.3">
      <c r="A1" s="2" t="s">
        <v>1</v>
      </c>
      <c r="B1" s="2" t="s">
        <v>4</v>
      </c>
      <c r="C1" s="2" t="s">
        <v>0</v>
      </c>
      <c r="D1" s="2" t="s">
        <v>32</v>
      </c>
      <c r="E1" s="2" t="s">
        <v>2</v>
      </c>
      <c r="F1" s="2" t="s">
        <v>3</v>
      </c>
      <c r="G1" s="2" t="s">
        <v>6</v>
      </c>
      <c r="H1" s="2" t="s">
        <v>9</v>
      </c>
      <c r="I1" s="5" t="s">
        <v>7</v>
      </c>
      <c r="J1" s="5" t="s">
        <v>22</v>
      </c>
      <c r="K1" s="2" t="s">
        <v>29</v>
      </c>
      <c r="L1" s="2" t="s">
        <v>8</v>
      </c>
      <c r="M1" s="2" t="s">
        <v>23</v>
      </c>
      <c r="N1" s="2" t="s">
        <v>28</v>
      </c>
      <c r="O1" s="4" t="s">
        <v>1</v>
      </c>
      <c r="P1" s="4" t="s">
        <v>0</v>
      </c>
      <c r="Q1" s="4" t="s">
        <v>32</v>
      </c>
      <c r="R1" s="4" t="s">
        <v>30</v>
      </c>
      <c r="S1" s="4" t="s">
        <v>9</v>
      </c>
      <c r="T1" s="4" t="s">
        <v>18</v>
      </c>
      <c r="U1" s="14" t="s">
        <v>17</v>
      </c>
      <c r="V1" s="14" t="s">
        <v>21</v>
      </c>
      <c r="W1" s="14" t="s">
        <v>33</v>
      </c>
      <c r="X1" s="14" t="s">
        <v>35</v>
      </c>
      <c r="Y1" s="14" t="s">
        <v>36</v>
      </c>
      <c r="Z1" s="4" t="s">
        <v>19</v>
      </c>
      <c r="AA1" s="4" t="s">
        <v>20</v>
      </c>
      <c r="AB1" s="4" t="s">
        <v>31</v>
      </c>
      <c r="AC1" s="3" t="s">
        <v>10</v>
      </c>
      <c r="AD1" s="3" t="s">
        <v>1</v>
      </c>
      <c r="AE1" s="3" t="s">
        <v>0</v>
      </c>
      <c r="AF1" s="3" t="s">
        <v>39</v>
      </c>
      <c r="AG1" s="3" t="s">
        <v>11</v>
      </c>
      <c r="AH1" s="3" t="s">
        <v>12</v>
      </c>
      <c r="AI1" s="3" t="s">
        <v>13</v>
      </c>
      <c r="AJ1" s="3" t="s">
        <v>14</v>
      </c>
      <c r="AK1" s="3" t="s">
        <v>15</v>
      </c>
      <c r="AL1" s="3" t="s">
        <v>16</v>
      </c>
    </row>
    <row r="2" spans="1:38" ht="177.75" customHeight="1" x14ac:dyDescent="0.25">
      <c r="A2" s="6">
        <v>18025</v>
      </c>
      <c r="B2" s="6" t="s">
        <v>5</v>
      </c>
      <c r="C2" s="6">
        <v>33335</v>
      </c>
      <c r="D2" s="6" t="s">
        <v>34</v>
      </c>
      <c r="E2" s="6">
        <v>5</v>
      </c>
      <c r="F2" s="6" t="s">
        <v>24</v>
      </c>
      <c r="G2" s="6" t="s">
        <v>25</v>
      </c>
      <c r="H2" s="6" t="s">
        <v>26</v>
      </c>
      <c r="I2" s="7" t="s">
        <v>27</v>
      </c>
      <c r="J2" s="7">
        <v>1</v>
      </c>
      <c r="K2" s="10">
        <v>43621</v>
      </c>
      <c r="L2" s="6">
        <v>0.5</v>
      </c>
      <c r="M2" s="6">
        <v>0.25</v>
      </c>
      <c r="N2" s="6">
        <f>M2*E2</f>
        <v>1.25</v>
      </c>
      <c r="O2" s="8">
        <f>A2</f>
        <v>18025</v>
      </c>
      <c r="P2" s="8">
        <f>C2</f>
        <v>33335</v>
      </c>
      <c r="Q2" s="8" t="str">
        <f>D2</f>
        <v>Crochet</v>
      </c>
      <c r="R2" s="8" t="str">
        <f t="shared" ref="R2:S2" si="0">G2</f>
        <v>Dupont</v>
      </c>
      <c r="S2" s="8" t="str">
        <f t="shared" si="0"/>
        <v>C2019</v>
      </c>
      <c r="T2" s="12">
        <v>43636</v>
      </c>
      <c r="U2" s="15">
        <v>5</v>
      </c>
      <c r="V2" s="16">
        <v>43631</v>
      </c>
      <c r="W2" s="16"/>
      <c r="X2" s="17" t="s">
        <v>38</v>
      </c>
      <c r="Y2" s="18" t="s">
        <v>37</v>
      </c>
      <c r="Z2" s="13" t="str">
        <f ca="1">IF(AND(TODAY()=T2-3,E2&lt;&gt;U2),1,IF(TODAY()&lt;$T2-3,0,""))</f>
        <v/>
      </c>
      <c r="AA2" s="13" t="str">
        <f ca="1">IF(AND(TODAY()&gt;T2-3,E2&lt;&gt;U2),1,IF(TODAY()&lt;$T2-3,0,""))</f>
        <v/>
      </c>
      <c r="AB2" s="9">
        <f ca="1">IF(TODAY()-V2&lt;0,"",TODAY()-V2)</f>
        <v>2</v>
      </c>
      <c r="AC2" s="11"/>
      <c r="AD2" s="11">
        <f>A2</f>
        <v>18025</v>
      </c>
      <c r="AE2" s="11">
        <f>C2</f>
        <v>33335</v>
      </c>
      <c r="AF2" s="11"/>
      <c r="AG2" s="11"/>
      <c r="AH2" s="11"/>
      <c r="AI2" s="11"/>
      <c r="AJ2" s="11"/>
      <c r="AK2" s="11"/>
      <c r="AL2" s="11"/>
    </row>
  </sheetData>
  <conditionalFormatting sqref="Z2">
    <cfRule type="expression" dxfId="2" priority="2">
      <formula>AND(TODAY()=T2-3,E2&lt;&gt;U2)</formula>
    </cfRule>
  </conditionalFormatting>
  <conditionalFormatting sqref="Z2:AA2">
    <cfRule type="expression" dxfId="1" priority="3">
      <formula>TODAY()&lt;$T2-3</formula>
    </cfRule>
  </conditionalFormatting>
  <conditionalFormatting sqref="AA2">
    <cfRule type="expression" dxfId="0" priority="1">
      <formula>AND(TODAY()&gt;T2-3,E2&lt;&gt;U2)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2019-06-17T19:45:42Z</dcterms:modified>
</cp:coreProperties>
</file>