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8" activeTab="2"/>
  </bookViews>
  <sheets>
    <sheet name="Données" sheetId="1" r:id="rId1"/>
    <sheet name="TCD" sheetId="8" r:id="rId2"/>
    <sheet name="Coûts de production" sheetId="9" r:id="rId3"/>
    <sheet name="Feuil2" sheetId="10" r:id="rId4"/>
  </sheets>
  <definedNames>
    <definedName name="PreferenceHiverEte">#REF!</definedName>
    <definedName name="SurfaceLegumes">#REF!</definedName>
    <definedName name="SurfaceMax">#REF!</definedName>
    <definedName name="TotalSurfaces">#REF!</definedName>
    <definedName name="Un">#REF!</definedName>
  </definedNames>
  <calcPr calcId="162913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9" l="1"/>
  <c r="H12" i="9" l="1"/>
  <c r="H15" i="9"/>
  <c r="H17" i="9"/>
  <c r="H18" i="9"/>
  <c r="H21" i="9"/>
  <c r="G23" i="9"/>
  <c r="F22" i="9"/>
  <c r="H22" i="9" s="1"/>
  <c r="F14" i="9"/>
  <c r="H14" i="9" s="1"/>
  <c r="F16" i="9"/>
  <c r="H16" i="9" s="1"/>
  <c r="F19" i="9"/>
  <c r="H19" i="9" s="1"/>
  <c r="F20" i="9"/>
  <c r="H20" i="9" s="1"/>
  <c r="F13" i="9"/>
  <c r="H13" i="9" s="1"/>
  <c r="H3" i="9"/>
</calcChain>
</file>

<file path=xl/comments1.xml><?xml version="1.0" encoding="utf-8"?>
<comments xmlns="http://schemas.openxmlformats.org/spreadsheetml/2006/main">
  <authors>
    <author>Auteur</author>
  </authors>
  <commentList>
    <comment ref="C18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Travail sur les données concernant l'eau : 
1) Faut se débrouiller pour trouver une valeur de volume d'eau / m² / mois pour chaque légume ( ou par jours ou autres ) 
2) Elle varie en fonction des saisons donc on au lieu de trouver  d'autres valeurs on applique une série de coefficient ( cf tableau ) 
3) On a la quantité d'eau totale à l'année en sommant chaque quantité d'eau
4) trouver le prix de l'eau au m3 
5) Calculer le coûts total pour l'eau 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F10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Référencé sur le mois d'automne par exemple 
</t>
        </r>
      </text>
    </comment>
    <comment ref="I10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Dans le tableau 
</t>
        </r>
      </text>
    </comment>
  </commentList>
</comments>
</file>

<file path=xl/sharedStrings.xml><?xml version="1.0" encoding="utf-8"?>
<sst xmlns="http://schemas.openxmlformats.org/spreadsheetml/2006/main" count="178" uniqueCount="70">
  <si>
    <t>Mois</t>
  </si>
  <si>
    <t>Saison</t>
  </si>
  <si>
    <t>Intitulé</t>
  </si>
  <si>
    <t>Débit</t>
  </si>
  <si>
    <t>Printemps</t>
  </si>
  <si>
    <t>Février</t>
  </si>
  <si>
    <t>Infrastructure</t>
  </si>
  <si>
    <t>Matériel</t>
  </si>
  <si>
    <t>Terre</t>
  </si>
  <si>
    <t>Semence</t>
  </si>
  <si>
    <t>Employé</t>
  </si>
  <si>
    <t>Eau</t>
  </si>
  <si>
    <t>Engrais</t>
  </si>
  <si>
    <t>Avril</t>
  </si>
  <si>
    <t>Mai</t>
  </si>
  <si>
    <t>Été</t>
  </si>
  <si>
    <t>Juin</t>
  </si>
  <si>
    <t>Juillet</t>
  </si>
  <si>
    <t>Août</t>
  </si>
  <si>
    <t>Automne</t>
  </si>
  <si>
    <t>Septembre</t>
  </si>
  <si>
    <t>Octobre</t>
  </si>
  <si>
    <t>Novembre</t>
  </si>
  <si>
    <t>Hiver</t>
  </si>
  <si>
    <t>Décembre</t>
  </si>
  <si>
    <t>Janvier</t>
  </si>
  <si>
    <t>Total général</t>
  </si>
  <si>
    <t>(Tous)</t>
  </si>
  <si>
    <t>Citron</t>
  </si>
  <si>
    <t>Orange</t>
  </si>
  <si>
    <t>Carotte</t>
  </si>
  <si>
    <t>Oignon</t>
  </si>
  <si>
    <t>Poireau</t>
  </si>
  <si>
    <t>Salade</t>
  </si>
  <si>
    <t>Cassis</t>
  </si>
  <si>
    <t>Fraises</t>
  </si>
  <si>
    <t xml:space="preserve">Haricots </t>
  </si>
  <si>
    <t>Courgettes</t>
  </si>
  <si>
    <t>Concombres</t>
  </si>
  <si>
    <t>Tomates</t>
  </si>
  <si>
    <t xml:space="preserve">Coefficients </t>
  </si>
  <si>
    <t xml:space="preserve">Printemps </t>
  </si>
  <si>
    <t xml:space="preserve">ex pour un
mois d'été </t>
  </si>
  <si>
    <t>" = 10 * 1,8 = 18"</t>
  </si>
  <si>
    <t>Étiquettes de colonnes</t>
  </si>
  <si>
    <t>Étiquettes de lignes</t>
  </si>
  <si>
    <t>Mars</t>
  </si>
  <si>
    <r>
      <t>Eau  à apporter ( en m3</t>
    </r>
    <r>
      <rPr>
        <vertAlign val="superscript"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/ m² / jour ) </t>
    </r>
  </si>
  <si>
    <t>en L/m²/jour</t>
  </si>
  <si>
    <t xml:space="preserve">Quantité finale </t>
  </si>
  <si>
    <t>Total</t>
  </si>
  <si>
    <t>Surface associée</t>
  </si>
  <si>
    <t>ndeur</t>
  </si>
  <si>
    <t>Région</t>
  </si>
  <si>
    <t>Montant des ventes</t>
  </si>
  <si>
    <t>% commission</t>
  </si>
  <si>
    <t>Jean</t>
  </si>
  <si>
    <t>Nord</t>
  </si>
  <si>
    <t>10 %</t>
  </si>
  <si>
    <t>Robert</t>
  </si>
  <si>
    <t>Sud</t>
  </si>
  <si>
    <t>15 %</t>
  </si>
  <si>
    <t>Michelle</t>
  </si>
  <si>
    <t>Est</t>
  </si>
  <si>
    <t>Eric</t>
  </si>
  <si>
    <t>Ouest</t>
  </si>
  <si>
    <t>12 %</t>
  </si>
  <si>
    <t>Sylvie</t>
  </si>
  <si>
    <t>Alexandre</t>
  </si>
  <si>
    <t>Montant de la commission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</si>
</sst>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vertAlign val="superscript"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44" fontId="0" fillId="0" borderId="0" xfId="1" applyFont="1"/>
    <xf numFmtId="0" fontId="0" fillId="0" borderId="0" xfId="0" pivotButton="1"/>
    <xf numFmtId="0" fontId="0" fillId="0" borderId="0" xfId="0" applyAlignment="1">
      <alignment horizontal="centerContinuous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2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ableaux%20Crois&#233;%20dyn%20et%20Optimisation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802.356615856479" createdVersion="6" refreshedVersion="6" minRefreshableVersion="3" recordCount="34">
  <cacheSource type="worksheet">
    <worksheetSource name="Tableau2" r:id="rId2"/>
  </cacheSource>
  <cacheFields count="4">
    <cacheField name="Saison" numFmtId="0">
      <sharedItems count="4">
        <s v="Hiver"/>
        <s v="Printemps"/>
        <s v="Été"/>
        <s v="Automne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Intitulé" numFmtId="0">
      <sharedItems count="7">
        <s v="Employé"/>
        <s v="Eau"/>
        <s v="Infrastructure"/>
        <s v="Matériel"/>
        <s v="Terre"/>
        <s v="Semence"/>
        <s v="Engrais"/>
      </sharedItems>
    </cacheField>
    <cacheField name="Débi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  <x v="0"/>
    <m/>
  </r>
  <r>
    <x v="0"/>
    <x v="0"/>
    <x v="1"/>
    <m/>
  </r>
  <r>
    <x v="0"/>
    <x v="1"/>
    <x v="0"/>
    <m/>
  </r>
  <r>
    <x v="0"/>
    <x v="1"/>
    <x v="1"/>
    <m/>
  </r>
  <r>
    <x v="1"/>
    <x v="2"/>
    <x v="2"/>
    <m/>
  </r>
  <r>
    <x v="1"/>
    <x v="2"/>
    <x v="3"/>
    <m/>
  </r>
  <r>
    <x v="1"/>
    <x v="2"/>
    <x v="4"/>
    <m/>
  </r>
  <r>
    <x v="1"/>
    <x v="2"/>
    <x v="5"/>
    <m/>
  </r>
  <r>
    <x v="1"/>
    <x v="2"/>
    <x v="0"/>
    <m/>
  </r>
  <r>
    <x v="1"/>
    <x v="2"/>
    <x v="1"/>
    <m/>
  </r>
  <r>
    <x v="1"/>
    <x v="2"/>
    <x v="6"/>
    <m/>
  </r>
  <r>
    <x v="1"/>
    <x v="3"/>
    <x v="0"/>
    <m/>
  </r>
  <r>
    <x v="1"/>
    <x v="3"/>
    <x v="1"/>
    <m/>
  </r>
  <r>
    <x v="1"/>
    <x v="3"/>
    <x v="6"/>
    <m/>
  </r>
  <r>
    <x v="1"/>
    <x v="4"/>
    <x v="0"/>
    <m/>
  </r>
  <r>
    <x v="1"/>
    <x v="4"/>
    <x v="1"/>
    <m/>
  </r>
  <r>
    <x v="1"/>
    <x v="4"/>
    <x v="6"/>
    <m/>
  </r>
  <r>
    <x v="2"/>
    <x v="5"/>
    <x v="0"/>
    <m/>
  </r>
  <r>
    <x v="2"/>
    <x v="5"/>
    <x v="1"/>
    <m/>
  </r>
  <r>
    <x v="2"/>
    <x v="5"/>
    <x v="6"/>
    <m/>
  </r>
  <r>
    <x v="2"/>
    <x v="6"/>
    <x v="0"/>
    <m/>
  </r>
  <r>
    <x v="2"/>
    <x v="6"/>
    <x v="1"/>
    <m/>
  </r>
  <r>
    <x v="2"/>
    <x v="6"/>
    <x v="6"/>
    <m/>
  </r>
  <r>
    <x v="2"/>
    <x v="7"/>
    <x v="0"/>
    <m/>
  </r>
  <r>
    <x v="2"/>
    <x v="7"/>
    <x v="1"/>
    <m/>
  </r>
  <r>
    <x v="2"/>
    <x v="7"/>
    <x v="6"/>
    <m/>
  </r>
  <r>
    <x v="3"/>
    <x v="8"/>
    <x v="0"/>
    <m/>
  </r>
  <r>
    <x v="3"/>
    <x v="8"/>
    <x v="1"/>
    <m/>
  </r>
  <r>
    <x v="3"/>
    <x v="9"/>
    <x v="0"/>
    <m/>
  </r>
  <r>
    <x v="3"/>
    <x v="9"/>
    <x v="1"/>
    <m/>
  </r>
  <r>
    <x v="3"/>
    <x v="10"/>
    <x v="0"/>
    <m/>
  </r>
  <r>
    <x v="3"/>
    <x v="10"/>
    <x v="1"/>
    <m/>
  </r>
  <r>
    <x v="0"/>
    <x v="11"/>
    <x v="0"/>
    <m/>
  </r>
  <r>
    <x v="0"/>
    <x v="11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N12" firstHeaderRow="1" firstDataRow="2" firstDataCol="1" rowPageCount="1" colPageCount="1"/>
  <pivotFields count="4">
    <pivotField axis="axisPage" showAll="0">
      <items count="5">
        <item x="3"/>
        <item x="2"/>
        <item x="0"/>
        <item x="1"/>
        <item t="default"/>
      </items>
    </pivotField>
    <pivotField axis="axisCol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8">
        <item x="1"/>
        <item x="0"/>
        <item x="6"/>
        <item x="2"/>
        <item x="3"/>
        <item x="5"/>
        <item x="4"/>
        <item t="default"/>
      </items>
    </pivotField>
    <pivotField showAll="0"/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pageFields count="1">
    <pageField fld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2:D36" totalsRowShown="0">
  <autoFilter ref="A2:D36"/>
  <tableColumns count="4">
    <tableColumn id="1" name="Saison"/>
    <tableColumn id="2" name="Mois"/>
    <tableColumn id="3" name="Intitulé"/>
    <tableColumn id="4" name="Débit" dataCellStyle="Monétaire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J8:K12" headerRowCount="0">
  <tableColumns count="2">
    <tableColumn id="1" name="Colonne1" totalsRowLabel="Total"/>
    <tableColumn id="2" name="Colonne2" totalsRowFunction="count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E10:H23" headerRowCount="0" totalsRowCount="1">
  <tableColumns count="4">
    <tableColumn id="1" name="Colonne1" totalsRowLabel="Total"/>
    <tableColumn id="2" name="Colonne2"/>
    <tableColumn id="3" name="Colonne3" totalsRowFunction="count"/>
    <tableColumn id="4" name="Colonne4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C10:C22" headerRowCount="0" totalsRowShown="0">
  <tableColumns count="1">
    <tableColumn id="1" name="Colonne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I10:I22" headerRowCount="0" totalsRowShown="0"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2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K36"/>
  <sheetViews>
    <sheetView workbookViewId="0">
      <selection activeCell="G9" sqref="G9:H21"/>
    </sheetView>
  </sheetViews>
  <sheetFormatPr baseColWidth="10" defaultColWidth="8.88671875" defaultRowHeight="14.4" x14ac:dyDescent="0.3"/>
  <cols>
    <col min="1" max="2" width="10.88671875" customWidth="1"/>
    <col min="3" max="3" width="13" customWidth="1"/>
    <col min="4" max="4" width="10.88671875" customWidth="1"/>
    <col min="5" max="5" width="7.6640625" customWidth="1"/>
    <col min="6" max="6" width="1.77734375" customWidth="1"/>
    <col min="7" max="7" width="21.88671875" customWidth="1"/>
    <col min="8" max="8" width="10.88671875" customWidth="1"/>
    <col min="10" max="11" width="10.88671875" customWidth="1"/>
  </cols>
  <sheetData>
    <row r="2" spans="1:11" x14ac:dyDescent="0.3">
      <c r="A2" t="s">
        <v>1</v>
      </c>
      <c r="B2" t="s">
        <v>0</v>
      </c>
      <c r="C2" t="s">
        <v>2</v>
      </c>
      <c r="D2" t="s">
        <v>3</v>
      </c>
    </row>
    <row r="3" spans="1:11" x14ac:dyDescent="0.3">
      <c r="A3" t="s">
        <v>23</v>
      </c>
      <c r="B3" t="s">
        <v>25</v>
      </c>
      <c r="C3" t="s">
        <v>10</v>
      </c>
      <c r="D3" s="1"/>
    </row>
    <row r="4" spans="1:11" x14ac:dyDescent="0.3">
      <c r="A4" t="s">
        <v>23</v>
      </c>
      <c r="B4" t="s">
        <v>25</v>
      </c>
      <c r="C4" t="s">
        <v>11</v>
      </c>
      <c r="D4" s="1"/>
    </row>
    <row r="5" spans="1:11" x14ac:dyDescent="0.3">
      <c r="A5" t="s">
        <v>23</v>
      </c>
      <c r="B5" t="s">
        <v>5</v>
      </c>
      <c r="C5" t="s">
        <v>10</v>
      </c>
      <c r="D5" s="1"/>
    </row>
    <row r="6" spans="1:11" x14ac:dyDescent="0.3">
      <c r="A6" t="s">
        <v>23</v>
      </c>
      <c r="B6" t="s">
        <v>5</v>
      </c>
      <c r="C6" t="s">
        <v>11</v>
      </c>
      <c r="D6" s="1"/>
    </row>
    <row r="7" spans="1:11" x14ac:dyDescent="0.3">
      <c r="A7" t="s">
        <v>4</v>
      </c>
      <c r="B7" t="s">
        <v>46</v>
      </c>
      <c r="C7" t="s">
        <v>6</v>
      </c>
      <c r="D7" s="1"/>
    </row>
    <row r="8" spans="1:11" x14ac:dyDescent="0.3">
      <c r="A8" t="s">
        <v>4</v>
      </c>
      <c r="B8" t="s">
        <v>46</v>
      </c>
      <c r="C8" t="s">
        <v>7</v>
      </c>
      <c r="D8" s="1"/>
      <c r="J8" s="3" t="s">
        <v>40</v>
      </c>
      <c r="K8" s="3"/>
    </row>
    <row r="9" spans="1:11" x14ac:dyDescent="0.3">
      <c r="A9" t="s">
        <v>4</v>
      </c>
      <c r="B9" t="s">
        <v>46</v>
      </c>
      <c r="C9" t="s">
        <v>8</v>
      </c>
      <c r="D9" s="1"/>
      <c r="J9" t="s">
        <v>41</v>
      </c>
      <c r="K9">
        <v>1.2</v>
      </c>
    </row>
    <row r="10" spans="1:11" x14ac:dyDescent="0.3">
      <c r="A10" t="s">
        <v>4</v>
      </c>
      <c r="B10" t="s">
        <v>46</v>
      </c>
      <c r="C10" t="s">
        <v>9</v>
      </c>
      <c r="D10" s="1"/>
      <c r="J10" t="s">
        <v>15</v>
      </c>
      <c r="K10">
        <v>1.8</v>
      </c>
    </row>
    <row r="11" spans="1:11" x14ac:dyDescent="0.3">
      <c r="A11" t="s">
        <v>4</v>
      </c>
      <c r="B11" t="s">
        <v>46</v>
      </c>
      <c r="C11" t="s">
        <v>10</v>
      </c>
      <c r="D11" s="1"/>
      <c r="J11" t="s">
        <v>19</v>
      </c>
      <c r="K11">
        <v>1</v>
      </c>
    </row>
    <row r="12" spans="1:11" x14ac:dyDescent="0.3">
      <c r="A12" t="s">
        <v>4</v>
      </c>
      <c r="B12" t="s">
        <v>46</v>
      </c>
      <c r="C12" t="s">
        <v>11</v>
      </c>
      <c r="D12" s="1"/>
      <c r="J12" t="s">
        <v>23</v>
      </c>
      <c r="K12">
        <v>0.8</v>
      </c>
    </row>
    <row r="13" spans="1:11" x14ac:dyDescent="0.3">
      <c r="A13" t="s">
        <v>4</v>
      </c>
      <c r="B13" t="s">
        <v>46</v>
      </c>
      <c r="C13" t="s">
        <v>12</v>
      </c>
      <c r="D13" s="1"/>
    </row>
    <row r="14" spans="1:11" x14ac:dyDescent="0.3">
      <c r="A14" t="s">
        <v>4</v>
      </c>
      <c r="B14" t="s">
        <v>13</v>
      </c>
      <c r="C14" t="s">
        <v>10</v>
      </c>
      <c r="D14" s="1"/>
    </row>
    <row r="15" spans="1:11" ht="28.8" x14ac:dyDescent="0.3">
      <c r="A15" t="s">
        <v>4</v>
      </c>
      <c r="B15" t="s">
        <v>13</v>
      </c>
      <c r="C15" t="s">
        <v>11</v>
      </c>
      <c r="D15" s="1"/>
      <c r="J15" s="4" t="s">
        <v>42</v>
      </c>
      <c r="K15" t="s">
        <v>43</v>
      </c>
    </row>
    <row r="16" spans="1:11" x14ac:dyDescent="0.3">
      <c r="A16" t="s">
        <v>4</v>
      </c>
      <c r="B16" t="s">
        <v>13</v>
      </c>
      <c r="C16" t="s">
        <v>12</v>
      </c>
      <c r="D16" s="1"/>
    </row>
    <row r="17" spans="1:4" x14ac:dyDescent="0.3">
      <c r="A17" t="s">
        <v>4</v>
      </c>
      <c r="B17" t="s">
        <v>14</v>
      </c>
      <c r="C17" t="s">
        <v>10</v>
      </c>
      <c r="D17" s="1"/>
    </row>
    <row r="18" spans="1:4" x14ac:dyDescent="0.3">
      <c r="A18" t="s">
        <v>4</v>
      </c>
      <c r="B18" t="s">
        <v>14</v>
      </c>
      <c r="C18" t="s">
        <v>11</v>
      </c>
      <c r="D18" s="1"/>
    </row>
    <row r="19" spans="1:4" x14ac:dyDescent="0.3">
      <c r="A19" t="s">
        <v>4</v>
      </c>
      <c r="B19" t="s">
        <v>14</v>
      </c>
      <c r="C19" t="s">
        <v>12</v>
      </c>
      <c r="D19" s="1"/>
    </row>
    <row r="20" spans="1:4" x14ac:dyDescent="0.3">
      <c r="A20" t="s">
        <v>15</v>
      </c>
      <c r="B20" t="s">
        <v>16</v>
      </c>
      <c r="C20" t="s">
        <v>10</v>
      </c>
      <c r="D20" s="1"/>
    </row>
    <row r="21" spans="1:4" x14ac:dyDescent="0.3">
      <c r="A21" t="s">
        <v>15</v>
      </c>
      <c r="B21" t="s">
        <v>16</v>
      </c>
      <c r="C21" t="s">
        <v>11</v>
      </c>
      <c r="D21" s="1"/>
    </row>
    <row r="22" spans="1:4" x14ac:dyDescent="0.3">
      <c r="A22" t="s">
        <v>15</v>
      </c>
      <c r="B22" t="s">
        <v>16</v>
      </c>
      <c r="C22" t="s">
        <v>12</v>
      </c>
      <c r="D22" s="1"/>
    </row>
    <row r="23" spans="1:4" x14ac:dyDescent="0.3">
      <c r="A23" t="s">
        <v>15</v>
      </c>
      <c r="B23" t="s">
        <v>17</v>
      </c>
      <c r="C23" t="s">
        <v>10</v>
      </c>
      <c r="D23" s="1"/>
    </row>
    <row r="24" spans="1:4" x14ac:dyDescent="0.3">
      <c r="A24" t="s">
        <v>15</v>
      </c>
      <c r="B24" t="s">
        <v>17</v>
      </c>
      <c r="C24" t="s">
        <v>11</v>
      </c>
      <c r="D24" s="1"/>
    </row>
    <row r="25" spans="1:4" x14ac:dyDescent="0.3">
      <c r="A25" t="s">
        <v>15</v>
      </c>
      <c r="B25" t="s">
        <v>17</v>
      </c>
      <c r="C25" t="s">
        <v>12</v>
      </c>
      <c r="D25" s="1"/>
    </row>
    <row r="26" spans="1:4" x14ac:dyDescent="0.3">
      <c r="A26" t="s">
        <v>15</v>
      </c>
      <c r="B26" t="s">
        <v>18</v>
      </c>
      <c r="C26" t="s">
        <v>10</v>
      </c>
      <c r="D26" s="1"/>
    </row>
    <row r="27" spans="1:4" x14ac:dyDescent="0.3">
      <c r="A27" t="s">
        <v>15</v>
      </c>
      <c r="B27" t="s">
        <v>18</v>
      </c>
      <c r="C27" t="s">
        <v>11</v>
      </c>
      <c r="D27" s="1"/>
    </row>
    <row r="28" spans="1:4" x14ac:dyDescent="0.3">
      <c r="A28" t="s">
        <v>15</v>
      </c>
      <c r="B28" t="s">
        <v>18</v>
      </c>
      <c r="C28" t="s">
        <v>12</v>
      </c>
      <c r="D28" s="1"/>
    </row>
    <row r="29" spans="1:4" x14ac:dyDescent="0.3">
      <c r="A29" t="s">
        <v>19</v>
      </c>
      <c r="B29" t="s">
        <v>20</v>
      </c>
      <c r="C29" t="s">
        <v>10</v>
      </c>
      <c r="D29" s="1"/>
    </row>
    <row r="30" spans="1:4" x14ac:dyDescent="0.3">
      <c r="A30" t="s">
        <v>19</v>
      </c>
      <c r="B30" t="s">
        <v>20</v>
      </c>
      <c r="C30" t="s">
        <v>11</v>
      </c>
      <c r="D30" s="1"/>
    </row>
    <row r="31" spans="1:4" x14ac:dyDescent="0.3">
      <c r="A31" t="s">
        <v>19</v>
      </c>
      <c r="B31" t="s">
        <v>21</v>
      </c>
      <c r="C31" t="s">
        <v>10</v>
      </c>
      <c r="D31" s="1"/>
    </row>
    <row r="32" spans="1:4" x14ac:dyDescent="0.3">
      <c r="A32" t="s">
        <v>19</v>
      </c>
      <c r="B32" t="s">
        <v>21</v>
      </c>
      <c r="C32" t="s">
        <v>11</v>
      </c>
      <c r="D32" s="1"/>
    </row>
    <row r="33" spans="1:4" x14ac:dyDescent="0.3">
      <c r="A33" t="s">
        <v>19</v>
      </c>
      <c r="B33" t="s">
        <v>22</v>
      </c>
      <c r="C33" t="s">
        <v>10</v>
      </c>
      <c r="D33" s="1"/>
    </row>
    <row r="34" spans="1:4" x14ac:dyDescent="0.3">
      <c r="A34" t="s">
        <v>19</v>
      </c>
      <c r="B34" t="s">
        <v>22</v>
      </c>
      <c r="C34" t="s">
        <v>11</v>
      </c>
      <c r="D34" s="1"/>
    </row>
    <row r="35" spans="1:4" x14ac:dyDescent="0.3">
      <c r="A35" t="s">
        <v>23</v>
      </c>
      <c r="B35" t="s">
        <v>24</v>
      </c>
      <c r="C35" t="s">
        <v>10</v>
      </c>
      <c r="D35" s="1"/>
    </row>
    <row r="36" spans="1:4" x14ac:dyDescent="0.3">
      <c r="A36" t="s">
        <v>23</v>
      </c>
      <c r="B36" t="s">
        <v>24</v>
      </c>
      <c r="C36" t="s">
        <v>11</v>
      </c>
      <c r="D36" s="1"/>
    </row>
  </sheetData>
  <pageMargins left="0.7" right="0.7" top="0.75" bottom="0.75" header="0.3" footer="0.3"/>
  <legacy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workbookViewId="0">
      <selection activeCell="B1" sqref="B1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6.6640625" customWidth="1"/>
    <col min="4" max="4" width="5.21875" customWidth="1"/>
    <col min="5" max="5" width="4.77734375" customWidth="1"/>
    <col min="6" max="6" width="4.21875" customWidth="1"/>
    <col min="7" max="7" width="4.33203125" customWidth="1"/>
    <col min="8" max="8" width="5.77734375" customWidth="1"/>
    <col min="9" max="9" width="5.109375" customWidth="1"/>
    <col min="10" max="10" width="10.21875" customWidth="1"/>
    <col min="11" max="11" width="7.77734375" customWidth="1"/>
    <col min="12" max="12" width="9.88671875" customWidth="1"/>
    <col min="13" max="13" width="9.5546875" customWidth="1"/>
    <col min="14" max="14" width="11.88671875" customWidth="1"/>
    <col min="15" max="15" width="4.77734375" customWidth="1"/>
    <col min="16" max="16" width="4.21875" customWidth="1"/>
    <col min="17" max="17" width="14.21875" customWidth="1"/>
    <col min="18" max="18" width="11.88671875" customWidth="1"/>
    <col min="19" max="19" width="14.88671875" bestFit="1" customWidth="1"/>
    <col min="20" max="20" width="9.77734375" customWidth="1"/>
    <col min="21" max="21" width="12.44140625" bestFit="1" customWidth="1"/>
    <col min="22" max="22" width="11.88671875" bestFit="1" customWidth="1"/>
    <col min="23" max="23" width="14.5546875" bestFit="1" customWidth="1"/>
    <col min="25" max="25" width="14.21875" bestFit="1" customWidth="1"/>
    <col min="26" max="26" width="11.88671875" bestFit="1" customWidth="1"/>
  </cols>
  <sheetData>
    <row r="1" spans="1:14" x14ac:dyDescent="0.3">
      <c r="A1" s="2" t="s">
        <v>1</v>
      </c>
      <c r="B1" t="s">
        <v>27</v>
      </c>
    </row>
    <row r="3" spans="1:14" x14ac:dyDescent="0.3">
      <c r="B3" s="2" t="s">
        <v>44</v>
      </c>
    </row>
    <row r="4" spans="1:14" x14ac:dyDescent="0.3">
      <c r="A4" s="2" t="s">
        <v>45</v>
      </c>
      <c r="B4" t="s">
        <v>25</v>
      </c>
      <c r="C4" t="s">
        <v>5</v>
      </c>
      <c r="D4" t="s">
        <v>46</v>
      </c>
      <c r="E4" t="s">
        <v>13</v>
      </c>
      <c r="F4" t="s">
        <v>14</v>
      </c>
      <c r="G4" t="s">
        <v>16</v>
      </c>
      <c r="H4" t="s">
        <v>17</v>
      </c>
      <c r="I4" t="s">
        <v>18</v>
      </c>
      <c r="J4" t="s">
        <v>20</v>
      </c>
      <c r="K4" t="s">
        <v>21</v>
      </c>
      <c r="L4" t="s">
        <v>22</v>
      </c>
      <c r="M4" t="s">
        <v>24</v>
      </c>
      <c r="N4" t="s">
        <v>26</v>
      </c>
    </row>
    <row r="5" spans="1:14" x14ac:dyDescent="0.3">
      <c r="A5" s="5" t="s">
        <v>11</v>
      </c>
    </row>
    <row r="6" spans="1:14" x14ac:dyDescent="0.3">
      <c r="A6" s="5" t="s">
        <v>10</v>
      </c>
    </row>
    <row r="7" spans="1:14" x14ac:dyDescent="0.3">
      <c r="A7" s="5" t="s">
        <v>12</v>
      </c>
    </row>
    <row r="8" spans="1:14" x14ac:dyDescent="0.3">
      <c r="A8" s="5" t="s">
        <v>6</v>
      </c>
    </row>
    <row r="9" spans="1:14" x14ac:dyDescent="0.3">
      <c r="A9" s="5" t="s">
        <v>7</v>
      </c>
    </row>
    <row r="10" spans="1:14" x14ac:dyDescent="0.3">
      <c r="A10" s="5" t="s">
        <v>9</v>
      </c>
    </row>
    <row r="11" spans="1:14" x14ac:dyDescent="0.3">
      <c r="A11" s="5" t="s">
        <v>8</v>
      </c>
    </row>
    <row r="12" spans="1:14" x14ac:dyDescent="0.3">
      <c r="A12" s="5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I23"/>
  <sheetViews>
    <sheetView tabSelected="1" workbookViewId="0">
      <selection activeCell="H11" sqref="H11"/>
    </sheetView>
  </sheetViews>
  <sheetFormatPr baseColWidth="10" defaultRowHeight="14.4" x14ac:dyDescent="0.3"/>
  <cols>
    <col min="4" max="4" width="4.77734375" customWidth="1"/>
    <col min="5" max="5" width="20.21875" customWidth="1"/>
    <col min="6" max="6" width="20.33203125" customWidth="1"/>
    <col min="7" max="7" width="16.44140625" customWidth="1"/>
    <col min="9" max="9" width="20.5546875" customWidth="1"/>
    <col min="11" max="11" width="20.109375" customWidth="1"/>
  </cols>
  <sheetData>
    <row r="3" spans="2:9" x14ac:dyDescent="0.3">
      <c r="G3" s="6"/>
      <c r="H3" s="6">
        <f xml:space="preserve"> 0.9 /50</f>
        <v>1.8000000000000002E-2</v>
      </c>
    </row>
    <row r="4" spans="2:9" x14ac:dyDescent="0.3">
      <c r="B4" s="3"/>
      <c r="C4" s="3"/>
    </row>
    <row r="5" spans="2:9" x14ac:dyDescent="0.3">
      <c r="B5" s="3"/>
      <c r="C5" s="3"/>
    </row>
    <row r="10" spans="2:9" ht="16.2" x14ac:dyDescent="0.3">
      <c r="C10" t="s">
        <v>48</v>
      </c>
      <c r="E10" s="3" t="s">
        <v>47</v>
      </c>
      <c r="F10" s="3"/>
      <c r="G10" t="s">
        <v>51</v>
      </c>
      <c r="H10" s="3" t="s">
        <v>49</v>
      </c>
    </row>
    <row r="11" spans="2:9" x14ac:dyDescent="0.3">
      <c r="E11" t="s">
        <v>28</v>
      </c>
      <c r="H11">
        <f>Tableau5[[#This Row],[Colonne2]]*Tableau5[[#This Row],[Colonne3]]*6*31</f>
        <v>0</v>
      </c>
    </row>
    <row r="12" spans="2:9" x14ac:dyDescent="0.3">
      <c r="E12" t="s">
        <v>29</v>
      </c>
      <c r="H12">
        <f>Tableau5[[#This Row],[Colonne2]]*Tableau6[[#This Row],[Colonne1]]* 6 * 31</f>
        <v>0</v>
      </c>
    </row>
    <row r="13" spans="2:9" x14ac:dyDescent="0.3">
      <c r="C13">
        <v>6</v>
      </c>
      <c r="E13" t="s">
        <v>30</v>
      </c>
      <c r="F13">
        <f xml:space="preserve"> 10^-3 * 6</f>
        <v>6.0000000000000001E-3</v>
      </c>
      <c r="G13">
        <v>4</v>
      </c>
      <c r="H13">
        <f>Tableau5[[#This Row],[Colonne2]]*Tableau6[[#This Row],[Colonne1]]* 6 * 31</f>
        <v>0</v>
      </c>
    </row>
    <row r="14" spans="2:9" x14ac:dyDescent="0.3">
      <c r="C14">
        <v>6</v>
      </c>
      <c r="E14" t="s">
        <v>31</v>
      </c>
      <c r="F14">
        <f xml:space="preserve"> 10^-3 * 6</f>
        <v>6.0000000000000001E-3</v>
      </c>
      <c r="H14">
        <f>Tableau5[[#This Row],[Colonne2]]*Tableau6[[#This Row],[Colonne1]]* 6 * 31</f>
        <v>0</v>
      </c>
    </row>
    <row r="15" spans="2:9" x14ac:dyDescent="0.3">
      <c r="C15">
        <v>5</v>
      </c>
      <c r="E15" t="s">
        <v>32</v>
      </c>
      <c r="F15">
        <v>5.0000000000000001E-3</v>
      </c>
      <c r="H15">
        <f>Tableau5[[#This Row],[Colonne2]]*Tableau6[[#This Row],[Colonne1]]* 6 * 31</f>
        <v>0</v>
      </c>
    </row>
    <row r="16" spans="2:9" x14ac:dyDescent="0.3">
      <c r="C16">
        <v>6</v>
      </c>
      <c r="E16" t="s">
        <v>33</v>
      </c>
      <c r="F16">
        <f xml:space="preserve"> 10^-3 * 6</f>
        <v>6.0000000000000001E-3</v>
      </c>
      <c r="H16">
        <f>Tableau5[[#This Row],[Colonne2]]*Tableau6[[#This Row],[Colonne1]]* 6 * 31</f>
        <v>0</v>
      </c>
    </row>
    <row r="17" spans="3:8" x14ac:dyDescent="0.3">
      <c r="E17" t="s">
        <v>34</v>
      </c>
      <c r="H17">
        <f>Tableau5[[#This Row],[Colonne2]]*Tableau6[[#This Row],[Colonne1]]* 6 * 31</f>
        <v>0</v>
      </c>
    </row>
    <row r="18" spans="3:8" x14ac:dyDescent="0.3">
      <c r="E18" t="s">
        <v>35</v>
      </c>
      <c r="H18">
        <f>Tableau5[[#This Row],[Colonne2]]*Tableau6[[#This Row],[Colonne1]]* 6 * 31</f>
        <v>0</v>
      </c>
    </row>
    <row r="19" spans="3:8" x14ac:dyDescent="0.3">
      <c r="C19">
        <v>6</v>
      </c>
      <c r="E19" t="s">
        <v>36</v>
      </c>
      <c r="F19">
        <f xml:space="preserve"> 10^-3 * 6</f>
        <v>6.0000000000000001E-3</v>
      </c>
      <c r="H19">
        <f>Tableau5[[#This Row],[Colonne2]]*Tableau6[[#This Row],[Colonne1]]* 6 * 31</f>
        <v>0</v>
      </c>
    </row>
    <row r="20" spans="3:8" x14ac:dyDescent="0.3">
      <c r="C20">
        <v>6</v>
      </c>
      <c r="E20" t="s">
        <v>37</v>
      </c>
      <c r="F20">
        <f xml:space="preserve"> 10^-3 * 6</f>
        <v>6.0000000000000001E-3</v>
      </c>
      <c r="H20">
        <f>Tableau5[[#This Row],[Colonne2]]*Tableau6[[#This Row],[Colonne1]]* 6 * 31</f>
        <v>0</v>
      </c>
    </row>
    <row r="21" spans="3:8" x14ac:dyDescent="0.3">
      <c r="E21" t="s">
        <v>38</v>
      </c>
      <c r="H21">
        <f>Tableau5[[#This Row],[Colonne2]]*Tableau6[[#This Row],[Colonne1]]* 6 * 31</f>
        <v>0</v>
      </c>
    </row>
    <row r="22" spans="3:8" x14ac:dyDescent="0.3">
      <c r="C22">
        <v>6</v>
      </c>
      <c r="E22" t="s">
        <v>39</v>
      </c>
      <c r="F22">
        <f xml:space="preserve"> 10^-3 * 6</f>
        <v>6.0000000000000001E-3</v>
      </c>
      <c r="H22">
        <f>Tableau5[[#This Row],[Colonne2]]*Tableau6[[#This Row],[Colonne1]]* 6 * 31</f>
        <v>0</v>
      </c>
    </row>
    <row r="23" spans="3:8" x14ac:dyDescent="0.3">
      <c r="E23" t="s">
        <v>50</v>
      </c>
      <c r="G23">
        <f>SUBTOTAL(103,Tableau5[Colonne3])</f>
        <v>2</v>
      </c>
    </row>
  </sheetData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E4" sqref="E4"/>
    </sheetView>
  </sheetViews>
  <sheetFormatPr baseColWidth="10" defaultRowHeight="14.4" x14ac:dyDescent="0.3"/>
  <sheetData>
    <row r="1" spans="1:5" x14ac:dyDescent="0.3">
      <c r="A1" t="s">
        <v>52</v>
      </c>
      <c r="B1" t="s">
        <v>53</v>
      </c>
      <c r="C1" t="s">
        <v>54</v>
      </c>
      <c r="D1" t="s">
        <v>55</v>
      </c>
      <c r="E1" t="s">
        <v>69</v>
      </c>
    </row>
    <row r="2" spans="1:5" x14ac:dyDescent="0.3">
      <c r="A2" t="s">
        <v>56</v>
      </c>
      <c r="B2" t="s">
        <v>57</v>
      </c>
      <c r="C2">
        <v>260</v>
      </c>
      <c r="D2" t="s">
        <v>58</v>
      </c>
    </row>
    <row r="3" spans="1:5" x14ac:dyDescent="0.3">
      <c r="A3" t="s">
        <v>59</v>
      </c>
      <c r="B3" t="s">
        <v>60</v>
      </c>
      <c r="C3">
        <v>660</v>
      </c>
      <c r="D3" t="s">
        <v>61</v>
      </c>
    </row>
    <row r="4" spans="1:5" x14ac:dyDescent="0.3">
      <c r="A4" t="s">
        <v>62</v>
      </c>
      <c r="B4" t="s">
        <v>63</v>
      </c>
      <c r="C4">
        <v>940</v>
      </c>
      <c r="D4" t="s">
        <v>61</v>
      </c>
    </row>
    <row r="5" spans="1:5" x14ac:dyDescent="0.3">
      <c r="A5" t="s">
        <v>64</v>
      </c>
      <c r="B5" t="s">
        <v>65</v>
      </c>
      <c r="C5">
        <v>410</v>
      </c>
      <c r="D5" t="s">
        <v>66</v>
      </c>
    </row>
    <row r="6" spans="1:5" x14ac:dyDescent="0.3">
      <c r="A6" t="s">
        <v>67</v>
      </c>
      <c r="B6" t="s">
        <v>57</v>
      </c>
      <c r="C6">
        <v>800</v>
      </c>
      <c r="D6" t="s">
        <v>61</v>
      </c>
    </row>
    <row r="7" spans="1:5" x14ac:dyDescent="0.3">
      <c r="A7" t="s">
        <v>68</v>
      </c>
      <c r="B7" t="s">
        <v>60</v>
      </c>
      <c r="C7">
        <v>900</v>
      </c>
      <c r="D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TCD</vt:lpstr>
      <vt:lpstr>Coûts de production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2017-03-08T11:03:11Z</dcterms:modified>
</cp:coreProperties>
</file>