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8" activeTab="4"/>
  </bookViews>
  <sheets>
    <sheet name="Feuil2" sheetId="2" r:id="rId1"/>
    <sheet name="Feuil3" sheetId="4" r:id="rId2"/>
    <sheet name="Feuil4" sheetId="5" r:id="rId3"/>
    <sheet name="Feuil5" sheetId="6" r:id="rId4"/>
    <sheet name="Feuil1" sheetId="1" r:id="rId5"/>
  </sheets>
  <definedNames>
    <definedName name="PreferenceHiverEte">Feuil2!$E$17:$F$25</definedName>
    <definedName name="solver_adj" localSheetId="0" hidden="1">Feuil2!$C$17:$C$28</definedName>
    <definedName name="solver_eng" localSheetId="0" hidden="1">1</definedName>
    <definedName name="solver_lhs1" localSheetId="0" hidden="1">Feuil2!$C$17:$C$28</definedName>
    <definedName name="solver_lhs2" localSheetId="0" hidden="1">Feuil2!$C$29</definedName>
    <definedName name="solver_neg" localSheetId="0" hidden="1">1</definedName>
    <definedName name="solver_num" localSheetId="0" hidden="1">2</definedName>
    <definedName name="solver_opt" localSheetId="0" hidden="1">Feuil2!$H$17</definedName>
    <definedName name="solver_rel1" localSheetId="0" hidden="1">3</definedName>
    <definedName name="solver_rel2" localSheetId="0" hidden="1">1</definedName>
    <definedName name="solver_rhs1" localSheetId="0" hidden="1">0</definedName>
    <definedName name="solver_rhs2" localSheetId="0" hidden="1">SurfaceMax</definedName>
    <definedName name="solver_typ" localSheetId="0" hidden="1">1</definedName>
    <definedName name="solver_val" localSheetId="0" hidden="1">0</definedName>
    <definedName name="solver_ver" localSheetId="0" hidden="1">3</definedName>
    <definedName name="SurfaceLegumes">Feuil2!$A$17:$D$28</definedName>
    <definedName name="SurfaceMax">Feuil2!$C$30</definedName>
    <definedName name="TotalSurfaces">Feuil2!$C$29</definedName>
    <definedName name="Un">Feuil2!$E$18</definedName>
  </definedNames>
  <calcPr calcId="162913"/>
  <pivotCaches>
    <pivotCache cacheId="0" r:id="rId6"/>
    <pivotCache cacheId="9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2" l="1"/>
  <c r="I18" i="2"/>
  <c r="I17" i="2"/>
  <c r="J17" i="2" s="1"/>
  <c r="G19" i="2"/>
  <c r="H19" i="2" s="1"/>
  <c r="G18" i="2"/>
  <c r="H18" i="2" s="1"/>
  <c r="G17" i="2"/>
  <c r="H17" i="2" s="1"/>
  <c r="J18" i="2"/>
  <c r="J19" i="2"/>
  <c r="C29" i="2"/>
</calcChain>
</file>

<file path=xl/comments1.xml><?xml version="1.0" encoding="utf-8"?>
<comments xmlns="http://schemas.openxmlformats.org/spreadsheetml/2006/main">
  <authors>
    <author>Auteur</author>
  </authors>
  <commentList>
    <comment ref="H1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C'est un rendement théorique 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Variables en jaune 
</t>
        </r>
      </text>
    </comment>
    <comment ref="J17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Faire que cette cellule calcule toujours l'élément à maximiser
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Contraintes en violet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H9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Référencé sur le mois d'automne par exemple 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Travail sur les données concernant l'eau : 
1) Faut se débrouiller pour trouver une valeur de volume d'eau / m² / mois pour chaque légume ( ou par jours ou autres ) 
2) Elle varie en fonction des saisons donc on au lieu de trouver  d'autres valeurs on applique une série de coefficient ( cf tableau ) 
3) On a la quantité d'eau totale à l'année en sommant chaque quantité d'eau
4) trouver le prix de l'eau au m3 
5) Calculer le coûts total pour l'eau </t>
        </r>
      </text>
    </comment>
  </commentList>
</comments>
</file>

<file path=xl/sharedStrings.xml><?xml version="1.0" encoding="utf-8"?>
<sst xmlns="http://schemas.openxmlformats.org/spreadsheetml/2006/main" count="259" uniqueCount="64">
  <si>
    <t>Mois</t>
  </si>
  <si>
    <t>Saison</t>
  </si>
  <si>
    <t>Intitulé</t>
  </si>
  <si>
    <t>Débit</t>
  </si>
  <si>
    <t>Printemps</t>
  </si>
  <si>
    <t>Février</t>
  </si>
  <si>
    <t>Infrastructure</t>
  </si>
  <si>
    <t>Matériel</t>
  </si>
  <si>
    <t>Terre</t>
  </si>
  <si>
    <t>Semence</t>
  </si>
  <si>
    <t>Employé</t>
  </si>
  <si>
    <t>Eau</t>
  </si>
  <si>
    <t>Engrais</t>
  </si>
  <si>
    <t xml:space="preserve">Mars </t>
  </si>
  <si>
    <t>Avril</t>
  </si>
  <si>
    <t>Mai</t>
  </si>
  <si>
    <t>Été</t>
  </si>
  <si>
    <t>Juin</t>
  </si>
  <si>
    <t>Juillet</t>
  </si>
  <si>
    <t>Août</t>
  </si>
  <si>
    <t>Automne</t>
  </si>
  <si>
    <t>Septembre</t>
  </si>
  <si>
    <t>Octobre</t>
  </si>
  <si>
    <t>Novembre</t>
  </si>
  <si>
    <t>Hiver</t>
  </si>
  <si>
    <t>Décembre</t>
  </si>
  <si>
    <t>Janvier</t>
  </si>
  <si>
    <t>Total général</t>
  </si>
  <si>
    <t>(Tous)</t>
  </si>
  <si>
    <t>nb plants / m²</t>
  </si>
  <si>
    <t>HIVER</t>
  </si>
  <si>
    <t>Citron</t>
  </si>
  <si>
    <t xml:space="preserve">Choix 1 </t>
  </si>
  <si>
    <t>Orange</t>
  </si>
  <si>
    <t>Choix 2</t>
  </si>
  <si>
    <t>Carotte</t>
  </si>
  <si>
    <t xml:space="preserve">Choix 3 </t>
  </si>
  <si>
    <t>Oignon</t>
  </si>
  <si>
    <t>Poireau</t>
  </si>
  <si>
    <t xml:space="preserve">ÉTÉ </t>
  </si>
  <si>
    <t>Salade</t>
  </si>
  <si>
    <t>Cassis</t>
  </si>
  <si>
    <t>Fraises</t>
  </si>
  <si>
    <t xml:space="preserve">Haricots </t>
  </si>
  <si>
    <t>Courgettes</t>
  </si>
  <si>
    <t>Concombres</t>
  </si>
  <si>
    <t>Tomates</t>
  </si>
  <si>
    <t>Surface Max</t>
  </si>
  <si>
    <t>Surface à atteindre</t>
  </si>
  <si>
    <t>Préférences</t>
  </si>
  <si>
    <t xml:space="preserve">Objectif de production </t>
  </si>
  <si>
    <t xml:space="preserve">en m² </t>
  </si>
  <si>
    <t xml:space="preserve">Total Surface </t>
  </si>
  <si>
    <t>Densité de légume</t>
  </si>
  <si>
    <t>Haricots</t>
  </si>
  <si>
    <t>Fraise</t>
  </si>
  <si>
    <t xml:space="preserve">Coefficients </t>
  </si>
  <si>
    <t xml:space="preserve">Printemps </t>
  </si>
  <si>
    <t xml:space="preserve">Eau  à apporter ( en m3 / m² / mois ) </t>
  </si>
  <si>
    <t xml:space="preserve">ex pour un
mois d'été </t>
  </si>
  <si>
    <t>" = 10 * 1,8 = 18"</t>
  </si>
  <si>
    <t>Étiquettes de colonnes</t>
  </si>
  <si>
    <t>Étiquettes de lignes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</si>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</sst>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33CCFF"/>
      <name val="Arial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1" applyFont="1"/>
    <xf numFmtId="0" fontId="0" fillId="0" borderId="0" xfId="0" pivotButton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2" borderId="0" xfId="0" applyFill="1"/>
    <xf numFmtId="0" fontId="2" fillId="2" borderId="0" xfId="0" applyFont="1" applyFill="1"/>
    <xf numFmtId="0" fontId="2" fillId="0" borderId="0" xfId="0" applyFont="1" applyAlignment="1"/>
    <xf numFmtId="0" fontId="0" fillId="0" borderId="0" xfId="0" applyAlignment="1"/>
    <xf numFmtId="0" fontId="4" fillId="4" borderId="0" xfId="0" applyFont="1" applyFill="1"/>
    <xf numFmtId="0" fontId="3" fillId="3" borderId="0" xfId="0" applyFont="1" applyFill="1" applyAlignment="1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00B0F0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%20Crois&#233;%20dynamique%20(Enregistr&#233;%20automatiquement)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97.557447569445" createdVersion="6" refreshedVersion="6" minRefreshableVersion="3" recordCount="34">
  <cacheSource type="worksheet">
    <worksheetSource name="Tableau2" r:id="rId2"/>
  </cacheSource>
  <cacheFields count="4">
    <cacheField name="Saison" numFmtId="0">
      <sharedItems count="4">
        <s v="Printemps"/>
        <s v="Été"/>
        <s v="Automne"/>
        <s v="Hiver"/>
      </sharedItems>
    </cacheField>
    <cacheField name="Mois" numFmtId="0">
      <sharedItems count="12">
        <s v="Mars "/>
        <s v="Avril"/>
        <s v="Mai"/>
        <s v="Juin"/>
        <s v="Juillet"/>
        <s v="Août"/>
        <s v="Septembre"/>
        <s v="Octobre"/>
        <s v="Novembre"/>
        <s v="Décembre"/>
        <s v="Janvier"/>
        <s v="Février"/>
      </sharedItems>
    </cacheField>
    <cacheField name="Intitulé" numFmtId="0">
      <sharedItems count="7">
        <s v="Infrastructure"/>
        <s v="Matériel"/>
        <s v="Terre"/>
        <s v="Semence"/>
        <s v="Employé"/>
        <s v="Eau"/>
        <s v="Engrais"/>
      </sharedItems>
    </cacheField>
    <cacheField name="Débi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801.990816666665" createdVersion="6" refreshedVersion="6" minRefreshableVersion="3" recordCount="34">
  <cacheSource type="worksheet">
    <worksheetSource name="Tableau2"/>
  </cacheSource>
  <cacheFields count="4">
    <cacheField name="Saison" numFmtId="0">
      <sharedItems/>
    </cacheField>
    <cacheField name="Mois" numFmtId="0">
      <sharedItems count="13">
        <s v="Mars"/>
        <s v="Mars "/>
        <s v="Avril"/>
        <s v="Mai"/>
        <s v="Juin"/>
        <s v="Juillet"/>
        <s v="Août"/>
        <s v="Septembre"/>
        <s v="Octobre"/>
        <s v="Novembre"/>
        <s v="Décembre"/>
        <s v="Janvier"/>
        <s v="Février"/>
      </sharedItems>
    </cacheField>
    <cacheField name="Intitulé" numFmtId="0">
      <sharedItems count="7">
        <s v="Infrastructure"/>
        <s v="Matériel"/>
        <s v="Terre"/>
        <s v="Semence"/>
        <s v="Employé"/>
        <s v="Eau"/>
        <s v="Engrais"/>
      </sharedItems>
    </cacheField>
    <cacheField name="Débi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x v="0"/>
    <x v="0"/>
    <m/>
  </r>
  <r>
    <x v="0"/>
    <x v="0"/>
    <x v="1"/>
    <m/>
  </r>
  <r>
    <x v="0"/>
    <x v="0"/>
    <x v="2"/>
    <m/>
  </r>
  <r>
    <x v="0"/>
    <x v="0"/>
    <x v="3"/>
    <m/>
  </r>
  <r>
    <x v="0"/>
    <x v="0"/>
    <x v="4"/>
    <m/>
  </r>
  <r>
    <x v="0"/>
    <x v="0"/>
    <x v="5"/>
    <m/>
  </r>
  <r>
    <x v="0"/>
    <x v="0"/>
    <x v="6"/>
    <m/>
  </r>
  <r>
    <x v="0"/>
    <x v="1"/>
    <x v="4"/>
    <m/>
  </r>
  <r>
    <x v="0"/>
    <x v="1"/>
    <x v="5"/>
    <m/>
  </r>
  <r>
    <x v="0"/>
    <x v="1"/>
    <x v="6"/>
    <m/>
  </r>
  <r>
    <x v="0"/>
    <x v="2"/>
    <x v="4"/>
    <m/>
  </r>
  <r>
    <x v="0"/>
    <x v="2"/>
    <x v="5"/>
    <m/>
  </r>
  <r>
    <x v="0"/>
    <x v="2"/>
    <x v="6"/>
    <m/>
  </r>
  <r>
    <x v="1"/>
    <x v="3"/>
    <x v="4"/>
    <m/>
  </r>
  <r>
    <x v="1"/>
    <x v="3"/>
    <x v="5"/>
    <m/>
  </r>
  <r>
    <x v="1"/>
    <x v="3"/>
    <x v="6"/>
    <m/>
  </r>
  <r>
    <x v="1"/>
    <x v="4"/>
    <x v="4"/>
    <m/>
  </r>
  <r>
    <x v="1"/>
    <x v="4"/>
    <x v="5"/>
    <m/>
  </r>
  <r>
    <x v="1"/>
    <x v="4"/>
    <x v="6"/>
    <m/>
  </r>
  <r>
    <x v="1"/>
    <x v="5"/>
    <x v="4"/>
    <m/>
  </r>
  <r>
    <x v="1"/>
    <x v="5"/>
    <x v="5"/>
    <m/>
  </r>
  <r>
    <x v="1"/>
    <x v="5"/>
    <x v="6"/>
    <m/>
  </r>
  <r>
    <x v="2"/>
    <x v="6"/>
    <x v="4"/>
    <m/>
  </r>
  <r>
    <x v="2"/>
    <x v="6"/>
    <x v="5"/>
    <m/>
  </r>
  <r>
    <x v="2"/>
    <x v="7"/>
    <x v="4"/>
    <m/>
  </r>
  <r>
    <x v="2"/>
    <x v="7"/>
    <x v="5"/>
    <m/>
  </r>
  <r>
    <x v="2"/>
    <x v="8"/>
    <x v="4"/>
    <m/>
  </r>
  <r>
    <x v="2"/>
    <x v="8"/>
    <x v="5"/>
    <m/>
  </r>
  <r>
    <x v="3"/>
    <x v="9"/>
    <x v="4"/>
    <m/>
  </r>
  <r>
    <x v="3"/>
    <x v="9"/>
    <x v="5"/>
    <m/>
  </r>
  <r>
    <x v="3"/>
    <x v="10"/>
    <x v="4"/>
    <m/>
  </r>
  <r>
    <x v="3"/>
    <x v="10"/>
    <x v="5"/>
    <m/>
  </r>
  <r>
    <x v="3"/>
    <x v="11"/>
    <x v="4"/>
    <m/>
  </r>
  <r>
    <x v="3"/>
    <x v="11"/>
    <x v="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4">
  <r>
    <s v="Printemps"/>
    <x v="0"/>
    <x v="0"/>
    <m/>
  </r>
  <r>
    <s v="Printemps"/>
    <x v="1"/>
    <x v="1"/>
    <m/>
  </r>
  <r>
    <s v="Printemps"/>
    <x v="1"/>
    <x v="2"/>
    <m/>
  </r>
  <r>
    <s v="Printemps"/>
    <x v="1"/>
    <x v="3"/>
    <m/>
  </r>
  <r>
    <s v="Printemps"/>
    <x v="1"/>
    <x v="4"/>
    <m/>
  </r>
  <r>
    <s v="Printemps"/>
    <x v="1"/>
    <x v="5"/>
    <m/>
  </r>
  <r>
    <s v="Printemps"/>
    <x v="1"/>
    <x v="6"/>
    <m/>
  </r>
  <r>
    <s v="Printemps"/>
    <x v="2"/>
    <x v="4"/>
    <m/>
  </r>
  <r>
    <s v="Printemps"/>
    <x v="2"/>
    <x v="5"/>
    <m/>
  </r>
  <r>
    <s v="Printemps"/>
    <x v="2"/>
    <x v="6"/>
    <m/>
  </r>
  <r>
    <s v="Printemps"/>
    <x v="3"/>
    <x v="4"/>
    <m/>
  </r>
  <r>
    <s v="Printemps"/>
    <x v="3"/>
    <x v="5"/>
    <m/>
  </r>
  <r>
    <s v="Printemps"/>
    <x v="3"/>
    <x v="6"/>
    <m/>
  </r>
  <r>
    <s v="Été"/>
    <x v="4"/>
    <x v="4"/>
    <m/>
  </r>
  <r>
    <s v="Été"/>
    <x v="4"/>
    <x v="5"/>
    <m/>
  </r>
  <r>
    <s v="Été"/>
    <x v="4"/>
    <x v="6"/>
    <m/>
  </r>
  <r>
    <s v="Été"/>
    <x v="5"/>
    <x v="4"/>
    <m/>
  </r>
  <r>
    <s v="Été"/>
    <x v="5"/>
    <x v="5"/>
    <m/>
  </r>
  <r>
    <s v="Été"/>
    <x v="5"/>
    <x v="6"/>
    <m/>
  </r>
  <r>
    <s v="Été"/>
    <x v="6"/>
    <x v="4"/>
    <m/>
  </r>
  <r>
    <s v="Été"/>
    <x v="6"/>
    <x v="5"/>
    <m/>
  </r>
  <r>
    <s v="Été"/>
    <x v="6"/>
    <x v="6"/>
    <m/>
  </r>
  <r>
    <s v="Automne"/>
    <x v="7"/>
    <x v="4"/>
    <m/>
  </r>
  <r>
    <s v="Automne"/>
    <x v="7"/>
    <x v="5"/>
    <m/>
  </r>
  <r>
    <s v="Automne"/>
    <x v="8"/>
    <x v="4"/>
    <m/>
  </r>
  <r>
    <s v="Automne"/>
    <x v="8"/>
    <x v="5"/>
    <m/>
  </r>
  <r>
    <s v="Automne"/>
    <x v="9"/>
    <x v="4"/>
    <m/>
  </r>
  <r>
    <s v="Automne"/>
    <x v="9"/>
    <x v="5"/>
    <m/>
  </r>
  <r>
    <s v="Hiver"/>
    <x v="10"/>
    <x v="4"/>
    <m/>
  </r>
  <r>
    <s v="Hiver"/>
    <x v="10"/>
    <x v="5"/>
    <m/>
  </r>
  <r>
    <s v="Hiver"/>
    <x v="11"/>
    <x v="4"/>
    <m/>
  </r>
  <r>
    <s v="Hiver"/>
    <x v="11"/>
    <x v="5"/>
    <m/>
  </r>
  <r>
    <s v="Hiver"/>
    <x v="12"/>
    <x v="4"/>
    <m/>
  </r>
  <r>
    <s v="Hiver"/>
    <x v="12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N12" firstHeaderRow="1" firstDataRow="2" firstDataCol="1" rowPageCount="1" colPageCount="1"/>
  <pivotFields count="4">
    <pivotField axis="axisPage" compact="0" outline="0" showAll="0">
      <items count="5">
        <item x="2"/>
        <item x="1"/>
        <item x="3"/>
        <item x="0"/>
        <item t="default"/>
      </items>
    </pivotField>
    <pivotField axis="axisCol" outline="0" insertPageBreak="1" includeNewItemsInFilter="1" nonAutoSortDefault="1">
      <items count="13">
        <item x="10"/>
        <item x="11"/>
        <item x="1"/>
        <item x="2"/>
        <item x="3"/>
        <item x="4"/>
        <item x="5"/>
        <item x="6"/>
        <item x="7"/>
        <item x="8"/>
        <item x="9"/>
        <item x="0"/>
        <item t="default"/>
      </items>
    </pivotField>
    <pivotField axis="axisRow" compact="0" outline="0" showAll="0">
      <items count="8">
        <item x="5"/>
        <item x="4"/>
        <item x="6"/>
        <item x="0"/>
        <item x="1"/>
        <item x="3"/>
        <item x="2"/>
        <item t="default"/>
      </items>
    </pivotField>
    <pivotField compact="0" outline="0"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O12" firstHeaderRow="1" firstDataRow="2" firstDataCol="1"/>
  <pivotFields count="4">
    <pivotField compact="0" outline="0" showAll="0"/>
    <pivotField axis="axisCol" compact="0" outline="0" showAll="0">
      <items count="14">
        <item x="11"/>
        <item x="12"/>
        <item x="0"/>
        <item x="2"/>
        <item x="3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8">
        <item x="5"/>
        <item x="4"/>
        <item x="6"/>
        <item x="0"/>
        <item x="1"/>
        <item x="3"/>
        <item x="2"/>
        <item t="default"/>
      </items>
    </pivotField>
    <pivotField compact="0" outline="0"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O12" firstHeaderRow="1" firstDataRow="2" firstDataCol="1"/>
  <pivotFields count="4">
    <pivotField showAll="0"/>
    <pivotField axis="axisCol" showAll="0">
      <items count="14">
        <item x="11"/>
        <item x="12"/>
        <item x="0"/>
        <item x="2"/>
        <item x="3"/>
        <item x="4"/>
        <item x="5"/>
        <item x="6"/>
        <item x="7"/>
        <item x="8"/>
        <item x="9"/>
        <item x="10"/>
        <item x="1"/>
        <item t="default"/>
      </items>
    </pivotField>
    <pivotField axis="axisRow" showAll="0">
      <items count="8">
        <item x="5"/>
        <item x="4"/>
        <item x="6"/>
        <item x="0"/>
        <item x="1"/>
        <item x="3"/>
        <item x="2"/>
        <item t="default"/>
      </items>
    </pivotField>
    <pivotField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O12" firstHeaderRow="1" firstDataRow="2" firstDataCol="1"/>
  <pivotFields count="4">
    <pivotField showAll="0"/>
    <pivotField axis="axisCol" showAll="0">
      <items count="14">
        <item x="11"/>
        <item x="12"/>
        <item x="0"/>
        <item x="2"/>
        <item x="3"/>
        <item x="4"/>
        <item x="5"/>
        <item x="6"/>
        <item x="7"/>
        <item x="8"/>
        <item x="9"/>
        <item x="10"/>
        <item x="1"/>
        <item t="default"/>
      </items>
    </pivotField>
    <pivotField axis="axisRow" showAll="0">
      <items count="8">
        <item x="5"/>
        <item x="4"/>
        <item x="6"/>
        <item x="0"/>
        <item x="1"/>
        <item x="3"/>
        <item x="2"/>
        <item t="default"/>
      </items>
    </pivotField>
    <pivotField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5:J30" headerRowCount="0" totalsRowShown="0">
  <tableColumns count="10">
    <tableColumn id="1" name="Colonne1"/>
    <tableColumn id="2" name="Colonne2"/>
    <tableColumn id="5" name="Colonne5"/>
    <tableColumn id="6" name="Colonne6"/>
    <tableColumn id="7" name="Colonne7"/>
    <tableColumn id="8" name="Colonne8"/>
    <tableColumn id="3" name="Colonne3"/>
    <tableColumn id="4" name="Colonne4" dataDxfId="5" totalsRowDxfId="4"/>
    <tableColumn id="11" name="Colonne10" dataDxfId="3" totalsRowDxfId="2"/>
    <tableColumn id="9" name="Colonne9" dataDxfId="1" totalsRowDxfId="0">
      <calculatedColumnFormula xml:space="preserve"> B21*C21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D36" totalsRowShown="0">
  <autoFilter ref="A2:D36"/>
  <tableColumns count="4">
    <tableColumn id="1" name="Saison"/>
    <tableColumn id="2" name="Mois"/>
    <tableColumn id="3" name="Intitulé"/>
    <tableColumn id="4" name="Débit" dataCellStyle="Monétaire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J8:K12" headerRowCount="0">
  <tableColumns count="2">
    <tableColumn id="1" name="Colonne1" totalsRowLabel="Total"/>
    <tableColumn id="2" name="Colonne2" totalsRowFunction="count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G9:H21" headerRowCount="0" totalsRowShown="0">
  <tableColumns count="2">
    <tableColumn id="1" name="Colonne1"/>
    <tableColumn id="2" name="Colonne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5" Type="http://schemas.openxmlformats.org/officeDocument/2006/relationships/comments" Target="../comments2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0"/>
  <sheetViews>
    <sheetView workbookViewId="0">
      <selection activeCell="M5" sqref="M5"/>
    </sheetView>
  </sheetViews>
  <sheetFormatPr baseColWidth="10" defaultRowHeight="14.4" x14ac:dyDescent="0.3"/>
  <cols>
    <col min="1" max="1" width="19.5546875" customWidth="1"/>
    <col min="2" max="2" width="22.33203125" customWidth="1"/>
    <col min="3" max="3" width="6.6640625" customWidth="1"/>
    <col min="4" max="4" width="4.77734375" customWidth="1"/>
    <col min="5" max="5" width="4.21875" customWidth="1"/>
    <col min="6" max="6" width="4.33203125" customWidth="1"/>
    <col min="7" max="7" width="5.77734375" customWidth="1"/>
    <col min="8" max="8" width="5.109375" customWidth="1"/>
    <col min="9" max="9" width="10.21875" customWidth="1"/>
    <col min="10" max="10" width="7.77734375" customWidth="1"/>
    <col min="11" max="11" width="9.88671875" customWidth="1"/>
    <col min="12" max="12" width="9.5546875" customWidth="1"/>
    <col min="13" max="13" width="5.6640625" customWidth="1"/>
    <col min="14" max="15" width="11.88671875" customWidth="1"/>
    <col min="16" max="16" width="12.21875" customWidth="1"/>
    <col min="17" max="17" width="14.88671875" customWidth="1"/>
    <col min="18" max="18" width="9.77734375" customWidth="1"/>
    <col min="19" max="19" width="12.44140625" customWidth="1"/>
    <col min="20" max="20" width="11.88671875" bestFit="1" customWidth="1"/>
    <col min="21" max="21" width="14.5546875" bestFit="1" customWidth="1"/>
    <col min="23" max="23" width="14.21875" bestFit="1" customWidth="1"/>
    <col min="24" max="24" width="9.5546875" customWidth="1"/>
    <col min="25" max="25" width="10.33203125" customWidth="1"/>
    <col min="26" max="26" width="11.88671875" bestFit="1" customWidth="1"/>
  </cols>
  <sheetData>
    <row r="1" spans="1:14" x14ac:dyDescent="0.3">
      <c r="A1" s="2" t="s">
        <v>1</v>
      </c>
      <c r="B1" t="s">
        <v>28</v>
      </c>
    </row>
    <row r="3" spans="1:14" x14ac:dyDescent="0.3">
      <c r="B3" s="2" t="s">
        <v>61</v>
      </c>
    </row>
    <row r="4" spans="1:14" x14ac:dyDescent="0.3">
      <c r="A4" s="2" t="s">
        <v>62</v>
      </c>
      <c r="B4" t="s">
        <v>26</v>
      </c>
      <c r="C4" t="s">
        <v>5</v>
      </c>
      <c r="D4" t="s">
        <v>14</v>
      </c>
      <c r="E4" t="s">
        <v>15</v>
      </c>
      <c r="F4" t="s">
        <v>17</v>
      </c>
      <c r="G4" t="s">
        <v>18</v>
      </c>
      <c r="H4" t="s">
        <v>19</v>
      </c>
      <c r="I4" t="s">
        <v>21</v>
      </c>
      <c r="J4" t="s">
        <v>22</v>
      </c>
      <c r="K4" t="s">
        <v>23</v>
      </c>
      <c r="L4" t="s">
        <v>25</v>
      </c>
      <c r="M4" t="s">
        <v>13</v>
      </c>
      <c r="N4" t="s">
        <v>27</v>
      </c>
    </row>
    <row r="5" spans="1:14" x14ac:dyDescent="0.3">
      <c r="A5" t="s">
        <v>11</v>
      </c>
    </row>
    <row r="6" spans="1:14" x14ac:dyDescent="0.3">
      <c r="A6" t="s">
        <v>10</v>
      </c>
    </row>
    <row r="7" spans="1:14" x14ac:dyDescent="0.3">
      <c r="A7" t="s">
        <v>12</v>
      </c>
    </row>
    <row r="8" spans="1:14" x14ac:dyDescent="0.3">
      <c r="A8" t="s">
        <v>6</v>
      </c>
    </row>
    <row r="9" spans="1:14" x14ac:dyDescent="0.3">
      <c r="A9" t="s">
        <v>7</v>
      </c>
    </row>
    <row r="10" spans="1:14" x14ac:dyDescent="0.3">
      <c r="A10" t="s">
        <v>9</v>
      </c>
    </row>
    <row r="11" spans="1:14" x14ac:dyDescent="0.3">
      <c r="A11" t="s">
        <v>8</v>
      </c>
    </row>
    <row r="12" spans="1:14" x14ac:dyDescent="0.3">
      <c r="A12" t="s">
        <v>27</v>
      </c>
    </row>
    <row r="15" spans="1:14" x14ac:dyDescent="0.3">
      <c r="A15" s="7" t="s">
        <v>53</v>
      </c>
      <c r="B15" s="8"/>
      <c r="C15" s="3" t="s">
        <v>48</v>
      </c>
      <c r="D15" s="4"/>
      <c r="E15" s="7" t="s">
        <v>49</v>
      </c>
      <c r="F15" s="8"/>
      <c r="G15" s="8" t="s">
        <v>50</v>
      </c>
      <c r="H15" s="8"/>
      <c r="I15" s="8"/>
      <c r="J15" s="8"/>
    </row>
    <row r="16" spans="1:14" x14ac:dyDescent="0.3">
      <c r="A16" s="4" t="s">
        <v>29</v>
      </c>
      <c r="B16" s="3"/>
      <c r="C16" s="8" t="s">
        <v>51</v>
      </c>
      <c r="D16" s="8"/>
      <c r="G16" t="s">
        <v>24</v>
      </c>
      <c r="I16" t="s">
        <v>16</v>
      </c>
    </row>
    <row r="17" spans="1:10" x14ac:dyDescent="0.3">
      <c r="A17" t="s">
        <v>31</v>
      </c>
      <c r="B17">
        <v>0.25</v>
      </c>
      <c r="C17" s="10">
        <v>2</v>
      </c>
      <c r="D17" s="10"/>
      <c r="E17" s="5" t="s">
        <v>30</v>
      </c>
      <c r="F17" s="5"/>
      <c r="G17" s="9" t="str">
        <f xml:space="preserve"> INDEX(PreferenceHiverEte,2,2)</f>
        <v>Citron</v>
      </c>
      <c r="H17" s="9">
        <f xml:space="preserve"> VLOOKUP(G17,SurfaceLegumes,2) * VLOOKUP(G17,SurfaceLegumes,3)</f>
        <v>400</v>
      </c>
      <c r="I17" s="9" t="str">
        <f xml:space="preserve"> INDEX(PreferenceHiverEte,7,2)</f>
        <v>Fraise</v>
      </c>
      <c r="J17" s="9">
        <f xml:space="preserve"> VLOOKUP(I17,SurfaceLegumes,2) * VLOOKUP(I17,SurfaceLegumes,3)</f>
        <v>400</v>
      </c>
    </row>
    <row r="18" spans="1:10" x14ac:dyDescent="0.3">
      <c r="A18" t="s">
        <v>33</v>
      </c>
      <c r="B18">
        <v>0.25</v>
      </c>
      <c r="C18" s="10"/>
      <c r="D18" s="10"/>
      <c r="E18" s="5" t="s">
        <v>32</v>
      </c>
      <c r="F18" s="5" t="s">
        <v>31</v>
      </c>
      <c r="G18" s="9" t="str">
        <f xml:space="preserve"> INDEX(PreferenceHiverEte,3,2)</f>
        <v>Salade</v>
      </c>
      <c r="H18" s="9">
        <f xml:space="preserve"> VLOOKUP(G18,SurfaceLegumes,2) * VLOOKUP(G18,SurfaceLegumes,3)</f>
        <v>0</v>
      </c>
      <c r="I18" s="9" t="str">
        <f xml:space="preserve"> INDEX(PreferenceHiverEte,8,2)</f>
        <v>Haricots</v>
      </c>
      <c r="J18" s="9">
        <f t="shared" ref="J18:J19" si="0" xml:space="preserve"> B24*C24</f>
        <v>0</v>
      </c>
    </row>
    <row r="19" spans="1:10" x14ac:dyDescent="0.3">
      <c r="A19" t="s">
        <v>35</v>
      </c>
      <c r="B19">
        <v>100</v>
      </c>
      <c r="C19" s="10">
        <v>4</v>
      </c>
      <c r="D19" s="10"/>
      <c r="E19" s="5" t="s">
        <v>34</v>
      </c>
      <c r="F19" s="5" t="s">
        <v>40</v>
      </c>
      <c r="G19" s="9" t="str">
        <f xml:space="preserve"> INDEX(PreferenceHiverEte,4,2)</f>
        <v>Oignon</v>
      </c>
      <c r="H19" s="9">
        <f xml:space="preserve"> VLOOKUP(G19,SurfaceLegumes,2) * VLOOKUP(G19,SurfaceLegumes,3)</f>
        <v>0</v>
      </c>
      <c r="I19" s="9" t="str">
        <f xml:space="preserve"> INDEX(PreferenceHiverEte,9,2)</f>
        <v>Tomates</v>
      </c>
      <c r="J19" s="9">
        <f t="shared" si="0"/>
        <v>0</v>
      </c>
    </row>
    <row r="20" spans="1:10" x14ac:dyDescent="0.3">
      <c r="A20" t="s">
        <v>37</v>
      </c>
      <c r="B20">
        <v>45</v>
      </c>
      <c r="C20" s="10"/>
      <c r="D20" s="10"/>
      <c r="E20" s="5" t="s">
        <v>36</v>
      </c>
      <c r="F20" s="5" t="s">
        <v>37</v>
      </c>
    </row>
    <row r="21" spans="1:10" x14ac:dyDescent="0.3">
      <c r="A21" t="s">
        <v>38</v>
      </c>
      <c r="B21">
        <v>17</v>
      </c>
      <c r="C21" s="10"/>
      <c r="D21" s="10"/>
      <c r="E21" s="5"/>
      <c r="F21" s="5"/>
    </row>
    <row r="22" spans="1:10" x14ac:dyDescent="0.3">
      <c r="A22" t="s">
        <v>40</v>
      </c>
      <c r="B22">
        <v>13</v>
      </c>
      <c r="C22" s="10"/>
      <c r="D22" s="10"/>
      <c r="E22" s="5" t="s">
        <v>39</v>
      </c>
      <c r="F22" s="5"/>
    </row>
    <row r="23" spans="1:10" x14ac:dyDescent="0.3">
      <c r="A23" t="s">
        <v>41</v>
      </c>
      <c r="B23">
        <v>1</v>
      </c>
      <c r="C23" s="10"/>
      <c r="D23" s="10"/>
      <c r="E23" s="5" t="s">
        <v>32</v>
      </c>
      <c r="F23" s="5" t="s">
        <v>55</v>
      </c>
    </row>
    <row r="24" spans="1:10" x14ac:dyDescent="0.3">
      <c r="A24" t="s">
        <v>42</v>
      </c>
      <c r="B24">
        <v>4</v>
      </c>
      <c r="C24" s="10"/>
      <c r="D24" s="10"/>
      <c r="E24" s="5" t="s">
        <v>34</v>
      </c>
      <c r="F24" s="5" t="s">
        <v>54</v>
      </c>
    </row>
    <row r="25" spans="1:10" x14ac:dyDescent="0.3">
      <c r="A25" t="s">
        <v>43</v>
      </c>
      <c r="B25">
        <v>27</v>
      </c>
      <c r="C25" s="10"/>
      <c r="D25" s="10"/>
      <c r="E25" s="5" t="s">
        <v>36</v>
      </c>
      <c r="F25" s="5" t="s">
        <v>46</v>
      </c>
    </row>
    <row r="26" spans="1:10" x14ac:dyDescent="0.3">
      <c r="A26" t="s">
        <v>44</v>
      </c>
      <c r="B26">
        <v>1.5</v>
      </c>
      <c r="C26" s="10"/>
      <c r="D26" s="10"/>
    </row>
    <row r="27" spans="1:10" x14ac:dyDescent="0.3">
      <c r="A27" t="s">
        <v>45</v>
      </c>
      <c r="B27">
        <v>1.5</v>
      </c>
      <c r="C27" s="10"/>
      <c r="D27" s="10"/>
    </row>
    <row r="28" spans="1:10" x14ac:dyDescent="0.3">
      <c r="A28" t="s">
        <v>46</v>
      </c>
      <c r="B28">
        <v>2</v>
      </c>
      <c r="C28" s="10"/>
      <c r="D28" s="10"/>
    </row>
    <row r="29" spans="1:10" x14ac:dyDescent="0.3">
      <c r="B29" s="6" t="s">
        <v>52</v>
      </c>
      <c r="C29" s="5">
        <f xml:space="preserve"> SUM(C17:C28)</f>
        <v>6</v>
      </c>
    </row>
    <row r="30" spans="1:10" x14ac:dyDescent="0.3">
      <c r="B30" s="6" t="s">
        <v>47</v>
      </c>
      <c r="C30" s="5">
        <v>200</v>
      </c>
    </row>
  </sheetData>
  <pageMargins left="0.7" right="0.7" top="0.75" bottom="0.75" header="0.3" footer="0.3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2"/>
  <sheetViews>
    <sheetView workbookViewId="0">
      <selection activeCell="M6" sqref="M6"/>
    </sheetView>
  </sheetViews>
  <sheetFormatPr baseColWidth="10" defaultRowHeight="14.4" x14ac:dyDescent="0.3"/>
  <cols>
    <col min="1" max="1" width="12.21875" customWidth="1"/>
    <col min="2" max="14" width="10.21875" customWidth="1"/>
    <col min="15" max="15" width="11.88671875" bestFit="1" customWidth="1"/>
  </cols>
  <sheetData>
    <row r="3" spans="1:15" x14ac:dyDescent="0.3">
      <c r="B3" s="2" t="s">
        <v>0</v>
      </c>
    </row>
    <row r="4" spans="1:15" x14ac:dyDescent="0.3">
      <c r="A4" s="2" t="s">
        <v>2</v>
      </c>
      <c r="B4" t="s">
        <v>26</v>
      </c>
      <c r="C4" t="s">
        <v>5</v>
      </c>
      <c r="D4" t="s">
        <v>63</v>
      </c>
      <c r="E4" t="s">
        <v>14</v>
      </c>
      <c r="F4" t="s">
        <v>15</v>
      </c>
      <c r="G4" t="s">
        <v>17</v>
      </c>
      <c r="H4" t="s">
        <v>18</v>
      </c>
      <c r="I4" t="s">
        <v>19</v>
      </c>
      <c r="J4" t="s">
        <v>21</v>
      </c>
      <c r="K4" t="s">
        <v>22</v>
      </c>
      <c r="L4" t="s">
        <v>23</v>
      </c>
      <c r="M4" t="s">
        <v>25</v>
      </c>
      <c r="N4" t="s">
        <v>13</v>
      </c>
      <c r="O4" t="s">
        <v>27</v>
      </c>
    </row>
    <row r="5" spans="1:15" x14ac:dyDescent="0.3">
      <c r="A5" t="s">
        <v>11</v>
      </c>
    </row>
    <row r="6" spans="1:15" x14ac:dyDescent="0.3">
      <c r="A6" t="s">
        <v>10</v>
      </c>
    </row>
    <row r="7" spans="1:15" x14ac:dyDescent="0.3">
      <c r="A7" t="s">
        <v>12</v>
      </c>
    </row>
    <row r="8" spans="1:15" x14ac:dyDescent="0.3">
      <c r="A8" t="s">
        <v>6</v>
      </c>
    </row>
    <row r="9" spans="1:15" x14ac:dyDescent="0.3">
      <c r="A9" t="s">
        <v>7</v>
      </c>
    </row>
    <row r="10" spans="1:15" x14ac:dyDescent="0.3">
      <c r="A10" t="s">
        <v>9</v>
      </c>
    </row>
    <row r="11" spans="1:15" x14ac:dyDescent="0.3">
      <c r="A11" t="s">
        <v>8</v>
      </c>
    </row>
    <row r="12" spans="1:15" x14ac:dyDescent="0.3">
      <c r="A1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2"/>
  <sheetViews>
    <sheetView workbookViewId="0">
      <selection activeCell="N4" sqref="N4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6.6640625" customWidth="1"/>
    <col min="4" max="4" width="5.21875" customWidth="1"/>
    <col min="5" max="5" width="4.77734375" customWidth="1"/>
    <col min="6" max="6" width="4.21875" customWidth="1"/>
    <col min="7" max="7" width="4.33203125" customWidth="1"/>
    <col min="8" max="8" width="5.77734375" customWidth="1"/>
    <col min="9" max="9" width="5.109375" customWidth="1"/>
    <col min="10" max="10" width="10.21875" customWidth="1"/>
    <col min="11" max="11" width="7.77734375" customWidth="1"/>
    <col min="12" max="12" width="9.88671875" customWidth="1"/>
    <col min="13" max="13" width="9.5546875" customWidth="1"/>
    <col min="14" max="14" width="5.6640625" customWidth="1"/>
    <col min="15" max="15" width="11.88671875" bestFit="1" customWidth="1"/>
  </cols>
  <sheetData>
    <row r="3" spans="1:15" x14ac:dyDescent="0.3">
      <c r="B3" s="2" t="s">
        <v>61</v>
      </c>
    </row>
    <row r="4" spans="1:15" x14ac:dyDescent="0.3">
      <c r="A4" s="2" t="s">
        <v>62</v>
      </c>
      <c r="B4" t="s">
        <v>26</v>
      </c>
      <c r="C4" t="s">
        <v>5</v>
      </c>
      <c r="D4" t="s">
        <v>63</v>
      </c>
      <c r="E4" t="s">
        <v>14</v>
      </c>
      <c r="F4" t="s">
        <v>15</v>
      </c>
      <c r="G4" t="s">
        <v>17</v>
      </c>
      <c r="H4" t="s">
        <v>18</v>
      </c>
      <c r="I4" t="s">
        <v>19</v>
      </c>
      <c r="J4" t="s">
        <v>21</v>
      </c>
      <c r="K4" t="s">
        <v>22</v>
      </c>
      <c r="L4" t="s">
        <v>23</v>
      </c>
      <c r="M4" t="s">
        <v>25</v>
      </c>
      <c r="N4" t="s">
        <v>13</v>
      </c>
      <c r="O4" t="s">
        <v>27</v>
      </c>
    </row>
    <row r="5" spans="1:15" x14ac:dyDescent="0.3">
      <c r="A5" s="12" t="s">
        <v>11</v>
      </c>
    </row>
    <row r="6" spans="1:15" x14ac:dyDescent="0.3">
      <c r="A6" s="12" t="s">
        <v>10</v>
      </c>
    </row>
    <row r="7" spans="1:15" x14ac:dyDescent="0.3">
      <c r="A7" s="12" t="s">
        <v>12</v>
      </c>
    </row>
    <row r="8" spans="1:15" x14ac:dyDescent="0.3">
      <c r="A8" s="12" t="s">
        <v>6</v>
      </c>
    </row>
    <row r="9" spans="1:15" x14ac:dyDescent="0.3">
      <c r="A9" s="12" t="s">
        <v>7</v>
      </c>
    </row>
    <row r="10" spans="1:15" x14ac:dyDescent="0.3">
      <c r="A10" s="12" t="s">
        <v>9</v>
      </c>
    </row>
    <row r="11" spans="1:15" x14ac:dyDescent="0.3">
      <c r="A11" s="12" t="s">
        <v>8</v>
      </c>
    </row>
    <row r="12" spans="1:15" x14ac:dyDescent="0.3">
      <c r="A12" s="12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2"/>
  <sheetViews>
    <sheetView workbookViewId="0">
      <selection activeCell="A3" sqref="A3"/>
    </sheetView>
  </sheetViews>
  <sheetFormatPr baseColWidth="10" defaultRowHeight="14.4" x14ac:dyDescent="0.3"/>
  <cols>
    <col min="1" max="1" width="19.5546875" customWidth="1"/>
    <col min="2" max="2" width="22.33203125" bestFit="1" customWidth="1"/>
    <col min="3" max="3" width="6.6640625" customWidth="1"/>
    <col min="4" max="4" width="5.21875" customWidth="1"/>
    <col min="5" max="5" width="4.77734375" customWidth="1"/>
    <col min="6" max="6" width="4.21875" customWidth="1"/>
    <col min="7" max="7" width="4.33203125" customWidth="1"/>
    <col min="8" max="8" width="5.77734375" customWidth="1"/>
    <col min="9" max="9" width="5.109375" customWidth="1"/>
    <col min="10" max="10" width="10.21875" customWidth="1"/>
    <col min="11" max="11" width="7.77734375" customWidth="1"/>
    <col min="12" max="12" width="9.88671875" customWidth="1"/>
    <col min="13" max="13" width="9.5546875" customWidth="1"/>
    <col min="14" max="14" width="5.6640625" customWidth="1"/>
    <col min="15" max="15" width="11.88671875" bestFit="1" customWidth="1"/>
  </cols>
  <sheetData>
    <row r="3" spans="1:15" x14ac:dyDescent="0.3">
      <c r="B3" s="2" t="s">
        <v>61</v>
      </c>
    </row>
    <row r="4" spans="1:15" x14ac:dyDescent="0.3">
      <c r="A4" s="2" t="s">
        <v>62</v>
      </c>
      <c r="B4" t="s">
        <v>26</v>
      </c>
      <c r="C4" t="s">
        <v>5</v>
      </c>
      <c r="D4" t="s">
        <v>63</v>
      </c>
      <c r="E4" t="s">
        <v>14</v>
      </c>
      <c r="F4" t="s">
        <v>15</v>
      </c>
      <c r="G4" t="s">
        <v>17</v>
      </c>
      <c r="H4" t="s">
        <v>18</v>
      </c>
      <c r="I4" t="s">
        <v>19</v>
      </c>
      <c r="J4" t="s">
        <v>21</v>
      </c>
      <c r="K4" t="s">
        <v>22</v>
      </c>
      <c r="L4" t="s">
        <v>23</v>
      </c>
      <c r="M4" t="s">
        <v>25</v>
      </c>
      <c r="N4" t="s">
        <v>13</v>
      </c>
      <c r="O4" t="s">
        <v>27</v>
      </c>
    </row>
    <row r="5" spans="1:15" x14ac:dyDescent="0.3">
      <c r="A5" s="12" t="s">
        <v>11</v>
      </c>
    </row>
    <row r="6" spans="1:15" x14ac:dyDescent="0.3">
      <c r="A6" s="12" t="s">
        <v>10</v>
      </c>
    </row>
    <row r="7" spans="1:15" x14ac:dyDescent="0.3">
      <c r="A7" s="12" t="s">
        <v>12</v>
      </c>
    </row>
    <row r="8" spans="1:15" x14ac:dyDescent="0.3">
      <c r="A8" s="12" t="s">
        <v>6</v>
      </c>
    </row>
    <row r="9" spans="1:15" x14ac:dyDescent="0.3">
      <c r="A9" s="12" t="s">
        <v>7</v>
      </c>
    </row>
    <row r="10" spans="1:15" x14ac:dyDescent="0.3">
      <c r="A10" s="12" t="s">
        <v>9</v>
      </c>
    </row>
    <row r="11" spans="1:15" x14ac:dyDescent="0.3">
      <c r="A11" s="12" t="s">
        <v>8</v>
      </c>
    </row>
    <row r="12" spans="1:15" x14ac:dyDescent="0.3">
      <c r="A12" s="12" t="s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K36"/>
  <sheetViews>
    <sheetView tabSelected="1" workbookViewId="0">
      <selection activeCell="A2" sqref="A2:D36"/>
    </sheetView>
  </sheetViews>
  <sheetFormatPr baseColWidth="10" defaultColWidth="8.88671875" defaultRowHeight="14.4" x14ac:dyDescent="0.3"/>
  <cols>
    <col min="1" max="2" width="10.88671875" customWidth="1"/>
    <col min="3" max="3" width="13" customWidth="1"/>
    <col min="4" max="4" width="10.88671875" customWidth="1"/>
    <col min="5" max="5" width="7.6640625" customWidth="1"/>
    <col min="6" max="6" width="1.77734375" customWidth="1"/>
    <col min="7" max="7" width="21.88671875" customWidth="1"/>
    <col min="8" max="8" width="10.88671875" customWidth="1"/>
    <col min="10" max="11" width="10.88671875" customWidth="1"/>
  </cols>
  <sheetData>
    <row r="2" spans="1:11" x14ac:dyDescent="0.3">
      <c r="A2" t="s">
        <v>1</v>
      </c>
      <c r="B2" t="s">
        <v>0</v>
      </c>
      <c r="C2" t="s">
        <v>2</v>
      </c>
      <c r="D2" t="s">
        <v>3</v>
      </c>
    </row>
    <row r="3" spans="1:11" x14ac:dyDescent="0.3">
      <c r="A3" t="s">
        <v>24</v>
      </c>
      <c r="B3" t="s">
        <v>26</v>
      </c>
      <c r="C3" t="s">
        <v>10</v>
      </c>
      <c r="D3" s="1"/>
    </row>
    <row r="4" spans="1:11" x14ac:dyDescent="0.3">
      <c r="A4" t="s">
        <v>24</v>
      </c>
      <c r="B4" t="s">
        <v>26</v>
      </c>
      <c r="C4" t="s">
        <v>11</v>
      </c>
      <c r="D4" s="1"/>
    </row>
    <row r="5" spans="1:11" x14ac:dyDescent="0.3">
      <c r="A5" t="s">
        <v>24</v>
      </c>
      <c r="B5" t="s">
        <v>5</v>
      </c>
      <c r="C5" t="s">
        <v>10</v>
      </c>
      <c r="D5" s="1"/>
    </row>
    <row r="6" spans="1:11" x14ac:dyDescent="0.3">
      <c r="A6" t="s">
        <v>24</v>
      </c>
      <c r="B6" t="s">
        <v>5</v>
      </c>
      <c r="C6" t="s">
        <v>11</v>
      </c>
      <c r="D6" s="1"/>
    </row>
    <row r="7" spans="1:11" x14ac:dyDescent="0.3">
      <c r="A7" t="s">
        <v>4</v>
      </c>
      <c r="B7" t="s">
        <v>63</v>
      </c>
      <c r="C7" t="s">
        <v>6</v>
      </c>
      <c r="D7" s="1"/>
    </row>
    <row r="8" spans="1:11" x14ac:dyDescent="0.3">
      <c r="A8" t="s">
        <v>4</v>
      </c>
      <c r="B8" t="s">
        <v>13</v>
      </c>
      <c r="C8" t="s">
        <v>7</v>
      </c>
      <c r="D8" s="1"/>
      <c r="J8" s="4" t="s">
        <v>56</v>
      </c>
      <c r="K8" s="4"/>
    </row>
    <row r="9" spans="1:11" x14ac:dyDescent="0.3">
      <c r="A9" t="s">
        <v>4</v>
      </c>
      <c r="B9" t="s">
        <v>13</v>
      </c>
      <c r="C9" t="s">
        <v>8</v>
      </c>
      <c r="D9" s="1"/>
      <c r="G9" s="4" t="s">
        <v>58</v>
      </c>
      <c r="H9" s="4"/>
      <c r="J9" t="s">
        <v>57</v>
      </c>
      <c r="K9">
        <v>1.2</v>
      </c>
    </row>
    <row r="10" spans="1:11" x14ac:dyDescent="0.3">
      <c r="A10" t="s">
        <v>4</v>
      </c>
      <c r="B10" t="s">
        <v>13</v>
      </c>
      <c r="C10" t="s">
        <v>9</v>
      </c>
      <c r="D10" s="1"/>
      <c r="G10" t="s">
        <v>31</v>
      </c>
      <c r="H10">
        <v>10</v>
      </c>
      <c r="J10" t="s">
        <v>16</v>
      </c>
      <c r="K10">
        <v>1.8</v>
      </c>
    </row>
    <row r="11" spans="1:11" x14ac:dyDescent="0.3">
      <c r="A11" t="s">
        <v>4</v>
      </c>
      <c r="B11" t="s">
        <v>13</v>
      </c>
      <c r="C11" t="s">
        <v>10</v>
      </c>
      <c r="D11" s="1"/>
      <c r="G11" t="s">
        <v>33</v>
      </c>
      <c r="J11" t="s">
        <v>20</v>
      </c>
      <c r="K11">
        <v>1</v>
      </c>
    </row>
    <row r="12" spans="1:11" x14ac:dyDescent="0.3">
      <c r="A12" t="s">
        <v>4</v>
      </c>
      <c r="B12" t="s">
        <v>13</v>
      </c>
      <c r="C12" t="s">
        <v>11</v>
      </c>
      <c r="D12" s="1"/>
      <c r="G12" t="s">
        <v>35</v>
      </c>
      <c r="J12" t="s">
        <v>24</v>
      </c>
      <c r="K12">
        <v>0.8</v>
      </c>
    </row>
    <row r="13" spans="1:11" x14ac:dyDescent="0.3">
      <c r="A13" t="s">
        <v>4</v>
      </c>
      <c r="B13" t="s">
        <v>13</v>
      </c>
      <c r="C13" t="s">
        <v>12</v>
      </c>
      <c r="D13" s="1"/>
      <c r="G13" t="s">
        <v>37</v>
      </c>
    </row>
    <row r="14" spans="1:11" x14ac:dyDescent="0.3">
      <c r="A14" t="s">
        <v>4</v>
      </c>
      <c r="B14" t="s">
        <v>14</v>
      </c>
      <c r="C14" t="s">
        <v>10</v>
      </c>
      <c r="D14" s="1"/>
      <c r="G14" t="s">
        <v>38</v>
      </c>
    </row>
    <row r="15" spans="1:11" ht="28.8" x14ac:dyDescent="0.3">
      <c r="A15" t="s">
        <v>4</v>
      </c>
      <c r="B15" t="s">
        <v>14</v>
      </c>
      <c r="C15" t="s">
        <v>11</v>
      </c>
      <c r="D15" s="1"/>
      <c r="G15" t="s">
        <v>40</v>
      </c>
      <c r="J15" s="11" t="s">
        <v>59</v>
      </c>
      <c r="K15" t="s">
        <v>60</v>
      </c>
    </row>
    <row r="16" spans="1:11" x14ac:dyDescent="0.3">
      <c r="A16" t="s">
        <v>4</v>
      </c>
      <c r="B16" t="s">
        <v>14</v>
      </c>
      <c r="C16" t="s">
        <v>12</v>
      </c>
      <c r="D16" s="1"/>
      <c r="G16" t="s">
        <v>41</v>
      </c>
    </row>
    <row r="17" spans="1:7" x14ac:dyDescent="0.3">
      <c r="A17" t="s">
        <v>4</v>
      </c>
      <c r="B17" t="s">
        <v>15</v>
      </c>
      <c r="C17" t="s">
        <v>10</v>
      </c>
      <c r="D17" s="1"/>
      <c r="G17" t="s">
        <v>42</v>
      </c>
    </row>
    <row r="18" spans="1:7" x14ac:dyDescent="0.3">
      <c r="A18" t="s">
        <v>4</v>
      </c>
      <c r="B18" t="s">
        <v>15</v>
      </c>
      <c r="C18" t="s">
        <v>11</v>
      </c>
      <c r="D18" s="1"/>
      <c r="G18" t="s">
        <v>43</v>
      </c>
    </row>
    <row r="19" spans="1:7" x14ac:dyDescent="0.3">
      <c r="A19" t="s">
        <v>4</v>
      </c>
      <c r="B19" t="s">
        <v>15</v>
      </c>
      <c r="C19" t="s">
        <v>12</v>
      </c>
      <c r="D19" s="1"/>
      <c r="G19" t="s">
        <v>44</v>
      </c>
    </row>
    <row r="20" spans="1:7" x14ac:dyDescent="0.3">
      <c r="A20" t="s">
        <v>16</v>
      </c>
      <c r="B20" t="s">
        <v>17</v>
      </c>
      <c r="C20" t="s">
        <v>10</v>
      </c>
      <c r="D20" s="1"/>
      <c r="G20" t="s">
        <v>45</v>
      </c>
    </row>
    <row r="21" spans="1:7" x14ac:dyDescent="0.3">
      <c r="A21" t="s">
        <v>16</v>
      </c>
      <c r="B21" t="s">
        <v>17</v>
      </c>
      <c r="C21" t="s">
        <v>11</v>
      </c>
      <c r="D21" s="1"/>
      <c r="G21" t="s">
        <v>46</v>
      </c>
    </row>
    <row r="22" spans="1:7" x14ac:dyDescent="0.3">
      <c r="A22" t="s">
        <v>16</v>
      </c>
      <c r="B22" t="s">
        <v>17</v>
      </c>
      <c r="C22" t="s">
        <v>12</v>
      </c>
      <c r="D22" s="1"/>
    </row>
    <row r="23" spans="1:7" x14ac:dyDescent="0.3">
      <c r="A23" t="s">
        <v>16</v>
      </c>
      <c r="B23" t="s">
        <v>18</v>
      </c>
      <c r="C23" t="s">
        <v>10</v>
      </c>
      <c r="D23" s="1"/>
    </row>
    <row r="24" spans="1:7" x14ac:dyDescent="0.3">
      <c r="A24" t="s">
        <v>16</v>
      </c>
      <c r="B24" t="s">
        <v>18</v>
      </c>
      <c r="C24" t="s">
        <v>11</v>
      </c>
      <c r="D24" s="1"/>
    </row>
    <row r="25" spans="1:7" x14ac:dyDescent="0.3">
      <c r="A25" t="s">
        <v>16</v>
      </c>
      <c r="B25" t="s">
        <v>18</v>
      </c>
      <c r="C25" t="s">
        <v>12</v>
      </c>
      <c r="D25" s="1"/>
    </row>
    <row r="26" spans="1:7" x14ac:dyDescent="0.3">
      <c r="A26" t="s">
        <v>16</v>
      </c>
      <c r="B26" t="s">
        <v>19</v>
      </c>
      <c r="C26" t="s">
        <v>10</v>
      </c>
      <c r="D26" s="1"/>
    </row>
    <row r="27" spans="1:7" x14ac:dyDescent="0.3">
      <c r="A27" t="s">
        <v>16</v>
      </c>
      <c r="B27" t="s">
        <v>19</v>
      </c>
      <c r="C27" t="s">
        <v>11</v>
      </c>
      <c r="D27" s="1"/>
    </row>
    <row r="28" spans="1:7" x14ac:dyDescent="0.3">
      <c r="A28" t="s">
        <v>16</v>
      </c>
      <c r="B28" t="s">
        <v>19</v>
      </c>
      <c r="C28" t="s">
        <v>12</v>
      </c>
      <c r="D28" s="1"/>
    </row>
    <row r="29" spans="1:7" x14ac:dyDescent="0.3">
      <c r="A29" t="s">
        <v>20</v>
      </c>
      <c r="B29" t="s">
        <v>21</v>
      </c>
      <c r="C29" t="s">
        <v>10</v>
      </c>
      <c r="D29" s="1"/>
    </row>
    <row r="30" spans="1:7" x14ac:dyDescent="0.3">
      <c r="A30" t="s">
        <v>20</v>
      </c>
      <c r="B30" t="s">
        <v>21</v>
      </c>
      <c r="C30" t="s">
        <v>11</v>
      </c>
      <c r="D30" s="1"/>
    </row>
    <row r="31" spans="1:7" x14ac:dyDescent="0.3">
      <c r="A31" t="s">
        <v>20</v>
      </c>
      <c r="B31" t="s">
        <v>22</v>
      </c>
      <c r="C31" t="s">
        <v>10</v>
      </c>
      <c r="D31" s="1"/>
    </row>
    <row r="32" spans="1:7" x14ac:dyDescent="0.3">
      <c r="A32" t="s">
        <v>20</v>
      </c>
      <c r="B32" t="s">
        <v>22</v>
      </c>
      <c r="C32" t="s">
        <v>11</v>
      </c>
      <c r="D32" s="1"/>
    </row>
    <row r="33" spans="1:4" x14ac:dyDescent="0.3">
      <c r="A33" t="s">
        <v>20</v>
      </c>
      <c r="B33" t="s">
        <v>23</v>
      </c>
      <c r="C33" t="s">
        <v>10</v>
      </c>
      <c r="D33" s="1"/>
    </row>
    <row r="34" spans="1:4" x14ac:dyDescent="0.3">
      <c r="A34" t="s">
        <v>20</v>
      </c>
      <c r="B34" t="s">
        <v>23</v>
      </c>
      <c r="C34" t="s">
        <v>11</v>
      </c>
      <c r="D34" s="1"/>
    </row>
    <row r="35" spans="1:4" x14ac:dyDescent="0.3">
      <c r="A35" t="s">
        <v>24</v>
      </c>
      <c r="B35" t="s">
        <v>25</v>
      </c>
      <c r="C35" t="s">
        <v>10</v>
      </c>
      <c r="D35" s="1"/>
    </row>
    <row r="36" spans="1:4" x14ac:dyDescent="0.3">
      <c r="A36" t="s">
        <v>24</v>
      </c>
      <c r="B36" t="s">
        <v>25</v>
      </c>
      <c r="C36" t="s">
        <v>11</v>
      </c>
      <c r="D36" s="1"/>
    </row>
  </sheetData>
  <pageMargins left="0.7" right="0.7" top="0.75" bottom="0.75" header="0.3" footer="0.3"/>
  <legacy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Feuil2</vt:lpstr>
      <vt:lpstr>Feuil3</vt:lpstr>
      <vt:lpstr>Feuil4</vt:lpstr>
      <vt:lpstr>Feuil5</vt:lpstr>
      <vt:lpstr>Feuil1</vt:lpstr>
      <vt:lpstr>PreferenceHiverEte</vt:lpstr>
      <vt:lpstr>SurfaceLegumes</vt:lpstr>
      <vt:lpstr>SurfaceMax</vt:lpstr>
      <vt:lpstr>TotalSurfaces</vt:lpstr>
      <vt:lpstr>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2017-03-07T22:53:13Z</dcterms:modified>
</cp:coreProperties>
</file>