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 firstSheet="4" activeTab="4"/>
  </bookViews>
  <sheets>
    <sheet name="Elantis" sheetId="4" state="hidden" r:id="rId1"/>
    <sheet name="Crédit Foncier" sheetId="11" state="hidden" r:id="rId2"/>
    <sheet name="EB Lease" sheetId="5" state="hidden" r:id="rId3"/>
    <sheet name="Demetris" sheetId="8" state="hidden" r:id="rId4"/>
    <sheet name="Acceptation" sheetId="16" r:id="rId5"/>
  </sheets>
  <calcPr calcId="145621"/>
</workbook>
</file>

<file path=xl/calcChain.xml><?xml version="1.0" encoding="utf-8"?>
<calcChain xmlns="http://schemas.openxmlformats.org/spreadsheetml/2006/main">
  <c r="J7" i="16" l="1"/>
  <c r="K45" i="16" l="1"/>
  <c r="E42" i="16"/>
  <c r="D42" i="16"/>
  <c r="E32" i="16"/>
  <c r="D32" i="16"/>
  <c r="K23" i="16"/>
  <c r="J32" i="16" s="1"/>
  <c r="J23" i="16"/>
  <c r="J26" i="16" l="1"/>
  <c r="J25" i="16"/>
  <c r="J27" i="16" s="1"/>
  <c r="J36" i="16"/>
  <c r="J41" i="16" l="1"/>
</calcChain>
</file>

<file path=xl/sharedStrings.xml><?xml version="1.0" encoding="utf-8"?>
<sst xmlns="http://schemas.openxmlformats.org/spreadsheetml/2006/main" count="391" uniqueCount="189">
  <si>
    <t>Majoration du taux</t>
  </si>
  <si>
    <t>Fichage BNB régularisé</t>
  </si>
  <si>
    <t>Fichage BNB non régularisé</t>
  </si>
  <si>
    <t>&gt; 50% revenus sont intérim,  locatifs</t>
  </si>
  <si>
    <t>&gt; 50% sont revenus de remplacement</t>
  </si>
  <si>
    <t xml:space="preserve">Centralisation à partir de 4 crédits </t>
  </si>
  <si>
    <t>Arriérés d'impôts, ONSS, TVA…autres</t>
  </si>
  <si>
    <t>Risques spéciaux: faillites, assignations…</t>
  </si>
  <si>
    <t>Q entre 85% &lt; 100%</t>
  </si>
  <si>
    <t>Réduction des taux</t>
  </si>
  <si>
    <t>But du crédit</t>
  </si>
  <si>
    <t>Centralisation + signalement non régularisé</t>
  </si>
  <si>
    <t>Nom du produit</t>
  </si>
  <si>
    <t>Mensualité de référence</t>
  </si>
  <si>
    <t>Mensualité max</t>
  </si>
  <si>
    <t>Mensualité min</t>
  </si>
  <si>
    <t>Taux de référence</t>
  </si>
  <si>
    <t>1,122.41</t>
  </si>
  <si>
    <t>1,578.40</t>
  </si>
  <si>
    <t>750.70</t>
  </si>
  <si>
    <t>Détails</t>
  </si>
  <si>
    <t>1,646.65</t>
  </si>
  <si>
    <t>705.06</t>
  </si>
  <si>
    <t>5+5 (+ 5%)</t>
  </si>
  <si>
    <t>1,605.55</t>
  </si>
  <si>
    <t>732.85</t>
  </si>
  <si>
    <t>10+5 (+ 5%)</t>
  </si>
  <si>
    <t>1,138.87</t>
  </si>
  <si>
    <t>1,528.56</t>
  </si>
  <si>
    <t>813.67</t>
  </si>
  <si>
    <t>5+5 (+ 2%)</t>
  </si>
  <si>
    <t>1,133.37</t>
  </si>
  <si>
    <t>1,332.11</t>
  </si>
  <si>
    <t>952.11</t>
  </si>
  <si>
    <t>10+5 (+ 2%)</t>
  </si>
  <si>
    <t>1,149.90</t>
  </si>
  <si>
    <t>1,306.28</t>
  </si>
  <si>
    <t>1,004.85</t>
  </si>
  <si>
    <t>1+1 cap 4</t>
  </si>
  <si>
    <t>3+3 cap 5</t>
  </si>
  <si>
    <t>Produits disponibles</t>
  </si>
  <si>
    <t>Compte à vue Belfius Banque + Domiciliation revenus</t>
  </si>
  <si>
    <r>
      <t xml:space="preserve">Ancienneté &lt; 1 an pour tous  demandeurs </t>
    </r>
    <r>
      <rPr>
        <b/>
        <sz val="11"/>
        <color rgb="FFFF0000"/>
        <rFont val="Calibri"/>
        <family val="2"/>
        <scheme val="minor"/>
      </rPr>
      <t>1,00%</t>
    </r>
  </si>
  <si>
    <t>Credit Foncier</t>
  </si>
  <si>
    <t>Elantis</t>
  </si>
  <si>
    <t>EB Lease</t>
  </si>
  <si>
    <t>Demetris</t>
  </si>
  <si>
    <t>Rapport charges / revenus ≤ 40%</t>
  </si>
  <si>
    <t>(ou 2,000.00 € pour un isolé)</t>
  </si>
  <si>
    <t xml:space="preserve">Rev. Prof. ≥ 3,500.00 € couple </t>
  </si>
  <si>
    <t>Pas de domiciliation SEPA</t>
  </si>
  <si>
    <t>Q  &gt; 90% &lt;= 100%</t>
  </si>
  <si>
    <t>Q  &gt; 100%</t>
  </si>
  <si>
    <t>Centralisation</t>
  </si>
  <si>
    <t>Compte à vue BNP + Dom. Revenus</t>
  </si>
  <si>
    <t>Rachat : pas d'allongement de la durée</t>
  </si>
  <si>
    <t>Pas de rachat de PAT sans but immobilier</t>
  </si>
  <si>
    <t>Pas de fichage BNB</t>
  </si>
  <si>
    <t>Amortissement</t>
  </si>
  <si>
    <t>Mensualités constantes</t>
  </si>
  <si>
    <t>Franchise si travaux</t>
  </si>
  <si>
    <t>Q &lt; 70% ou multipropriétaire</t>
  </si>
  <si>
    <t>Stabilité emploi</t>
  </si>
  <si>
    <t>CDI avec 1 an d'ancienneté ou historique</t>
  </si>
  <si>
    <t>Intérim à 100% si actif continu 2 ans</t>
  </si>
  <si>
    <t>Revenus Benelux à 100%</t>
  </si>
  <si>
    <t>Indépendants ou dirigeant même activité</t>
  </si>
  <si>
    <t>depuis 2 ans</t>
  </si>
  <si>
    <t>70 ans sauf si</t>
  </si>
  <si>
    <t>DTI (Rapport charges / revenus)</t>
  </si>
  <si>
    <t>Charges du nouveau crédit</t>
  </si>
  <si>
    <t>Charges crédits existants; ouverture crédits (sauf si &lt; 6 mois)</t>
  </si>
  <si>
    <t>Autres: Loyer encore à payer, pension alimentaire….</t>
  </si>
  <si>
    <t>Debt</t>
  </si>
  <si>
    <t>Income</t>
  </si>
  <si>
    <t>Tous revenus à 100%</t>
  </si>
  <si>
    <t>Revenus de remplacement + chèque repas (max 120€)</t>
  </si>
  <si>
    <t>Tous Rev locatifs à 80%</t>
  </si>
  <si>
    <t>Minimum vital</t>
  </si>
  <si>
    <t>Quotité :</t>
  </si>
  <si>
    <t xml:space="preserve">&lt; = 70%; </t>
  </si>
  <si>
    <t>&gt; 70% &gt; = 80%;</t>
  </si>
  <si>
    <t xml:space="preserve">&gt; 85% &lt; = 100% </t>
  </si>
  <si>
    <t>total des revenus  - les charges doit rester isolé 950 €, couple 1.100 €</t>
  </si>
  <si>
    <t>Debt to income (DTI)</t>
  </si>
  <si>
    <t>Revenus &lt; 3.000 €: 45% à 55%</t>
  </si>
  <si>
    <t>Quotité + DTI</t>
  </si>
  <si>
    <t>Revenus &lt; 3.000 € max 145%</t>
  </si>
  <si>
    <t>Revenus =&gt; 3.000 € : 55% à 65%</t>
  </si>
  <si>
    <t>Revenus =&gt; 3.000 € : max 155%</t>
  </si>
  <si>
    <t>Marge de confort</t>
  </si>
  <si>
    <t>Pas inférieure à - 5%</t>
  </si>
  <si>
    <t xml:space="preserve">70 ans </t>
  </si>
  <si>
    <t>Age maximum</t>
  </si>
  <si>
    <t>Frais de dossier</t>
  </si>
  <si>
    <t xml:space="preserve">350 si dossier &lt;= 250.000 </t>
  </si>
  <si>
    <t xml:space="preserve">500 si  &gt;250.000 </t>
  </si>
  <si>
    <t>Isolé = 1.000 €</t>
  </si>
  <si>
    <t>Ménage = 1.250 €</t>
  </si>
  <si>
    <t>40 % max. si rev.mens. &lt;= 2.000 €</t>
  </si>
  <si>
    <t>45 % max. si revenus mensuels  2.001 à 3.000 €</t>
  </si>
  <si>
    <t>50 % max. si revenus mensuels  &gt; 3.000 €</t>
  </si>
  <si>
    <t>Mutuelle: 800 € + 1 autre revenu(min 1070€)</t>
  </si>
  <si>
    <t>Chômage: 800 € + 1 autre revenu(min 1070€)</t>
  </si>
  <si>
    <t>Indépendants: Revenus - cot. Soc. (sauf si payé société)</t>
  </si>
  <si>
    <t>plus ou moins impôts à payer ou recevoir</t>
  </si>
  <si>
    <t>plus amortiss. Et intérêt crédit prof.</t>
  </si>
  <si>
    <t>Refusé: Alloca fam; chèque repas; pension alim.</t>
  </si>
  <si>
    <t>Revenus à 100% - Handicap consolidé 100%</t>
  </si>
  <si>
    <t>Refinancement</t>
  </si>
  <si>
    <t>Max 75%</t>
  </si>
  <si>
    <t>Dimininué charges prof et précompte et versements antiipés</t>
  </si>
  <si>
    <t>Employé: rev * 1,1392</t>
  </si>
  <si>
    <t>Ouvrier; fonctionnaire: revenus * 1,1255</t>
  </si>
  <si>
    <t>Q 90% uniquement prêt hypothécaire</t>
  </si>
  <si>
    <t>80% prêt hypo + PAT</t>
  </si>
  <si>
    <t>Immeuble de rapport</t>
  </si>
  <si>
    <t>Mutualité invalidité permanente: 100%</t>
  </si>
  <si>
    <t>Pensionés; handicapés: 100%</t>
  </si>
  <si>
    <t>Indépendants ou dirigeant activité depuis 3 ans</t>
  </si>
  <si>
    <t>résultats net après impôts  + amortissements</t>
  </si>
  <si>
    <t>Chômage: 275 € - chaque reaps max 80€</t>
  </si>
  <si>
    <t>&lt; 30.000 isolé; &lt; 40.000 couple : max 40%</t>
  </si>
  <si>
    <t>&gt;= 30.000 isolé; =&gt; 40.000 couple - max 45%</t>
  </si>
  <si>
    <t>&gt;= 50.000 et rest pour vivre =&gt;2 fois le minimum vital</t>
  </si>
  <si>
    <t>max50%</t>
  </si>
  <si>
    <t>Bien de rapport</t>
  </si>
  <si>
    <t>&gt; 30.000 isolé; &lt; 40.000 couple : max 40%</t>
  </si>
  <si>
    <t>&gt;= 50.000 - 45%</t>
  </si>
  <si>
    <t>Isolé : 1.100 € + 100 € par enfant</t>
  </si>
  <si>
    <t>Ménage: 1.200 € + 100€ par enfant</t>
  </si>
  <si>
    <t>Bon dossier</t>
  </si>
  <si>
    <t>Minimum Montant =&gt; 100,000</t>
  </si>
  <si>
    <t>Q maximum &lt;= 90%</t>
  </si>
  <si>
    <t>Durée maximum 25 ans</t>
  </si>
  <si>
    <t>Taux d'endettement &lt;= 40%</t>
  </si>
  <si>
    <t>CDI &gt; 3 ans pour chaque emprunteur</t>
  </si>
  <si>
    <t xml:space="preserve">Minimum vital: 1.500€ Isolé </t>
  </si>
  <si>
    <t>2.200€ Ménage + 100€ par enfant</t>
  </si>
  <si>
    <t>Revenus mobiliers: ex rente : max 3%</t>
  </si>
  <si>
    <r>
      <rPr>
        <b/>
        <sz val="11"/>
        <color rgb="FF002060"/>
        <rFont val="Calibri"/>
        <family val="2"/>
        <scheme val="minor"/>
      </rPr>
      <t>Exception:</t>
    </r>
    <r>
      <rPr>
        <sz val="11"/>
        <color rgb="FF002060"/>
        <rFont val="Calibri"/>
        <family val="2"/>
        <scheme val="minor"/>
      </rPr>
      <t xml:space="preserve"> intérim; + 1 employeurs, saisoniers.. Max 35%</t>
    </r>
  </si>
  <si>
    <t>Vente forcée aavec expertise</t>
  </si>
  <si>
    <t>Valeur d'achat</t>
  </si>
  <si>
    <t>Amortissements constants</t>
  </si>
  <si>
    <t>Autre revenus récurrents: 100%</t>
  </si>
  <si>
    <t>Q &lt;= 80% ; &gt; 80% &lt; = 100%</t>
  </si>
  <si>
    <t>valeur de gré à gré si &lt; 500.000</t>
  </si>
  <si>
    <t>Construction: prix d'achat terrain hors frais + 100% construc hors tva</t>
  </si>
  <si>
    <t>Employé</t>
  </si>
  <si>
    <t>Mutualité</t>
  </si>
  <si>
    <t>Chômage</t>
  </si>
  <si>
    <t>Intérim</t>
  </si>
  <si>
    <t>Revenus professionnels</t>
  </si>
  <si>
    <t>Allocations familiales</t>
  </si>
  <si>
    <t>Revenus non professionnels</t>
  </si>
  <si>
    <t>Pension alimentaires</t>
  </si>
  <si>
    <t>Pensions</t>
  </si>
  <si>
    <t>Rapport charges revenus maximum autorisé</t>
  </si>
  <si>
    <t>Demandeur</t>
  </si>
  <si>
    <t>Codemandeur</t>
  </si>
  <si>
    <t>Montant d'endettement maximum</t>
  </si>
  <si>
    <t>75 ans</t>
  </si>
  <si>
    <t>Stabilité d'emploi</t>
  </si>
  <si>
    <t>Salarié : historique professionnel &gt; 6 mois</t>
  </si>
  <si>
    <t>Indépendant en personne physique: historique &gt; 24 mois</t>
  </si>
  <si>
    <t>Ouvrier</t>
  </si>
  <si>
    <t>Fonctionnaire</t>
  </si>
  <si>
    <t xml:space="preserve">Rente </t>
  </si>
  <si>
    <t>Autres revenus récurrents</t>
  </si>
  <si>
    <t>DTI (Debt to income) - Charges Rapport / Revenus</t>
  </si>
  <si>
    <t>Total crédits existants</t>
  </si>
  <si>
    <t>Total ouverture des crédits excepté  &lt; 6 mois</t>
  </si>
  <si>
    <t>Loyer restant à payer</t>
  </si>
  <si>
    <t>Pension alimentaire</t>
  </si>
  <si>
    <t>Total de tous les revenus (Income)</t>
  </si>
  <si>
    <t>Total de toutes les charges (Debt)</t>
  </si>
  <si>
    <t>Quotité d'emprunt maximum 80%</t>
  </si>
  <si>
    <t>isolé 950 € - couple 1.100 €</t>
  </si>
  <si>
    <t>couple</t>
  </si>
  <si>
    <t>Revenus locatifs 80%</t>
  </si>
  <si>
    <t>Chèque repas max 120 €</t>
  </si>
  <si>
    <t>Revenus &lt; 3.000 € entre 45% et 55%</t>
  </si>
  <si>
    <t>Revenus &gt; = 3.000 € entre 55% et 65 %</t>
  </si>
  <si>
    <t>Montant crédit</t>
  </si>
  <si>
    <t>Durée</t>
  </si>
  <si>
    <t>Taux</t>
  </si>
  <si>
    <t>Mensualité</t>
  </si>
  <si>
    <t>Total revenus -Total charges</t>
  </si>
  <si>
    <t>Doit rester pour vivre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</si>
</sst>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8" formatCode="#,##0.00\ &quot;€&quot;;[Red]\-#,##0.00\ &quot;€&quot;"/>
    <numFmt numFmtId="164" formatCode="_ &quot;€&quot;\ * #,##0.00_ ;_ &quot;€&quot;\ * \-#,##0.00_ ;_ &quot;€&quot;\ * &quot;-&quot;??_ ;_ @_ "/>
    <numFmt numFmtId="165" formatCode="#,##0.00\ &quot;€&quot;"/>
    <numFmt numFmtId="166" formatCode="#,##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rgb="FF15428B"/>
      <name val="Verdana"/>
      <family val="2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15428B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</fills>
  <borders count="46">
    <border>
      <left/>
      <right/>
      <top/>
      <bottom/>
      <diagonal/>
    </border>
    <border>
      <left style="hair">
        <color theme="6" tint="-0.24994659260841701"/>
      </left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 style="hair">
        <color theme="6" tint="-0.24994659260841701"/>
      </left>
      <right/>
      <top style="hair">
        <color theme="6" tint="-0.24994659260841701"/>
      </top>
      <bottom style="hair">
        <color theme="6" tint="-0.24994659260841701"/>
      </bottom>
      <diagonal/>
    </border>
    <border>
      <left/>
      <right/>
      <top style="hair">
        <color theme="6" tint="-0.24994659260841701"/>
      </top>
      <bottom style="hair">
        <color theme="6" tint="-0.24994659260841701"/>
      </bottom>
      <diagonal/>
    </border>
    <border>
      <left/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hair">
        <color theme="6" tint="-0.24994659260841701"/>
      </left>
      <right style="hair">
        <color theme="6" tint="-0.24994659260841701"/>
      </right>
      <top/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rgb="FF002060"/>
      </left>
      <right/>
      <top style="hair">
        <color rgb="FF002060"/>
      </top>
      <bottom/>
      <diagonal/>
    </border>
    <border>
      <left/>
      <right style="hair">
        <color rgb="FF002060"/>
      </right>
      <top style="hair">
        <color rgb="FF002060"/>
      </top>
      <bottom/>
      <diagonal/>
    </border>
    <border>
      <left style="hair">
        <color rgb="FF002060"/>
      </left>
      <right/>
      <top/>
      <bottom style="hair">
        <color rgb="FF002060"/>
      </bottom>
      <diagonal/>
    </border>
    <border>
      <left/>
      <right style="hair">
        <color rgb="FF002060"/>
      </right>
      <top/>
      <bottom style="hair">
        <color rgb="FF00206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/>
      <right style="hair">
        <color theme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6">
    <xf numFmtId="0" fontId="0" fillId="0" borderId="0" xfId="0"/>
    <xf numFmtId="0" fontId="0" fillId="0" borderId="0" xfId="0"/>
    <xf numFmtId="0" fontId="2" fillId="2" borderId="0" xfId="0" applyFont="1" applyFill="1"/>
    <xf numFmtId="0" fontId="2" fillId="4" borderId="0" xfId="0" applyFont="1" applyFill="1"/>
    <xf numFmtId="0" fontId="0" fillId="4" borderId="0" xfId="0" applyFill="1"/>
    <xf numFmtId="0" fontId="9" fillId="0" borderId="0" xfId="0" applyFont="1"/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0" xfId="0" applyFont="1" applyFill="1" applyAlignment="1">
      <alignment horizontal="left" vertical="center"/>
    </xf>
    <xf numFmtId="0" fontId="9" fillId="2" borderId="0" xfId="0" applyFont="1" applyFill="1"/>
    <xf numFmtId="0" fontId="0" fillId="2" borderId="0" xfId="0" applyFill="1" applyBorder="1"/>
    <xf numFmtId="0" fontId="8" fillId="2" borderId="0" xfId="0" applyFont="1" applyFill="1" applyBorder="1" applyAlignment="1">
      <alignment vertical="center"/>
    </xf>
    <xf numFmtId="0" fontId="9" fillId="2" borderId="0" xfId="0" applyFont="1" applyFill="1" applyBorder="1"/>
    <xf numFmtId="0" fontId="9" fillId="0" borderId="1" xfId="0" applyFont="1" applyBorder="1" applyAlignment="1">
      <alignment horizontal="center"/>
    </xf>
    <xf numFmtId="0" fontId="9" fillId="4" borderId="0" xfId="0" applyFont="1" applyFill="1"/>
    <xf numFmtId="10" fontId="5" fillId="2" borderId="0" xfId="0" applyNumberFormat="1" applyFont="1" applyFill="1"/>
    <xf numFmtId="0" fontId="9" fillId="4" borderId="3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9" fontId="9" fillId="0" borderId="1" xfId="0" applyNumberFormat="1" applyFont="1" applyFill="1" applyBorder="1" applyAlignment="1">
      <alignment horizontal="center" vertical="center"/>
    </xf>
    <xf numFmtId="9" fontId="9" fillId="0" borderId="1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10" fontId="5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vertical="center"/>
    </xf>
    <xf numFmtId="0" fontId="0" fillId="2" borderId="0" xfId="0" applyFont="1" applyFill="1"/>
    <xf numFmtId="0" fontId="0" fillId="0" borderId="0" xfId="0" applyFont="1"/>
    <xf numFmtId="0" fontId="11" fillId="2" borderId="0" xfId="0" applyFont="1" applyFill="1" applyAlignment="1">
      <alignment vertical="center"/>
    </xf>
    <xf numFmtId="0" fontId="0" fillId="2" borderId="0" xfId="0" applyFont="1" applyFill="1" applyBorder="1"/>
    <xf numFmtId="0" fontId="0" fillId="0" borderId="0" xfId="0" applyFont="1" applyFill="1" applyBorder="1"/>
    <xf numFmtId="0" fontId="12" fillId="0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vertical="center"/>
    </xf>
    <xf numFmtId="0" fontId="0" fillId="4" borderId="8" xfId="0" applyFont="1" applyFill="1" applyBorder="1"/>
    <xf numFmtId="9" fontId="9" fillId="0" borderId="9" xfId="0" applyNumberFormat="1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4" borderId="5" xfId="0" applyFont="1" applyFill="1" applyBorder="1"/>
    <xf numFmtId="0" fontId="9" fillId="4" borderId="6" xfId="0" applyFont="1" applyFill="1" applyBorder="1"/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0" fontId="9" fillId="4" borderId="8" xfId="0" applyFont="1" applyFill="1" applyBorder="1" applyAlignment="1">
      <alignment horizontal="left"/>
    </xf>
    <xf numFmtId="0" fontId="0" fillId="4" borderId="6" xfId="0" applyFont="1" applyFill="1" applyBorder="1"/>
    <xf numFmtId="0" fontId="13" fillId="2" borderId="0" xfId="0" applyFont="1" applyFill="1" applyBorder="1"/>
    <xf numFmtId="0" fontId="13" fillId="2" borderId="0" xfId="0" applyFont="1" applyFill="1"/>
    <xf numFmtId="0" fontId="9" fillId="2" borderId="0" xfId="0" applyFont="1" applyFill="1" applyBorder="1" applyAlignment="1">
      <alignment horizontal="center" vertical="center" wrapText="1"/>
    </xf>
    <xf numFmtId="0" fontId="0" fillId="4" borderId="5" xfId="0" applyFont="1" applyFill="1" applyBorder="1"/>
    <xf numFmtId="0" fontId="0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left"/>
    </xf>
    <xf numFmtId="6" fontId="0" fillId="2" borderId="0" xfId="0" applyNumberFormat="1" applyFont="1" applyFill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" fillId="2" borderId="0" xfId="0" applyFont="1" applyFill="1" applyAlignment="1"/>
    <xf numFmtId="0" fontId="0" fillId="2" borderId="0" xfId="0" applyFill="1" applyBorder="1" applyAlignment="1">
      <alignment horizontal="left" vertical="center"/>
    </xf>
    <xf numFmtId="9" fontId="0" fillId="0" borderId="0" xfId="0" applyNumberFormat="1" applyFont="1"/>
    <xf numFmtId="0" fontId="9" fillId="0" borderId="0" xfId="0" applyFont="1" applyAlignment="1">
      <alignment horizontal="left" vertical="center"/>
    </xf>
    <xf numFmtId="9" fontId="0" fillId="2" borderId="0" xfId="0" applyNumberFormat="1" applyFill="1" applyAlignment="1">
      <alignment horizontal="left" vertical="center"/>
    </xf>
    <xf numFmtId="0" fontId="4" fillId="0" borderId="0" xfId="0" applyFont="1"/>
    <xf numFmtId="0" fontId="10" fillId="2" borderId="0" xfId="0" applyFont="1" applyFill="1" applyAlignment="1">
      <alignment horizontal="left" vertical="center"/>
    </xf>
    <xf numFmtId="0" fontId="9" fillId="2" borderId="0" xfId="0" applyFont="1" applyFill="1" applyAlignment="1">
      <alignment vertical="center"/>
    </xf>
    <xf numFmtId="9" fontId="9" fillId="0" borderId="0" xfId="0" applyNumberFormat="1" applyFont="1" applyAlignment="1">
      <alignment horizontal="left"/>
    </xf>
    <xf numFmtId="0" fontId="7" fillId="2" borderId="0" xfId="0" applyFont="1" applyFill="1" applyBorder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0" fillId="2" borderId="12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/>
    </xf>
    <xf numFmtId="9" fontId="9" fillId="2" borderId="0" xfId="0" applyNumberFormat="1" applyFont="1" applyFill="1" applyBorder="1" applyAlignment="1">
      <alignment horizontal="left" vertical="center"/>
    </xf>
    <xf numFmtId="165" fontId="9" fillId="2" borderId="12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3" fillId="2" borderId="0" xfId="0" applyFont="1" applyFill="1" applyBorder="1" applyAlignment="1">
      <alignment horizontal="left" vertical="center"/>
    </xf>
    <xf numFmtId="9" fontId="7" fillId="2" borderId="0" xfId="0" applyNumberFormat="1" applyFont="1" applyFill="1" applyBorder="1" applyAlignment="1">
      <alignment horizontal="left" vertical="center"/>
    </xf>
    <xf numFmtId="0" fontId="13" fillId="2" borderId="0" xfId="0" applyFont="1" applyFill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165" fontId="7" fillId="2" borderId="12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65" fontId="13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65" fontId="0" fillId="2" borderId="0" xfId="0" applyNumberFormat="1" applyFont="1" applyFill="1" applyBorder="1" applyAlignment="1">
      <alignment vertical="center"/>
    </xf>
    <xf numFmtId="10" fontId="13" fillId="2" borderId="0" xfId="0" applyNumberFormat="1" applyFont="1" applyFill="1" applyBorder="1" applyAlignment="1">
      <alignment vertical="center"/>
    </xf>
    <xf numFmtId="9" fontId="0" fillId="2" borderId="0" xfId="0" applyNumberFormat="1" applyFill="1" applyAlignment="1">
      <alignment horizontal="left"/>
    </xf>
    <xf numFmtId="10" fontId="13" fillId="2" borderId="0" xfId="0" applyNumberFormat="1" applyFont="1" applyFill="1" applyBorder="1" applyAlignment="1">
      <alignment horizontal="center" vertical="center"/>
    </xf>
    <xf numFmtId="9" fontId="0" fillId="2" borderId="0" xfId="0" applyNumberFormat="1" applyFont="1" applyFill="1" applyBorder="1" applyAlignment="1">
      <alignment horizontal="center" vertical="center"/>
    </xf>
    <xf numFmtId="0" fontId="0" fillId="0" borderId="0" xfId="0" applyFill="1"/>
    <xf numFmtId="166" fontId="0" fillId="2" borderId="0" xfId="0" applyNumberForma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9" fontId="9" fillId="5" borderId="6" xfId="0" applyNumberFormat="1" applyFont="1" applyFill="1" applyBorder="1" applyAlignment="1">
      <alignment horizontal="left"/>
    </xf>
    <xf numFmtId="9" fontId="9" fillId="5" borderId="8" xfId="0" applyNumberFormat="1" applyFont="1" applyFill="1" applyBorder="1" applyAlignment="1">
      <alignment horizontal="left"/>
    </xf>
    <xf numFmtId="0" fontId="6" fillId="3" borderId="0" xfId="0" applyFont="1" applyFill="1" applyAlignment="1">
      <alignment horizontal="center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left"/>
    </xf>
    <xf numFmtId="0" fontId="9" fillId="4" borderId="4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9" fontId="9" fillId="0" borderId="1" xfId="0" applyNumberFormat="1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0" fontId="9" fillId="4" borderId="8" xfId="0" applyFont="1" applyFill="1" applyBorder="1" applyAlignment="1">
      <alignment horizontal="left"/>
    </xf>
    <xf numFmtId="0" fontId="9" fillId="0" borderId="9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left"/>
    </xf>
    <xf numFmtId="0" fontId="9" fillId="5" borderId="7" xfId="0" applyFont="1" applyFill="1" applyBorder="1" applyAlignment="1">
      <alignment horizontal="left"/>
    </xf>
    <xf numFmtId="0" fontId="9" fillId="5" borderId="8" xfId="0" applyFont="1" applyFill="1" applyBorder="1" applyAlignment="1">
      <alignment horizontal="left"/>
    </xf>
    <xf numFmtId="0" fontId="11" fillId="3" borderId="0" xfId="0" applyFont="1" applyFill="1" applyAlignment="1">
      <alignment horizontal="center" vertical="center"/>
    </xf>
    <xf numFmtId="0" fontId="10" fillId="4" borderId="6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9" fillId="2" borderId="0" xfId="0" applyFont="1" applyFill="1" applyAlignment="1">
      <alignment horizontal="left"/>
    </xf>
    <xf numFmtId="0" fontId="3" fillId="6" borderId="15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37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 vertical="center"/>
    </xf>
    <xf numFmtId="0" fontId="3" fillId="6" borderId="39" xfId="0" applyFont="1" applyFill="1" applyBorder="1" applyAlignment="1">
      <alignment horizontal="center" vertical="center"/>
    </xf>
    <xf numFmtId="10" fontId="13" fillId="2" borderId="30" xfId="0" applyNumberFormat="1" applyFont="1" applyFill="1" applyBorder="1" applyAlignment="1">
      <alignment horizontal="center" vertical="center"/>
    </xf>
    <xf numFmtId="10" fontId="13" fillId="2" borderId="31" xfId="0" applyNumberFormat="1" applyFont="1" applyFill="1" applyBorder="1" applyAlignment="1">
      <alignment horizontal="center" vertical="center"/>
    </xf>
    <xf numFmtId="10" fontId="13" fillId="2" borderId="28" xfId="0" applyNumberFormat="1" applyFont="1" applyFill="1" applyBorder="1" applyAlignment="1">
      <alignment horizontal="center" vertical="center"/>
    </xf>
    <xf numFmtId="10" fontId="13" fillId="2" borderId="29" xfId="0" applyNumberFormat="1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25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9" fontId="0" fillId="2" borderId="32" xfId="0" applyNumberFormat="1" applyFont="1" applyFill="1" applyBorder="1" applyAlignment="1">
      <alignment horizontal="center" vertical="center"/>
    </xf>
    <xf numFmtId="9" fontId="0" fillId="2" borderId="33" xfId="0" applyNumberFormat="1" applyFont="1" applyFill="1" applyBorder="1" applyAlignment="1">
      <alignment horizontal="center" vertical="center"/>
    </xf>
    <xf numFmtId="9" fontId="0" fillId="2" borderId="34" xfId="0" applyNumberFormat="1" applyFont="1" applyFill="1" applyBorder="1" applyAlignment="1">
      <alignment horizontal="center" vertical="center"/>
    </xf>
    <xf numFmtId="9" fontId="0" fillId="2" borderId="35" xfId="0" applyNumberFormat="1" applyFont="1" applyFill="1" applyBorder="1" applyAlignment="1">
      <alignment horizontal="center" vertical="center"/>
    </xf>
    <xf numFmtId="165" fontId="0" fillId="2" borderId="13" xfId="0" applyNumberFormat="1" applyFont="1" applyFill="1" applyBorder="1" applyAlignment="1">
      <alignment horizontal="center" vertical="center"/>
    </xf>
    <xf numFmtId="165" fontId="0" fillId="2" borderId="14" xfId="0" applyNumberFormat="1" applyFont="1" applyFill="1" applyBorder="1" applyAlignment="1">
      <alignment horizontal="center" vertical="center"/>
    </xf>
    <xf numFmtId="0" fontId="3" fillId="6" borderId="40" xfId="0" applyFont="1" applyFill="1" applyBorder="1" applyAlignment="1">
      <alignment horizontal="center" vertical="center"/>
    </xf>
    <xf numFmtId="0" fontId="3" fillId="6" borderId="41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166" fontId="0" fillId="2" borderId="42" xfId="0" applyNumberForma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166" fontId="0" fillId="2" borderId="43" xfId="0" applyNumberFormat="1" applyFill="1" applyBorder="1" applyAlignment="1">
      <alignment horizontal="center" vertical="center"/>
    </xf>
    <xf numFmtId="0" fontId="14" fillId="2" borderId="44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165" fontId="0" fillId="2" borderId="42" xfId="0" applyNumberFormat="1" applyFill="1" applyBorder="1" applyAlignment="1">
      <alignment horizontal="center" vertical="center"/>
    </xf>
    <xf numFmtId="165" fontId="0" fillId="2" borderId="43" xfId="0" applyNumberFormat="1" applyFill="1" applyBorder="1" applyAlignment="1">
      <alignment horizontal="center" vertical="center"/>
    </xf>
    <xf numFmtId="0" fontId="0" fillId="2" borderId="45" xfId="0" applyFill="1" applyBorder="1" applyAlignment="1">
      <alignment horizontal="center"/>
    </xf>
    <xf numFmtId="9" fontId="0" fillId="2" borderId="45" xfId="0" applyNumberFormat="1" applyFill="1" applyBorder="1" applyAlignment="1">
      <alignment horizontal="center" vertical="center"/>
    </xf>
    <xf numFmtId="8" fontId="0" fillId="2" borderId="0" xfId="0" applyNumberFormat="1" applyFill="1"/>
    <xf numFmtId="8" fontId="0" fillId="2" borderId="45" xfId="0" applyNumberFormat="1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0"/>
  <sheetViews>
    <sheetView zoomScale="80" zoomScaleNormal="80" workbookViewId="0">
      <selection activeCell="B20" sqref="B20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03" t="s">
        <v>44</v>
      </c>
      <c r="C2" s="103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03"/>
      <c r="C3" s="103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3" t="s">
        <v>10</v>
      </c>
      <c r="C5" s="4"/>
      <c r="D5" s="4"/>
      <c r="F5" s="39" t="s">
        <v>58</v>
      </c>
      <c r="G5" s="40"/>
      <c r="I5" s="12"/>
      <c r="J5" s="29"/>
      <c r="K5" s="38" t="s">
        <v>69</v>
      </c>
      <c r="L5" s="33"/>
      <c r="M5" s="26"/>
      <c r="P5" s="10"/>
    </row>
    <row r="6" spans="1:16" ht="15" customHeight="1" x14ac:dyDescent="0.25">
      <c r="A6" s="10"/>
      <c r="B6" s="109" t="s">
        <v>53</v>
      </c>
      <c r="C6" s="109"/>
      <c r="D6" s="109"/>
      <c r="E6" s="10"/>
      <c r="F6" s="104" t="s">
        <v>143</v>
      </c>
      <c r="G6" s="105"/>
      <c r="I6" s="12"/>
      <c r="J6" s="29"/>
      <c r="K6" s="11" t="s">
        <v>99</v>
      </c>
      <c r="L6" s="26"/>
      <c r="M6" s="26"/>
      <c r="O6" s="10"/>
      <c r="P6" s="10"/>
    </row>
    <row r="7" spans="1:16" ht="15" customHeight="1" x14ac:dyDescent="0.25">
      <c r="A7" s="10"/>
      <c r="B7" s="10"/>
      <c r="C7" s="10"/>
      <c r="D7" s="10"/>
      <c r="E7" s="12"/>
      <c r="F7" s="10"/>
      <c r="G7" s="10"/>
      <c r="H7" s="10"/>
      <c r="I7" s="12"/>
      <c r="J7" s="15"/>
      <c r="K7" s="11" t="s">
        <v>100</v>
      </c>
      <c r="L7" s="26"/>
      <c r="M7" s="26"/>
      <c r="O7" s="10"/>
      <c r="P7" s="10"/>
    </row>
    <row r="8" spans="1:16" ht="15" customHeight="1" x14ac:dyDescent="0.25">
      <c r="A8" s="10"/>
      <c r="B8" s="3" t="s">
        <v>9</v>
      </c>
      <c r="C8" s="17"/>
      <c r="D8" s="17"/>
      <c r="E8" s="12"/>
      <c r="F8" s="10"/>
      <c r="G8" s="10"/>
      <c r="H8" s="10"/>
      <c r="I8" s="12"/>
      <c r="J8" s="15"/>
      <c r="K8" s="11" t="s">
        <v>101</v>
      </c>
      <c r="L8" s="26"/>
      <c r="M8" s="26"/>
      <c r="O8" s="10"/>
      <c r="P8" s="10"/>
    </row>
    <row r="9" spans="1:16" ht="15" customHeight="1" x14ac:dyDescent="0.25">
      <c r="A9" s="10"/>
      <c r="B9" s="10"/>
      <c r="C9" s="12"/>
      <c r="D9" s="12"/>
      <c r="E9" s="12"/>
      <c r="F9" s="10"/>
      <c r="G9" s="10"/>
      <c r="H9" s="10"/>
      <c r="I9" s="26"/>
      <c r="J9" s="15"/>
      <c r="K9" s="43" t="s">
        <v>78</v>
      </c>
      <c r="L9" s="33"/>
      <c r="M9" s="11" t="s">
        <v>97</v>
      </c>
      <c r="O9" s="10"/>
      <c r="P9" s="10"/>
    </row>
    <row r="10" spans="1:16" ht="15" customHeight="1" x14ac:dyDescent="0.25">
      <c r="A10" s="10"/>
      <c r="B10" s="5" t="s">
        <v>41</v>
      </c>
      <c r="C10" s="12"/>
      <c r="D10" s="12"/>
      <c r="E10" s="12"/>
      <c r="F10" s="10"/>
      <c r="G10" s="10"/>
      <c r="H10" s="10"/>
      <c r="I10" s="10"/>
      <c r="J10" s="15"/>
      <c r="K10" s="12"/>
      <c r="L10" s="12"/>
      <c r="M10" s="11" t="s">
        <v>98</v>
      </c>
      <c r="O10" s="10"/>
      <c r="P10" s="10"/>
    </row>
    <row r="11" spans="1:16" ht="15" customHeight="1" x14ac:dyDescent="0.25">
      <c r="A11" s="10"/>
      <c r="B11" s="12" t="s">
        <v>47</v>
      </c>
      <c r="C11" s="12"/>
      <c r="D11" s="12"/>
      <c r="E11" s="12"/>
      <c r="F11" s="10"/>
      <c r="G11" s="10"/>
      <c r="H11" s="10"/>
      <c r="I11" s="26"/>
      <c r="J11" s="15"/>
      <c r="O11" s="10"/>
      <c r="P11" s="10"/>
    </row>
    <row r="12" spans="1:16" ht="15" customHeight="1" x14ac:dyDescent="0.25">
      <c r="A12" s="10"/>
      <c r="B12" s="12" t="s">
        <v>49</v>
      </c>
      <c r="C12" s="12"/>
      <c r="D12" s="12"/>
      <c r="E12" s="12"/>
      <c r="F12" s="37" t="s">
        <v>93</v>
      </c>
      <c r="G12" s="12" t="s">
        <v>68</v>
      </c>
      <c r="H12" s="12" t="s">
        <v>61</v>
      </c>
      <c r="I12" s="26"/>
      <c r="J12" s="15"/>
      <c r="O12" s="10"/>
      <c r="P12" s="10"/>
    </row>
    <row r="13" spans="1:16" ht="15" customHeight="1" x14ac:dyDescent="0.25">
      <c r="A13" s="10"/>
      <c r="B13" s="12" t="s">
        <v>48</v>
      </c>
      <c r="C13" s="12"/>
      <c r="D13" s="18">
        <v>5.0000000000000001E-3</v>
      </c>
      <c r="E13" s="12"/>
      <c r="F13" s="27"/>
      <c r="G13" s="12"/>
      <c r="H13" s="12"/>
      <c r="I13" s="29"/>
      <c r="J13" s="12"/>
      <c r="O13" s="10"/>
      <c r="P13" s="10"/>
    </row>
    <row r="14" spans="1:16" ht="15" customHeight="1" x14ac:dyDescent="0.25">
      <c r="A14" s="10"/>
      <c r="B14" s="10"/>
      <c r="C14" s="10"/>
      <c r="D14" s="10"/>
      <c r="E14" s="12"/>
      <c r="F14" s="41" t="s">
        <v>62</v>
      </c>
      <c r="G14" s="42"/>
      <c r="H14" s="12"/>
      <c r="I14" s="26"/>
      <c r="J14" s="12"/>
      <c r="O14" s="10"/>
      <c r="P14" s="10"/>
    </row>
    <row r="15" spans="1:16" ht="15" customHeight="1" x14ac:dyDescent="0.25">
      <c r="A15" s="10"/>
      <c r="B15" s="3" t="s">
        <v>0</v>
      </c>
      <c r="C15" s="3"/>
      <c r="D15" s="3"/>
      <c r="E15" s="12"/>
      <c r="F15" s="12" t="s">
        <v>63</v>
      </c>
      <c r="G15" s="12"/>
      <c r="H15" s="12"/>
      <c r="I15" s="10"/>
      <c r="J15" s="12"/>
      <c r="K15" s="47" t="s">
        <v>79</v>
      </c>
      <c r="L15" s="50" t="s">
        <v>146</v>
      </c>
      <c r="M15" s="23"/>
      <c r="N15" s="49"/>
      <c r="O15" s="10"/>
      <c r="P15" s="10"/>
    </row>
    <row r="16" spans="1:16" ht="15" customHeight="1" x14ac:dyDescent="0.25">
      <c r="A16" s="10"/>
      <c r="B16" s="5" t="s">
        <v>51</v>
      </c>
      <c r="C16" s="12"/>
      <c r="D16" s="18">
        <v>2.5000000000000001E-3</v>
      </c>
      <c r="E16" s="12"/>
      <c r="F16" s="12" t="s">
        <v>108</v>
      </c>
      <c r="G16" s="12"/>
      <c r="H16" s="26"/>
      <c r="I16" s="10"/>
      <c r="J16" s="12"/>
      <c r="K16" s="10"/>
      <c r="L16" s="10" t="s">
        <v>147</v>
      </c>
      <c r="M16" s="10"/>
      <c r="N16" s="10"/>
      <c r="O16" s="10"/>
      <c r="P16" s="10"/>
    </row>
    <row r="17" spans="1:16" ht="15" customHeight="1" x14ac:dyDescent="0.25">
      <c r="A17" s="10"/>
      <c r="B17" s="12" t="s">
        <v>52</v>
      </c>
      <c r="C17" s="12"/>
      <c r="D17" s="18">
        <v>3.0000000000000001E-3</v>
      </c>
      <c r="E17" s="12"/>
      <c r="F17" s="12" t="s">
        <v>107</v>
      </c>
      <c r="G17" s="10"/>
      <c r="H17" s="10"/>
      <c r="I17" s="26"/>
      <c r="J17" s="12"/>
      <c r="K17" s="10"/>
      <c r="L17" s="10"/>
      <c r="M17" s="10"/>
      <c r="N17" s="10"/>
      <c r="O17" s="10"/>
      <c r="P17" s="10"/>
    </row>
    <row r="18" spans="1:16" ht="15" customHeight="1" x14ac:dyDescent="0.25">
      <c r="A18" s="10"/>
      <c r="B18" s="12" t="s">
        <v>50</v>
      </c>
      <c r="D18" s="18">
        <v>1E-3</v>
      </c>
      <c r="E18" s="12"/>
      <c r="F18" s="15" t="s">
        <v>144</v>
      </c>
      <c r="I18" s="26"/>
      <c r="J18" s="12"/>
      <c r="K18" s="99" t="s">
        <v>94</v>
      </c>
      <c r="L18" s="100"/>
      <c r="M18" s="11" t="s">
        <v>95</v>
      </c>
      <c r="N18" s="26"/>
      <c r="O18" s="10"/>
      <c r="P18" s="10"/>
    </row>
    <row r="19" spans="1:16" ht="15" customHeight="1" x14ac:dyDescent="0.25">
      <c r="A19" s="10"/>
      <c r="B19" s="10"/>
      <c r="C19" s="10"/>
      <c r="D19" s="10"/>
      <c r="E19" s="10"/>
      <c r="F19" s="12" t="s">
        <v>102</v>
      </c>
      <c r="G19" s="12"/>
      <c r="H19" s="26"/>
      <c r="I19" s="26"/>
      <c r="J19" s="12"/>
      <c r="K19" s="26"/>
      <c r="L19" s="26"/>
      <c r="M19" s="11" t="s">
        <v>96</v>
      </c>
      <c r="N19" s="27"/>
      <c r="O19" s="10"/>
      <c r="P19" s="10"/>
    </row>
    <row r="20" spans="1:16" ht="15" customHeight="1" x14ac:dyDescent="0.25">
      <c r="A20" s="10"/>
      <c r="B20" s="10"/>
      <c r="C20" s="10"/>
      <c r="D20" s="55"/>
      <c r="E20" s="10"/>
      <c r="F20" s="12" t="s">
        <v>103</v>
      </c>
      <c r="G20" s="12"/>
      <c r="H20" s="26"/>
      <c r="I20" s="26"/>
      <c r="J20" s="12"/>
      <c r="K20" s="52"/>
      <c r="L20" s="26"/>
      <c r="M20" s="26"/>
      <c r="N20" s="11"/>
      <c r="O20" s="10"/>
      <c r="P20" s="10"/>
    </row>
    <row r="21" spans="1:16" ht="15" customHeight="1" x14ac:dyDescent="0.25">
      <c r="A21" s="10"/>
      <c r="B21" s="10"/>
      <c r="C21" s="10"/>
      <c r="D21" s="18"/>
      <c r="E21" s="10"/>
      <c r="F21" s="15" t="s">
        <v>104</v>
      </c>
      <c r="G21" s="12"/>
      <c r="H21" s="29"/>
      <c r="I21" s="26"/>
      <c r="J21" s="26"/>
      <c r="K21" s="101" t="s">
        <v>109</v>
      </c>
      <c r="L21" s="102"/>
      <c r="M21" s="12" t="s">
        <v>110</v>
      </c>
      <c r="N21" s="11"/>
      <c r="O21" s="10"/>
      <c r="P21" s="10"/>
    </row>
    <row r="22" spans="1:16" ht="15" customHeight="1" x14ac:dyDescent="0.25">
      <c r="A22" s="10"/>
      <c r="B22" s="12"/>
      <c r="C22" s="26"/>
      <c r="D22" s="18"/>
      <c r="E22" s="10"/>
      <c r="F22" s="12" t="s">
        <v>111</v>
      </c>
      <c r="G22" s="26"/>
      <c r="H22" s="26"/>
      <c r="I22" s="26"/>
      <c r="J22" s="26"/>
      <c r="K22" s="54"/>
      <c r="L22" s="26"/>
      <c r="M22" s="26"/>
      <c r="N22" s="11"/>
      <c r="O22" s="10"/>
      <c r="P22" s="10"/>
    </row>
    <row r="23" spans="1:16" ht="15" customHeight="1" x14ac:dyDescent="0.25">
      <c r="A23" s="10"/>
      <c r="B23" s="12"/>
      <c r="C23" s="26"/>
      <c r="D23" s="18"/>
      <c r="E23" s="10"/>
      <c r="F23" s="15" t="s">
        <v>105</v>
      </c>
      <c r="G23" s="10"/>
      <c r="H23" s="10"/>
      <c r="I23" s="26"/>
      <c r="J23" s="26"/>
      <c r="K23" s="99" t="s">
        <v>116</v>
      </c>
      <c r="L23" s="100"/>
      <c r="M23" s="63">
        <v>1</v>
      </c>
      <c r="N23" s="11"/>
      <c r="O23" s="10"/>
      <c r="P23" s="10"/>
    </row>
    <row r="24" spans="1:16" ht="15" customHeight="1" x14ac:dyDescent="0.25">
      <c r="A24" s="10"/>
      <c r="B24" s="12"/>
      <c r="C24" s="32"/>
      <c r="D24" s="18"/>
      <c r="E24" s="10"/>
      <c r="F24" s="15" t="s">
        <v>106</v>
      </c>
      <c r="G24" s="10"/>
      <c r="H24" s="10"/>
      <c r="I24" s="29"/>
      <c r="J24" s="29"/>
      <c r="K24" s="26"/>
      <c r="L24" s="26"/>
      <c r="M24" s="26"/>
      <c r="N24" s="26"/>
      <c r="O24" s="10"/>
      <c r="P24" s="10"/>
    </row>
    <row r="25" spans="1:16" ht="15" customHeight="1" x14ac:dyDescent="0.25">
      <c r="A25" s="10"/>
      <c r="B25" s="12"/>
      <c r="C25" s="32"/>
      <c r="D25" s="18"/>
      <c r="E25" s="10"/>
      <c r="F25" s="12" t="s">
        <v>139</v>
      </c>
      <c r="G25" s="10"/>
      <c r="H25" s="10"/>
      <c r="I25" s="29"/>
      <c r="J25" s="29"/>
      <c r="K25" s="53"/>
      <c r="L25" s="48"/>
      <c r="M25" s="15"/>
      <c r="N25" s="11"/>
      <c r="O25" s="10"/>
      <c r="P25" s="10"/>
    </row>
    <row r="26" spans="1:16" ht="15" customHeight="1" x14ac:dyDescent="0.25">
      <c r="A26" s="10"/>
      <c r="B26" s="12"/>
      <c r="C26" s="32"/>
      <c r="D26" s="18"/>
      <c r="E26" s="10"/>
      <c r="F26" s="10"/>
      <c r="G26" s="10"/>
      <c r="H26" s="10"/>
      <c r="I26" s="29"/>
      <c r="J26" s="29"/>
      <c r="K26" s="10"/>
      <c r="L26" s="48"/>
      <c r="M26" s="15"/>
      <c r="N26" s="11"/>
      <c r="O26" s="10"/>
      <c r="P26" s="10"/>
    </row>
    <row r="27" spans="1:16" ht="15" customHeight="1" x14ac:dyDescent="0.25">
      <c r="A27" s="10"/>
      <c r="B27" s="12"/>
      <c r="C27" s="32"/>
      <c r="D27" s="18"/>
      <c r="E27" s="10"/>
      <c r="F27" s="10"/>
      <c r="G27" s="10"/>
      <c r="H27" s="10"/>
      <c r="I27" s="29"/>
      <c r="J27" s="29"/>
      <c r="K27" s="10"/>
      <c r="L27" s="48"/>
      <c r="M27" s="15"/>
      <c r="N27" s="11"/>
      <c r="O27" s="10"/>
      <c r="P27" s="10"/>
    </row>
    <row r="28" spans="1:16" ht="15" customHeight="1" x14ac:dyDescent="0.25">
      <c r="A28" s="10"/>
      <c r="B28" s="12"/>
      <c r="C28" s="32"/>
      <c r="D28" s="18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  <row r="29" spans="1:16" ht="15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</row>
    <row r="30" spans="1:16" ht="15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</row>
    <row r="31" spans="1:16" ht="15" customHeight="1" x14ac:dyDescent="0.25">
      <c r="A31" s="10"/>
      <c r="B31" s="106" t="s">
        <v>40</v>
      </c>
      <c r="C31" s="106"/>
      <c r="D31" s="10"/>
      <c r="E31" s="10"/>
      <c r="F31" s="10"/>
      <c r="G31" s="10"/>
      <c r="H31" s="10"/>
      <c r="I31" s="10"/>
      <c r="J31" s="10"/>
      <c r="L31" s="10"/>
      <c r="M31" s="10"/>
      <c r="N31" s="10"/>
      <c r="O31" s="10"/>
      <c r="P31" s="10"/>
    </row>
    <row r="32" spans="1:16" s="13" customFormat="1" ht="15" customHeight="1" x14ac:dyDescent="0.25">
      <c r="B32" s="14"/>
      <c r="C32" s="14"/>
      <c r="D32" s="14"/>
      <c r="E32" s="14"/>
      <c r="F32" s="14"/>
      <c r="G32" s="14"/>
    </row>
    <row r="33" spans="1:16" s="6" customFormat="1" ht="15" customHeight="1" x14ac:dyDescent="0.25">
      <c r="A33" s="13"/>
      <c r="B33" s="107" t="s">
        <v>12</v>
      </c>
      <c r="C33" s="108"/>
      <c r="D33" s="108" t="s">
        <v>13</v>
      </c>
      <c r="E33" s="108"/>
      <c r="F33" s="108" t="s">
        <v>14</v>
      </c>
      <c r="G33" s="108"/>
      <c r="H33" s="108" t="s">
        <v>15</v>
      </c>
      <c r="I33" s="108"/>
      <c r="J33" s="108" t="s">
        <v>16</v>
      </c>
      <c r="K33" s="110"/>
      <c r="L33" s="15"/>
      <c r="M33" s="13"/>
      <c r="N33" s="13"/>
      <c r="O33" s="13"/>
      <c r="P33" s="13"/>
    </row>
    <row r="34" spans="1:16" s="13" customFormat="1" ht="15" customHeight="1" x14ac:dyDescent="0.25"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15"/>
    </row>
    <row r="35" spans="1:16" s="6" customFormat="1" ht="15" customHeight="1" x14ac:dyDescent="0.25">
      <c r="A35" s="13"/>
      <c r="B35" s="111" t="s">
        <v>38</v>
      </c>
      <c r="C35" s="111"/>
      <c r="D35" s="112" t="s">
        <v>17</v>
      </c>
      <c r="E35" s="112"/>
      <c r="F35" s="112" t="s">
        <v>18</v>
      </c>
      <c r="G35" s="112"/>
      <c r="H35" s="112" t="s">
        <v>19</v>
      </c>
      <c r="I35" s="112"/>
      <c r="J35" s="113">
        <v>469.99</v>
      </c>
      <c r="K35" s="113"/>
      <c r="L35" s="16" t="s">
        <v>20</v>
      </c>
      <c r="M35" s="13"/>
      <c r="N35" s="13"/>
      <c r="O35" s="13"/>
      <c r="P35" s="13"/>
    </row>
    <row r="36" spans="1:16" s="6" customFormat="1" ht="15" customHeight="1" x14ac:dyDescent="0.25">
      <c r="A36" s="13"/>
      <c r="B36" s="111" t="s">
        <v>39</v>
      </c>
      <c r="C36" s="111"/>
      <c r="D36" s="112" t="s">
        <v>17</v>
      </c>
      <c r="E36" s="112"/>
      <c r="F36" s="112" t="s">
        <v>21</v>
      </c>
      <c r="G36" s="112"/>
      <c r="H36" s="112" t="s">
        <v>22</v>
      </c>
      <c r="I36" s="112"/>
      <c r="J36" s="113">
        <v>469.99</v>
      </c>
      <c r="K36" s="113"/>
      <c r="L36" s="16" t="s">
        <v>20</v>
      </c>
      <c r="M36" s="13"/>
      <c r="N36" s="13"/>
      <c r="O36" s="13"/>
      <c r="P36" s="13"/>
    </row>
    <row r="37" spans="1:16" s="6" customFormat="1" ht="15" customHeight="1" x14ac:dyDescent="0.25">
      <c r="A37" s="13"/>
      <c r="B37" s="111" t="s">
        <v>23</v>
      </c>
      <c r="C37" s="111"/>
      <c r="D37" s="112" t="s">
        <v>17</v>
      </c>
      <c r="E37" s="112"/>
      <c r="F37" s="112" t="s">
        <v>24</v>
      </c>
      <c r="G37" s="112"/>
      <c r="H37" s="112" t="s">
        <v>25</v>
      </c>
      <c r="I37" s="112"/>
      <c r="J37" s="113">
        <v>469.99</v>
      </c>
      <c r="K37" s="113"/>
      <c r="L37" s="16" t="s">
        <v>20</v>
      </c>
      <c r="M37" s="13"/>
      <c r="N37" s="13"/>
      <c r="O37" s="13"/>
      <c r="P37" s="13"/>
    </row>
    <row r="38" spans="1:16" s="6" customFormat="1" ht="15" customHeight="1" x14ac:dyDescent="0.25">
      <c r="A38" s="13"/>
      <c r="B38" s="111" t="s">
        <v>26</v>
      </c>
      <c r="C38" s="111"/>
      <c r="D38" s="112" t="s">
        <v>27</v>
      </c>
      <c r="E38" s="112"/>
      <c r="F38" s="112" t="s">
        <v>28</v>
      </c>
      <c r="G38" s="112"/>
      <c r="H38" s="112" t="s">
        <v>29</v>
      </c>
      <c r="I38" s="112"/>
      <c r="J38" s="113">
        <v>485</v>
      </c>
      <c r="K38" s="113"/>
      <c r="L38" s="16" t="s">
        <v>20</v>
      </c>
      <c r="M38" s="13"/>
      <c r="N38" s="13"/>
      <c r="O38" s="13"/>
      <c r="P38" s="13"/>
    </row>
    <row r="39" spans="1:16" s="6" customFormat="1" ht="15" customHeight="1" x14ac:dyDescent="0.25">
      <c r="A39" s="13"/>
      <c r="B39" s="111" t="s">
        <v>30</v>
      </c>
      <c r="C39" s="111"/>
      <c r="D39" s="112" t="s">
        <v>31</v>
      </c>
      <c r="E39" s="112"/>
      <c r="F39" s="112" t="s">
        <v>32</v>
      </c>
      <c r="G39" s="112"/>
      <c r="H39" s="112" t="s">
        <v>33</v>
      </c>
      <c r="I39" s="112"/>
      <c r="J39" s="113">
        <v>480</v>
      </c>
      <c r="K39" s="113"/>
      <c r="L39" s="16" t="s">
        <v>20</v>
      </c>
      <c r="M39" s="13"/>
      <c r="N39" s="13"/>
      <c r="O39" s="13"/>
      <c r="P39" s="13"/>
    </row>
    <row r="40" spans="1:16" s="6" customFormat="1" ht="15" customHeight="1" x14ac:dyDescent="0.25">
      <c r="A40" s="13"/>
      <c r="B40" s="111" t="s">
        <v>34</v>
      </c>
      <c r="C40" s="111"/>
      <c r="D40" s="112" t="s">
        <v>35</v>
      </c>
      <c r="E40" s="112"/>
      <c r="F40" s="112" t="s">
        <v>36</v>
      </c>
      <c r="G40" s="112"/>
      <c r="H40" s="112" t="s">
        <v>37</v>
      </c>
      <c r="I40" s="112"/>
      <c r="J40" s="113">
        <v>495</v>
      </c>
      <c r="K40" s="113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</row>
    <row r="42" spans="1:16" ht="15" customHeight="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</row>
    <row r="43" spans="1:16" ht="15" customHeight="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</row>
    <row r="44" spans="1:16" ht="1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</row>
    <row r="45" spans="1:16" ht="15" customHeight="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</row>
    <row r="46" spans="1:16" ht="15" customHeight="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</sheetData>
  <mergeCells count="42">
    <mergeCell ref="B40:C40"/>
    <mergeCell ref="D40:E40"/>
    <mergeCell ref="F40:G40"/>
    <mergeCell ref="H40:I40"/>
    <mergeCell ref="J40:K40"/>
    <mergeCell ref="B38:C38"/>
    <mergeCell ref="D38:E38"/>
    <mergeCell ref="F38:G38"/>
    <mergeCell ref="H38:I38"/>
    <mergeCell ref="J38:K38"/>
    <mergeCell ref="B39:C39"/>
    <mergeCell ref="D39:E39"/>
    <mergeCell ref="F39:G39"/>
    <mergeCell ref="H39:I39"/>
    <mergeCell ref="J39:K39"/>
    <mergeCell ref="B36:C36"/>
    <mergeCell ref="D36:E36"/>
    <mergeCell ref="F36:G36"/>
    <mergeCell ref="H36:I36"/>
    <mergeCell ref="J36:K36"/>
    <mergeCell ref="B37:C37"/>
    <mergeCell ref="D37:E37"/>
    <mergeCell ref="F37:G37"/>
    <mergeCell ref="H37:I37"/>
    <mergeCell ref="J37:K37"/>
    <mergeCell ref="J33:K33"/>
    <mergeCell ref="B35:C35"/>
    <mergeCell ref="D35:E35"/>
    <mergeCell ref="F35:G35"/>
    <mergeCell ref="H35:I35"/>
    <mergeCell ref="J35:K35"/>
    <mergeCell ref="H33:I33"/>
    <mergeCell ref="B31:C31"/>
    <mergeCell ref="B33:C33"/>
    <mergeCell ref="D33:E33"/>
    <mergeCell ref="F33:G33"/>
    <mergeCell ref="B6:D6"/>
    <mergeCell ref="K18:L18"/>
    <mergeCell ref="K21:L21"/>
    <mergeCell ref="B2:C3"/>
    <mergeCell ref="F6:G6"/>
    <mergeCell ref="K23:L23"/>
  </mergeCells>
  <dataValidations count="2">
    <dataValidation type="list" allowBlank="1" showInputMessage="1" showErrorMessage="1" sqref="B6:D6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F6:G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4"/>
  <sheetViews>
    <sheetView zoomScale="80" zoomScaleNormal="80" workbookViewId="0">
      <selection activeCell="J17" sqref="J17"/>
    </sheetView>
  </sheetViews>
  <sheetFormatPr baseColWidth="10" defaultRowHeight="15" customHeight="1" x14ac:dyDescent="0.25"/>
  <cols>
    <col min="1" max="1" width="5.7109375" style="27" customWidth="1"/>
    <col min="2" max="14" width="15.7109375" style="27" customWidth="1"/>
    <col min="15" max="16384" width="11.42578125" style="27"/>
  </cols>
  <sheetData>
    <row r="1" spans="1:16" ht="15" customHeight="1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5" customHeight="1" x14ac:dyDescent="0.25">
      <c r="A2" s="26"/>
      <c r="B2" s="123" t="s">
        <v>43</v>
      </c>
      <c r="C2" s="123"/>
      <c r="D2" s="28"/>
      <c r="E2" s="28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5" customHeight="1" x14ac:dyDescent="0.25">
      <c r="B3" s="123"/>
      <c r="C3" s="123"/>
      <c r="D3" s="28"/>
      <c r="E3" s="28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5" customHeight="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ht="15" customHeight="1" x14ac:dyDescent="0.25">
      <c r="B5" s="124" t="s">
        <v>10</v>
      </c>
      <c r="C5" s="125"/>
      <c r="D5" s="126"/>
      <c r="F5" s="2"/>
      <c r="G5" s="39" t="s">
        <v>58</v>
      </c>
      <c r="H5" s="40"/>
      <c r="I5" s="26"/>
      <c r="J5" s="12"/>
      <c r="K5" s="29"/>
      <c r="L5" s="47" t="s">
        <v>79</v>
      </c>
      <c r="M5" s="5" t="s">
        <v>142</v>
      </c>
      <c r="N5" s="5" t="s">
        <v>145</v>
      </c>
      <c r="O5" s="5"/>
      <c r="P5" s="26"/>
    </row>
    <row r="6" spans="1:16" ht="15" customHeight="1" x14ac:dyDescent="0.25">
      <c r="A6" s="26"/>
      <c r="B6" s="26"/>
      <c r="C6" s="26"/>
      <c r="D6" s="26"/>
      <c r="E6" s="26"/>
      <c r="F6" s="26"/>
      <c r="G6" s="104" t="s">
        <v>59</v>
      </c>
      <c r="H6" s="105"/>
      <c r="I6" s="26"/>
      <c r="J6" s="12"/>
      <c r="K6" s="29"/>
      <c r="L6" s="29"/>
      <c r="M6" s="23"/>
      <c r="N6" s="23"/>
      <c r="O6" s="49"/>
      <c r="P6" s="26"/>
    </row>
    <row r="7" spans="1:16" ht="15" customHeight="1" x14ac:dyDescent="0.25">
      <c r="A7" s="26"/>
      <c r="B7" s="120" t="s">
        <v>53</v>
      </c>
      <c r="C7" s="121"/>
      <c r="D7" s="122"/>
      <c r="E7" s="12"/>
      <c r="F7" s="26"/>
      <c r="G7" s="26"/>
      <c r="H7" s="26"/>
      <c r="I7" s="26"/>
      <c r="J7" s="12"/>
      <c r="K7" s="15"/>
      <c r="L7" s="43" t="s">
        <v>84</v>
      </c>
      <c r="M7" s="33"/>
      <c r="N7" s="27" t="s">
        <v>85</v>
      </c>
      <c r="P7" s="26"/>
    </row>
    <row r="8" spans="1:16" ht="15" customHeight="1" x14ac:dyDescent="0.25">
      <c r="A8" s="26"/>
      <c r="B8" s="11"/>
      <c r="C8" s="12"/>
      <c r="D8" s="12"/>
      <c r="E8" s="12"/>
      <c r="F8" s="26"/>
      <c r="G8" s="37" t="s">
        <v>93</v>
      </c>
      <c r="H8" s="12" t="s">
        <v>92</v>
      </c>
      <c r="I8" s="12"/>
      <c r="J8" s="12"/>
      <c r="K8" s="15"/>
      <c r="L8" s="5" t="s">
        <v>88</v>
      </c>
      <c r="M8" s="12"/>
      <c r="N8" s="12"/>
      <c r="O8" s="11"/>
      <c r="P8" s="26"/>
    </row>
    <row r="9" spans="1:16" ht="15" customHeight="1" x14ac:dyDescent="0.25">
      <c r="A9" s="26"/>
      <c r="B9" s="124" t="s">
        <v>9</v>
      </c>
      <c r="C9" s="125"/>
      <c r="D9" s="126"/>
      <c r="E9" s="12"/>
      <c r="F9" s="26"/>
      <c r="H9" s="12"/>
      <c r="I9" s="12"/>
      <c r="J9" s="12"/>
      <c r="K9" s="15"/>
      <c r="L9" s="26"/>
      <c r="M9" s="12"/>
      <c r="N9" s="12"/>
      <c r="O9" s="11"/>
      <c r="P9" s="26"/>
    </row>
    <row r="10" spans="1:16" ht="15" customHeight="1" x14ac:dyDescent="0.25">
      <c r="A10" s="26"/>
      <c r="B10" s="11"/>
      <c r="C10" s="12"/>
      <c r="D10" s="18"/>
      <c r="E10" s="12"/>
      <c r="F10" s="26"/>
      <c r="G10" s="116" t="s">
        <v>62</v>
      </c>
      <c r="H10" s="117"/>
      <c r="I10" s="12"/>
      <c r="J10" s="12"/>
      <c r="K10" s="15"/>
      <c r="L10" s="47" t="s">
        <v>86</v>
      </c>
      <c r="M10" s="5" t="s">
        <v>87</v>
      </c>
      <c r="N10" s="26"/>
      <c r="O10" s="11"/>
      <c r="P10" s="26"/>
    </row>
    <row r="11" spans="1:16" ht="15" customHeight="1" x14ac:dyDescent="0.25">
      <c r="A11" s="26"/>
      <c r="B11" s="60" t="s">
        <v>131</v>
      </c>
      <c r="C11" s="12"/>
      <c r="D11" s="18"/>
      <c r="E11" s="12"/>
      <c r="F11" s="26"/>
      <c r="G11" s="12" t="s">
        <v>63</v>
      </c>
      <c r="H11" s="12"/>
      <c r="I11" s="12"/>
      <c r="J11" s="12"/>
      <c r="K11" s="15"/>
      <c r="L11" s="12" t="s">
        <v>89</v>
      </c>
      <c r="M11" s="26"/>
      <c r="N11" s="26"/>
      <c r="O11" s="11"/>
      <c r="P11" s="26"/>
    </row>
    <row r="12" spans="1:16" ht="15" customHeight="1" x14ac:dyDescent="0.25">
      <c r="A12" s="26"/>
      <c r="B12" s="26" t="s">
        <v>132</v>
      </c>
      <c r="C12" s="12"/>
      <c r="D12" s="12"/>
      <c r="E12" s="12"/>
      <c r="F12" s="26"/>
      <c r="G12" s="12" t="s">
        <v>112</v>
      </c>
      <c r="H12" s="12"/>
      <c r="I12" s="26"/>
      <c r="J12" s="26"/>
      <c r="K12" s="15"/>
      <c r="L12" s="26"/>
      <c r="M12" s="26"/>
      <c r="N12" s="26"/>
      <c r="O12" s="11"/>
      <c r="P12" s="26"/>
    </row>
    <row r="13" spans="1:16" ht="15" customHeight="1" x14ac:dyDescent="0.25">
      <c r="A13" s="26"/>
      <c r="B13" s="26" t="s">
        <v>133</v>
      </c>
      <c r="C13" s="12"/>
      <c r="D13" s="12"/>
      <c r="E13" s="12"/>
      <c r="F13" s="26"/>
      <c r="G13" s="12" t="s">
        <v>113</v>
      </c>
      <c r="H13" s="12"/>
      <c r="I13" s="26"/>
      <c r="J13" s="26"/>
      <c r="K13" s="12"/>
      <c r="L13" s="99" t="s">
        <v>90</v>
      </c>
      <c r="M13" s="100"/>
      <c r="N13" s="15" t="s">
        <v>91</v>
      </c>
      <c r="O13" s="11"/>
      <c r="P13" s="26"/>
    </row>
    <row r="14" spans="1:16" ht="15" customHeight="1" x14ac:dyDescent="0.25">
      <c r="A14" s="26"/>
      <c r="B14" s="26" t="s">
        <v>134</v>
      </c>
      <c r="C14" s="12"/>
      <c r="D14" s="12"/>
      <c r="E14" s="12"/>
      <c r="F14" s="26"/>
      <c r="G14" s="12" t="s">
        <v>117</v>
      </c>
      <c r="H14" s="12"/>
      <c r="I14" s="26"/>
      <c r="J14" s="26"/>
      <c r="K14" s="12"/>
      <c r="L14" s="26"/>
      <c r="M14" s="26"/>
      <c r="N14" s="26"/>
      <c r="O14" s="26"/>
      <c r="P14" s="26"/>
    </row>
    <row r="15" spans="1:16" ht="15" customHeight="1" x14ac:dyDescent="0.25">
      <c r="A15" s="26"/>
      <c r="B15" s="26" t="s">
        <v>135</v>
      </c>
      <c r="C15" s="12"/>
      <c r="D15" s="12"/>
      <c r="E15" s="12"/>
      <c r="G15" s="12" t="s">
        <v>118</v>
      </c>
      <c r="H15" s="12"/>
      <c r="I15" s="29"/>
      <c r="J15" s="29"/>
      <c r="K15" s="12"/>
      <c r="L15" s="99" t="s">
        <v>94</v>
      </c>
      <c r="M15" s="100"/>
      <c r="N15" s="51">
        <v>500</v>
      </c>
      <c r="O15" s="26"/>
      <c r="P15" s="26"/>
    </row>
    <row r="16" spans="1:16" ht="15" customHeight="1" x14ac:dyDescent="0.25">
      <c r="A16" s="26"/>
      <c r="B16" s="26" t="s">
        <v>136</v>
      </c>
      <c r="C16" s="12"/>
      <c r="D16" s="12"/>
      <c r="E16" s="12"/>
      <c r="F16" s="12"/>
      <c r="G16" s="12" t="s">
        <v>121</v>
      </c>
      <c r="H16" s="26"/>
      <c r="I16" s="26"/>
      <c r="J16" s="26"/>
      <c r="K16" s="12"/>
      <c r="L16" s="26"/>
      <c r="M16" s="26"/>
      <c r="N16" s="26"/>
      <c r="O16" s="26"/>
      <c r="P16" s="26"/>
    </row>
    <row r="17" spans="1:16" ht="15" customHeight="1" x14ac:dyDescent="0.25">
      <c r="A17" s="26"/>
      <c r="B17" s="26" t="s">
        <v>137</v>
      </c>
      <c r="C17" s="12"/>
      <c r="D17" s="12"/>
      <c r="E17" s="12"/>
      <c r="F17" s="12"/>
      <c r="I17" s="26"/>
      <c r="J17" s="26"/>
      <c r="K17" s="12"/>
      <c r="L17" s="101" t="s">
        <v>109</v>
      </c>
      <c r="M17" s="102"/>
      <c r="N17" s="59" t="s">
        <v>114</v>
      </c>
      <c r="O17" s="26"/>
      <c r="P17" s="26"/>
    </row>
    <row r="18" spans="1:16" ht="15" customHeight="1" x14ac:dyDescent="0.25">
      <c r="A18" s="26"/>
      <c r="B18" s="26" t="s">
        <v>138</v>
      </c>
      <c r="C18" s="12"/>
      <c r="D18" s="12"/>
      <c r="E18" s="12"/>
      <c r="F18" s="12"/>
      <c r="G18" s="12" t="s">
        <v>119</v>
      </c>
      <c r="H18" s="26"/>
      <c r="I18" s="26"/>
      <c r="J18" s="26"/>
      <c r="K18" s="12"/>
      <c r="L18" s="54"/>
      <c r="M18" s="26"/>
      <c r="N18" s="53" t="s">
        <v>115</v>
      </c>
      <c r="O18" s="12"/>
      <c r="P18" s="26"/>
    </row>
    <row r="19" spans="1:16" ht="15" customHeight="1" x14ac:dyDescent="0.25">
      <c r="A19" s="26"/>
      <c r="B19" s="26" t="s">
        <v>55</v>
      </c>
      <c r="C19" s="12"/>
      <c r="D19" s="12"/>
      <c r="E19" s="12"/>
      <c r="F19" s="12"/>
      <c r="G19" s="58" t="s">
        <v>120</v>
      </c>
      <c r="H19" s="26"/>
      <c r="I19" s="26"/>
      <c r="J19" s="26"/>
      <c r="K19" s="12"/>
      <c r="L19" s="56"/>
      <c r="M19" s="29"/>
      <c r="N19" s="26"/>
      <c r="O19" s="26"/>
      <c r="P19" s="26"/>
    </row>
    <row r="20" spans="1:16" ht="15" customHeight="1" x14ac:dyDescent="0.25">
      <c r="A20" s="26"/>
      <c r="B20" s="26" t="s">
        <v>56</v>
      </c>
      <c r="C20" s="12"/>
      <c r="D20" s="12"/>
      <c r="E20" s="12"/>
      <c r="F20" s="12"/>
      <c r="G20" s="114" t="s">
        <v>69</v>
      </c>
      <c r="H20" s="115"/>
      <c r="I20" s="26"/>
      <c r="J20" s="26"/>
      <c r="K20" s="12"/>
      <c r="L20" s="99" t="s">
        <v>116</v>
      </c>
      <c r="M20" s="100"/>
      <c r="N20" s="57">
        <v>1</v>
      </c>
      <c r="O20" s="26"/>
      <c r="P20" s="26"/>
    </row>
    <row r="21" spans="1:16" ht="15" customHeight="1" x14ac:dyDescent="0.25">
      <c r="A21" s="26"/>
      <c r="B21" s="26" t="s">
        <v>57</v>
      </c>
      <c r="C21" s="12"/>
      <c r="D21" s="12"/>
      <c r="E21" s="12"/>
      <c r="F21" s="12"/>
      <c r="G21" s="11" t="s">
        <v>122</v>
      </c>
      <c r="H21" s="26"/>
      <c r="I21" s="26"/>
      <c r="J21" s="26"/>
      <c r="K21" s="12"/>
      <c r="L21" s="26"/>
      <c r="M21" s="26"/>
      <c r="N21" s="26"/>
      <c r="O21" s="26"/>
      <c r="P21" s="26"/>
    </row>
    <row r="22" spans="1:16" ht="15" customHeight="1" x14ac:dyDescent="0.25">
      <c r="A22" s="26"/>
      <c r="B22" s="12"/>
      <c r="C22" s="12"/>
      <c r="D22" s="12"/>
      <c r="E22" s="12"/>
      <c r="F22" s="12"/>
      <c r="G22" s="11" t="s">
        <v>123</v>
      </c>
      <c r="H22" s="26"/>
      <c r="I22" s="26"/>
      <c r="J22" s="26"/>
      <c r="K22" s="26"/>
      <c r="L22" s="99" t="s">
        <v>78</v>
      </c>
      <c r="M22" s="100"/>
      <c r="N22" s="26"/>
      <c r="O22" s="26"/>
      <c r="P22" s="26"/>
    </row>
    <row r="23" spans="1:16" ht="15" customHeight="1" x14ac:dyDescent="0.25">
      <c r="A23" s="26"/>
      <c r="B23" s="12"/>
      <c r="C23" s="12"/>
      <c r="D23" s="12"/>
      <c r="E23" s="12"/>
      <c r="F23" s="12"/>
      <c r="G23" s="11" t="s">
        <v>124</v>
      </c>
      <c r="H23" s="26"/>
      <c r="I23" s="26"/>
      <c r="J23" s="26"/>
      <c r="K23" s="26"/>
      <c r="L23" s="11" t="s">
        <v>129</v>
      </c>
      <c r="M23" s="26"/>
      <c r="N23" s="26"/>
      <c r="O23" s="26"/>
      <c r="P23" s="26"/>
    </row>
    <row r="24" spans="1:16" ht="15" customHeight="1" x14ac:dyDescent="0.25">
      <c r="A24" s="26"/>
      <c r="B24" s="12"/>
      <c r="C24" s="12"/>
      <c r="D24" s="12"/>
      <c r="E24" s="12"/>
      <c r="F24" s="12"/>
      <c r="G24" s="11" t="s">
        <v>125</v>
      </c>
      <c r="H24" s="26"/>
      <c r="I24" s="26"/>
      <c r="J24" s="26"/>
      <c r="K24" s="26"/>
      <c r="L24" s="11" t="s">
        <v>130</v>
      </c>
      <c r="M24" s="26"/>
      <c r="N24" s="26"/>
      <c r="O24" s="26"/>
      <c r="P24" s="26"/>
    </row>
    <row r="25" spans="1:16" ht="15" customHeight="1" x14ac:dyDescent="0.25">
      <c r="A25" s="26"/>
      <c r="B25" s="12"/>
      <c r="C25" s="12"/>
      <c r="D25" s="12"/>
      <c r="E25" s="12"/>
      <c r="F25" s="12"/>
      <c r="G25" s="61" t="s">
        <v>126</v>
      </c>
      <c r="H25" s="29"/>
      <c r="I25" s="29"/>
      <c r="J25" s="29"/>
      <c r="K25" s="29"/>
      <c r="L25" s="29"/>
      <c r="M25" s="29"/>
      <c r="N25" s="29"/>
      <c r="O25" s="29"/>
      <c r="P25" s="26"/>
    </row>
    <row r="26" spans="1:16" ht="15" customHeight="1" x14ac:dyDescent="0.25">
      <c r="A26" s="26"/>
      <c r="B26" s="12"/>
      <c r="C26" s="12"/>
      <c r="D26" s="12"/>
      <c r="E26" s="12"/>
      <c r="F26" s="12"/>
      <c r="G26" s="11" t="s">
        <v>127</v>
      </c>
      <c r="H26" s="12"/>
      <c r="I26" s="29"/>
      <c r="J26" s="29"/>
      <c r="K26" s="29"/>
      <c r="L26" s="48"/>
      <c r="M26" s="48"/>
      <c r="N26" s="15"/>
      <c r="O26" s="11"/>
      <c r="P26" s="26"/>
    </row>
    <row r="27" spans="1:16" ht="15" customHeight="1" x14ac:dyDescent="0.25">
      <c r="A27" s="26"/>
      <c r="B27" s="12"/>
      <c r="C27" s="12"/>
      <c r="D27" s="12"/>
      <c r="E27" s="12"/>
      <c r="F27" s="12"/>
      <c r="G27" s="11" t="s">
        <v>128</v>
      </c>
      <c r="H27" s="26"/>
      <c r="I27" s="29"/>
      <c r="J27" s="29"/>
      <c r="K27" s="29"/>
      <c r="L27" s="48"/>
      <c r="M27" s="48"/>
      <c r="N27" s="15"/>
      <c r="O27" s="11"/>
      <c r="P27" s="26"/>
    </row>
    <row r="28" spans="1:16" ht="15" customHeight="1" x14ac:dyDescent="0.25">
      <c r="A28" s="26"/>
      <c r="B28" s="12"/>
      <c r="C28" s="12"/>
      <c r="D28" s="12"/>
      <c r="E28" s="12"/>
      <c r="F28" s="12"/>
      <c r="G28" s="11" t="s">
        <v>124</v>
      </c>
      <c r="H28" s="12"/>
      <c r="I28" s="29"/>
      <c r="J28" s="29"/>
      <c r="K28" s="29"/>
      <c r="L28" s="48"/>
      <c r="M28" s="48"/>
      <c r="N28" s="15"/>
      <c r="O28" s="11"/>
      <c r="P28" s="26"/>
    </row>
    <row r="29" spans="1:16" ht="15" customHeight="1" x14ac:dyDescent="0.25">
      <c r="A29" s="26"/>
      <c r="B29" s="12"/>
      <c r="C29" s="12"/>
      <c r="D29" s="12"/>
      <c r="E29" s="12"/>
      <c r="F29" s="12"/>
      <c r="G29" s="11" t="s">
        <v>125</v>
      </c>
      <c r="H29" s="26"/>
      <c r="I29" s="12"/>
      <c r="J29" s="12"/>
      <c r="K29" s="12"/>
      <c r="L29" s="12"/>
      <c r="M29" s="12"/>
      <c r="N29" s="12"/>
      <c r="O29" s="26"/>
      <c r="P29" s="26"/>
    </row>
    <row r="30" spans="1:16" ht="15" customHeight="1" x14ac:dyDescent="0.25">
      <c r="A30" s="26"/>
      <c r="B30" s="12"/>
      <c r="C30" s="12"/>
      <c r="D30" s="12"/>
      <c r="E30" s="12"/>
      <c r="F30" s="12"/>
      <c r="G30" s="62" t="s">
        <v>140</v>
      </c>
      <c r="H30" s="26"/>
      <c r="I30" s="12"/>
      <c r="J30" s="12"/>
      <c r="K30" s="12"/>
      <c r="L30" s="12"/>
      <c r="M30" s="12"/>
      <c r="N30" s="12"/>
      <c r="O30" s="26"/>
      <c r="P30" s="26"/>
    </row>
    <row r="31" spans="1:16" ht="15" customHeight="1" x14ac:dyDescent="0.25">
      <c r="A31" s="26"/>
      <c r="B31" s="12"/>
      <c r="C31" s="12"/>
      <c r="D31" s="12"/>
      <c r="E31" s="12"/>
      <c r="F31" s="12"/>
      <c r="G31" s="26"/>
      <c r="H31" s="26"/>
      <c r="I31" s="12"/>
      <c r="J31" s="12"/>
      <c r="K31" s="12"/>
      <c r="L31" s="12"/>
      <c r="M31" s="12"/>
      <c r="N31" s="12"/>
      <c r="O31" s="26"/>
      <c r="P31" s="26"/>
    </row>
    <row r="32" spans="1:16" ht="15" customHeight="1" x14ac:dyDescent="0.25">
      <c r="A32" s="26"/>
      <c r="B32" s="12"/>
      <c r="C32" s="12"/>
      <c r="D32" s="12"/>
      <c r="E32" s="12"/>
      <c r="F32" s="12"/>
      <c r="G32" s="26"/>
      <c r="H32" s="26"/>
      <c r="I32" s="12"/>
      <c r="J32" s="12"/>
      <c r="K32" s="12"/>
      <c r="L32" s="12"/>
      <c r="M32" s="12"/>
      <c r="N32" s="12"/>
      <c r="O32" s="26"/>
      <c r="P32" s="26"/>
    </row>
    <row r="33" spans="1:16" ht="15" customHeight="1" x14ac:dyDescent="0.25">
      <c r="A33" s="26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26"/>
      <c r="P33" s="26"/>
    </row>
    <row r="34" spans="1:16" ht="15" customHeight="1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</row>
    <row r="35" spans="1:16" ht="15" customHeight="1" x14ac:dyDescent="0.25">
      <c r="A35" s="26"/>
      <c r="B35" s="106" t="s">
        <v>40</v>
      </c>
      <c r="C35" s="10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</row>
    <row r="36" spans="1:16" s="30" customFormat="1" ht="15" customHeight="1" x14ac:dyDescent="0.25">
      <c r="A36" s="29"/>
      <c r="B36" s="31"/>
      <c r="C36" s="31"/>
      <c r="D36" s="32"/>
      <c r="E36" s="32"/>
      <c r="F36" s="32"/>
      <c r="G36" s="32"/>
      <c r="H36" s="29"/>
      <c r="I36" s="29"/>
      <c r="J36" s="29"/>
      <c r="K36" s="29"/>
      <c r="L36" s="29"/>
      <c r="M36" s="29"/>
      <c r="N36" s="29"/>
      <c r="O36" s="29"/>
      <c r="P36" s="29"/>
    </row>
    <row r="37" spans="1:16" s="30" customFormat="1" ht="15" customHeight="1" x14ac:dyDescent="0.25">
      <c r="A37" s="29"/>
      <c r="B37" s="129" t="s">
        <v>12</v>
      </c>
      <c r="C37" s="129"/>
      <c r="D37" s="129" t="s">
        <v>13</v>
      </c>
      <c r="E37" s="129"/>
      <c r="F37" s="129" t="s">
        <v>14</v>
      </c>
      <c r="G37" s="129"/>
      <c r="H37" s="129" t="s">
        <v>15</v>
      </c>
      <c r="I37" s="129"/>
      <c r="J37" s="35" t="s">
        <v>16</v>
      </c>
      <c r="K37" s="35"/>
      <c r="L37" s="15"/>
      <c r="M37" s="29"/>
      <c r="N37" s="114" t="s">
        <v>60</v>
      </c>
      <c r="O37" s="115"/>
      <c r="P37" s="29"/>
    </row>
    <row r="38" spans="1:16" s="30" customFormat="1" ht="15" customHeight="1" x14ac:dyDescent="0.25">
      <c r="A38" s="29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8"/>
      <c r="M38" s="29"/>
      <c r="N38" s="12"/>
      <c r="O38" s="12"/>
      <c r="P38" s="29"/>
    </row>
    <row r="39" spans="1:16" s="30" customFormat="1" ht="15" customHeight="1" x14ac:dyDescent="0.25">
      <c r="A39" s="29"/>
      <c r="B39" s="118" t="s">
        <v>38</v>
      </c>
      <c r="C39" s="118"/>
      <c r="D39" s="119" t="s">
        <v>17</v>
      </c>
      <c r="E39" s="119"/>
      <c r="F39" s="119" t="s">
        <v>18</v>
      </c>
      <c r="G39" s="119"/>
      <c r="H39" s="119" t="s">
        <v>19</v>
      </c>
      <c r="I39" s="119"/>
      <c r="J39" s="34">
        <v>469.99</v>
      </c>
      <c r="K39" s="34"/>
      <c r="L39" s="16" t="s">
        <v>20</v>
      </c>
      <c r="M39" s="29"/>
      <c r="N39" s="127"/>
      <c r="O39" s="128"/>
      <c r="P39" s="29"/>
    </row>
    <row r="40" spans="1:16" s="30" customFormat="1" ht="15" customHeight="1" x14ac:dyDescent="0.25">
      <c r="A40" s="29"/>
      <c r="B40" s="111" t="s">
        <v>39</v>
      </c>
      <c r="C40" s="111"/>
      <c r="D40" s="112" t="s">
        <v>17</v>
      </c>
      <c r="E40" s="112"/>
      <c r="F40" s="112" t="s">
        <v>21</v>
      </c>
      <c r="G40" s="112"/>
      <c r="H40" s="112" t="s">
        <v>22</v>
      </c>
      <c r="I40" s="112"/>
      <c r="J40" s="22">
        <v>469.99</v>
      </c>
      <c r="K40" s="22"/>
      <c r="L40" s="16" t="s">
        <v>20</v>
      </c>
      <c r="M40" s="29"/>
      <c r="N40" s="29"/>
      <c r="O40" s="29"/>
      <c r="P40" s="29"/>
    </row>
    <row r="41" spans="1:16" s="30" customFormat="1" ht="15" customHeight="1" x14ac:dyDescent="0.25">
      <c r="A41" s="29"/>
      <c r="B41" s="111" t="s">
        <v>23</v>
      </c>
      <c r="C41" s="111"/>
      <c r="D41" s="112" t="s">
        <v>17</v>
      </c>
      <c r="E41" s="112"/>
      <c r="F41" s="112" t="s">
        <v>24</v>
      </c>
      <c r="G41" s="112"/>
      <c r="H41" s="112" t="s">
        <v>25</v>
      </c>
      <c r="I41" s="112"/>
      <c r="J41" s="22">
        <v>469.99</v>
      </c>
      <c r="K41" s="22"/>
      <c r="L41" s="16" t="s">
        <v>20</v>
      </c>
      <c r="M41" s="29"/>
      <c r="N41" s="29"/>
      <c r="O41" s="29"/>
      <c r="P41" s="29"/>
    </row>
    <row r="42" spans="1:16" s="30" customFormat="1" ht="15" customHeight="1" x14ac:dyDescent="0.25">
      <c r="A42" s="29"/>
      <c r="B42" s="111" t="s">
        <v>26</v>
      </c>
      <c r="C42" s="111"/>
      <c r="D42" s="112" t="s">
        <v>27</v>
      </c>
      <c r="E42" s="112"/>
      <c r="F42" s="112" t="s">
        <v>28</v>
      </c>
      <c r="G42" s="112"/>
      <c r="H42" s="112" t="s">
        <v>29</v>
      </c>
      <c r="I42" s="112"/>
      <c r="J42" s="22">
        <v>485</v>
      </c>
      <c r="K42" s="22"/>
      <c r="L42" s="16" t="s">
        <v>20</v>
      </c>
      <c r="M42" s="29"/>
      <c r="N42" s="29"/>
      <c r="O42" s="29"/>
      <c r="P42" s="29"/>
    </row>
    <row r="43" spans="1:16" s="30" customFormat="1" ht="15" customHeight="1" x14ac:dyDescent="0.25">
      <c r="A43" s="29"/>
      <c r="B43" s="111" t="s">
        <v>30</v>
      </c>
      <c r="C43" s="111"/>
      <c r="D43" s="112" t="s">
        <v>31</v>
      </c>
      <c r="E43" s="112"/>
      <c r="F43" s="112" t="s">
        <v>32</v>
      </c>
      <c r="G43" s="112"/>
      <c r="H43" s="112" t="s">
        <v>33</v>
      </c>
      <c r="I43" s="112"/>
      <c r="J43" s="22">
        <v>480</v>
      </c>
      <c r="K43" s="22"/>
      <c r="L43" s="16" t="s">
        <v>20</v>
      </c>
      <c r="M43" s="29"/>
      <c r="N43" s="29"/>
      <c r="O43" s="29"/>
      <c r="P43" s="29"/>
    </row>
    <row r="44" spans="1:16" s="30" customFormat="1" ht="15" customHeight="1" x14ac:dyDescent="0.25">
      <c r="A44" s="29"/>
      <c r="B44" s="111" t="s">
        <v>34</v>
      </c>
      <c r="C44" s="111"/>
      <c r="D44" s="112" t="s">
        <v>35</v>
      </c>
      <c r="E44" s="112"/>
      <c r="F44" s="112" t="s">
        <v>36</v>
      </c>
      <c r="G44" s="112"/>
      <c r="H44" s="112" t="s">
        <v>37</v>
      </c>
      <c r="I44" s="112"/>
      <c r="J44" s="22">
        <v>495</v>
      </c>
      <c r="K44" s="22"/>
      <c r="L44" s="16" t="s">
        <v>20</v>
      </c>
      <c r="M44" s="29"/>
      <c r="N44" s="29"/>
      <c r="O44" s="29"/>
      <c r="P44" s="29"/>
    </row>
    <row r="45" spans="1:16" s="30" customFormat="1" ht="15" customHeight="1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</row>
    <row r="46" spans="1:16" ht="15" customHeight="1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</row>
    <row r="47" spans="1:16" ht="15" customHeight="1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</row>
    <row r="48" spans="1:16" ht="15" customHeight="1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</row>
    <row r="49" spans="1:16" ht="15" customHeight="1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</row>
    <row r="50" spans="1:16" ht="15" customHeight="1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</row>
    <row r="51" spans="1:16" ht="15" customHeight="1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</row>
    <row r="52" spans="1:16" ht="15" customHeight="1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</row>
    <row r="53" spans="1:16" ht="15" customHeight="1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</row>
    <row r="54" spans="1:16" ht="15" customHeight="1" x14ac:dyDescent="0.25"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</sheetData>
  <mergeCells count="43">
    <mergeCell ref="L13:M13"/>
    <mergeCell ref="N37:O37"/>
    <mergeCell ref="N39:O39"/>
    <mergeCell ref="B35:C35"/>
    <mergeCell ref="B37:C37"/>
    <mergeCell ref="D37:E37"/>
    <mergeCell ref="F37:G37"/>
    <mergeCell ref="H37:I37"/>
    <mergeCell ref="B7:D7"/>
    <mergeCell ref="B2:C3"/>
    <mergeCell ref="B5:D5"/>
    <mergeCell ref="B9:D9"/>
    <mergeCell ref="G6:H6"/>
    <mergeCell ref="G10:H10"/>
    <mergeCell ref="B39:C39"/>
    <mergeCell ref="D39:E39"/>
    <mergeCell ref="F39:G39"/>
    <mergeCell ref="H39:I39"/>
    <mergeCell ref="H43:I43"/>
    <mergeCell ref="B40:C40"/>
    <mergeCell ref="D40:E40"/>
    <mergeCell ref="F40:G40"/>
    <mergeCell ref="H40:I40"/>
    <mergeCell ref="B41:C41"/>
    <mergeCell ref="D41:E41"/>
    <mergeCell ref="F41:G41"/>
    <mergeCell ref="H41:I41"/>
    <mergeCell ref="B44:C44"/>
    <mergeCell ref="D44:E44"/>
    <mergeCell ref="F44:G44"/>
    <mergeCell ref="H44:I44"/>
    <mergeCell ref="L15:M15"/>
    <mergeCell ref="L17:M17"/>
    <mergeCell ref="L20:M20"/>
    <mergeCell ref="G20:H20"/>
    <mergeCell ref="L22:M22"/>
    <mergeCell ref="B42:C42"/>
    <mergeCell ref="D42:E42"/>
    <mergeCell ref="F42:G42"/>
    <mergeCell ref="H42:I42"/>
    <mergeCell ref="B43:C43"/>
    <mergeCell ref="D43:E43"/>
    <mergeCell ref="F43:G43"/>
  </mergeCells>
  <dataValidations count="3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G6:H6">
      <formula1>"Mensualités constantes,Amortissements constants,Terme Fixe"</formula1>
    </dataValidation>
    <dataValidation type="list" allowBlank="1" showInputMessage="1" showErrorMessage="1" sqref="N39:O39">
      <formula1>"6 mois,12 mois"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2"/>
  <sheetViews>
    <sheetView topLeftCell="A10" zoomScale="80" zoomScaleNormal="80" workbookViewId="0">
      <selection activeCell="M21" sqref="M21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03" t="s">
        <v>45</v>
      </c>
      <c r="C2" s="103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03"/>
      <c r="C3" s="103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130" t="s">
        <v>10</v>
      </c>
      <c r="C5" s="131"/>
      <c r="D5" s="132"/>
      <c r="F5" s="10"/>
      <c r="G5" s="39" t="s">
        <v>58</v>
      </c>
      <c r="H5" s="40"/>
      <c r="I5" s="26"/>
      <c r="J5" s="12"/>
      <c r="K5" s="29"/>
      <c r="L5" s="47" t="s">
        <v>79</v>
      </c>
      <c r="M5" s="5" t="s">
        <v>141</v>
      </c>
      <c r="P5" s="10"/>
    </row>
    <row r="6" spans="1:16" ht="15" customHeight="1" x14ac:dyDescent="0.25">
      <c r="A6" s="10"/>
      <c r="B6" s="10"/>
      <c r="C6" s="10"/>
      <c r="D6" s="10"/>
      <c r="E6" s="10"/>
      <c r="F6" s="10"/>
      <c r="G6" s="104" t="s">
        <v>59</v>
      </c>
      <c r="H6" s="105"/>
      <c r="I6" s="26"/>
      <c r="J6" s="12"/>
      <c r="K6" s="29"/>
      <c r="L6" s="29"/>
      <c r="M6" s="23" t="s">
        <v>80</v>
      </c>
      <c r="N6" s="23" t="s">
        <v>81</v>
      </c>
      <c r="O6" s="49" t="s">
        <v>82</v>
      </c>
      <c r="P6" s="10"/>
    </row>
    <row r="7" spans="1:16" ht="15" customHeight="1" x14ac:dyDescent="0.25">
      <c r="A7" s="10"/>
      <c r="B7" s="120" t="s">
        <v>53</v>
      </c>
      <c r="C7" s="121"/>
      <c r="D7" s="122"/>
      <c r="E7" s="12"/>
      <c r="F7" s="10"/>
      <c r="G7" s="26"/>
      <c r="H7" s="26"/>
      <c r="I7" s="26"/>
      <c r="J7" s="12"/>
      <c r="K7" s="15"/>
      <c r="L7" s="43" t="s">
        <v>84</v>
      </c>
      <c r="M7" s="33"/>
      <c r="N7" s="27" t="s">
        <v>85</v>
      </c>
      <c r="O7" s="27"/>
      <c r="P7" s="10"/>
    </row>
    <row r="8" spans="1:16" ht="15" customHeight="1" x14ac:dyDescent="0.25">
      <c r="A8" s="10"/>
      <c r="B8" s="11"/>
      <c r="C8" s="12"/>
      <c r="D8" s="12"/>
      <c r="E8" s="12"/>
      <c r="F8" s="10"/>
      <c r="G8" s="37" t="s">
        <v>93</v>
      </c>
      <c r="H8" s="12" t="s">
        <v>68</v>
      </c>
      <c r="I8" s="12" t="s">
        <v>61</v>
      </c>
      <c r="J8" s="12"/>
      <c r="K8" s="15"/>
      <c r="L8" s="5" t="s">
        <v>88</v>
      </c>
      <c r="M8" s="12"/>
      <c r="N8" s="12"/>
      <c r="O8" s="11"/>
      <c r="P8" s="10"/>
    </row>
    <row r="9" spans="1:16" ht="15" customHeight="1" x14ac:dyDescent="0.25">
      <c r="A9" s="10"/>
      <c r="B9" s="130" t="s">
        <v>9</v>
      </c>
      <c r="C9" s="131"/>
      <c r="D9" s="132"/>
      <c r="E9" s="12"/>
      <c r="F9" s="10"/>
      <c r="G9" s="27"/>
      <c r="H9" s="12"/>
      <c r="I9" s="12"/>
      <c r="J9" s="12"/>
      <c r="K9" s="15"/>
      <c r="L9" s="26"/>
      <c r="M9" s="12"/>
      <c r="N9" s="12"/>
      <c r="O9" s="11"/>
      <c r="P9" s="10"/>
    </row>
    <row r="10" spans="1:16" ht="15" customHeight="1" x14ac:dyDescent="0.25">
      <c r="A10" s="10"/>
      <c r="B10" s="11"/>
      <c r="C10" s="12"/>
      <c r="D10" s="12"/>
      <c r="E10" s="12"/>
      <c r="F10" s="10"/>
      <c r="G10" s="116" t="s">
        <v>62</v>
      </c>
      <c r="H10" s="117"/>
      <c r="I10" s="12"/>
      <c r="J10" s="12"/>
      <c r="K10" s="15"/>
      <c r="L10" s="47" t="s">
        <v>86</v>
      </c>
      <c r="M10" s="5" t="s">
        <v>87</v>
      </c>
      <c r="N10" s="26"/>
      <c r="O10" s="11"/>
      <c r="P10" s="10"/>
    </row>
    <row r="11" spans="1:16" ht="15" customHeight="1" x14ac:dyDescent="0.25">
      <c r="A11" s="10"/>
      <c r="B11" s="11"/>
      <c r="C11" s="12"/>
      <c r="D11" s="12"/>
      <c r="E11" s="12"/>
      <c r="F11" s="10"/>
      <c r="G11" s="12" t="s">
        <v>63</v>
      </c>
      <c r="H11" s="12"/>
      <c r="I11" s="12"/>
      <c r="J11" s="12"/>
      <c r="K11" s="15"/>
      <c r="L11" s="12" t="s">
        <v>89</v>
      </c>
      <c r="M11" s="26"/>
      <c r="N11" s="26"/>
      <c r="O11" s="11"/>
      <c r="P11" s="10"/>
    </row>
    <row r="12" spans="1:16" ht="15" customHeight="1" x14ac:dyDescent="0.25">
      <c r="A12" s="10"/>
      <c r="B12" s="130" t="s">
        <v>0</v>
      </c>
      <c r="C12" s="131"/>
      <c r="D12" s="131"/>
      <c r="E12" s="132"/>
      <c r="F12" s="10"/>
      <c r="G12" s="12" t="s">
        <v>64</v>
      </c>
      <c r="H12" s="12"/>
      <c r="I12" s="26"/>
      <c r="J12" s="26"/>
      <c r="K12" s="15"/>
      <c r="L12" s="26"/>
      <c r="M12" s="26"/>
      <c r="N12" s="26"/>
      <c r="O12" s="11"/>
      <c r="P12" s="10"/>
    </row>
    <row r="13" spans="1:16" ht="15" customHeight="1" x14ac:dyDescent="0.25">
      <c r="A13" s="10"/>
      <c r="B13" s="10"/>
      <c r="C13" s="10"/>
      <c r="D13" s="10"/>
      <c r="E13" s="10"/>
      <c r="F13" s="10"/>
      <c r="G13" s="12" t="s">
        <v>65</v>
      </c>
      <c r="H13" s="12"/>
      <c r="I13" s="26"/>
      <c r="J13" s="26"/>
      <c r="K13" s="12"/>
      <c r="L13" s="99" t="s">
        <v>90</v>
      </c>
      <c r="M13" s="100"/>
      <c r="N13" s="15" t="s">
        <v>91</v>
      </c>
      <c r="O13" s="11"/>
      <c r="P13" s="10"/>
    </row>
    <row r="14" spans="1:16" ht="15" customHeight="1" x14ac:dyDescent="0.25">
      <c r="A14" s="10"/>
      <c r="B14" s="2" t="s">
        <v>1</v>
      </c>
      <c r="C14" s="12"/>
      <c r="D14" s="12"/>
      <c r="E14" s="18">
        <v>0.01</v>
      </c>
      <c r="F14" s="10"/>
      <c r="G14" s="12" t="s">
        <v>66</v>
      </c>
      <c r="H14" s="12"/>
      <c r="I14" s="26"/>
      <c r="J14" s="26"/>
      <c r="K14" s="12"/>
      <c r="L14" s="26"/>
      <c r="M14" s="26"/>
      <c r="N14" s="26"/>
      <c r="O14" s="26"/>
      <c r="P14" s="10"/>
    </row>
    <row r="15" spans="1:16" ht="15" customHeight="1" x14ac:dyDescent="0.25">
      <c r="A15" s="10"/>
      <c r="B15" s="2" t="s">
        <v>2</v>
      </c>
      <c r="C15" s="12"/>
      <c r="D15" s="12"/>
      <c r="E15" s="18">
        <v>0.02</v>
      </c>
      <c r="F15" s="10"/>
      <c r="G15" s="12" t="s">
        <v>67</v>
      </c>
      <c r="H15" s="12"/>
      <c r="I15" s="29"/>
      <c r="J15" s="29"/>
      <c r="K15" s="12"/>
      <c r="L15" s="26"/>
      <c r="M15" s="26"/>
      <c r="N15" s="26"/>
      <c r="O15" s="26"/>
      <c r="P15" s="10"/>
    </row>
    <row r="16" spans="1:16" ht="15" customHeight="1" x14ac:dyDescent="0.25">
      <c r="A16" s="10"/>
      <c r="B16" s="2" t="s">
        <v>3</v>
      </c>
      <c r="C16" s="12"/>
      <c r="D16" s="12"/>
      <c r="E16" s="18">
        <v>0.01</v>
      </c>
      <c r="F16" s="2"/>
      <c r="G16" s="26"/>
      <c r="H16" s="26"/>
      <c r="I16" s="26"/>
      <c r="J16" s="26"/>
      <c r="K16" s="12"/>
      <c r="L16" s="26"/>
      <c r="M16" s="26"/>
      <c r="N16" s="26"/>
      <c r="O16" s="26"/>
      <c r="P16" s="10"/>
    </row>
    <row r="17" spans="1:16" ht="15" customHeight="1" x14ac:dyDescent="0.25">
      <c r="A17" s="10"/>
      <c r="B17" s="2" t="s">
        <v>4</v>
      </c>
      <c r="C17" s="12"/>
      <c r="D17" s="12"/>
      <c r="E17" s="18">
        <v>0.01</v>
      </c>
      <c r="F17" s="2"/>
      <c r="G17" s="38" t="s">
        <v>69</v>
      </c>
      <c r="H17" s="33"/>
      <c r="I17" s="26"/>
      <c r="J17" s="26"/>
      <c r="K17" s="12"/>
      <c r="L17" s="26"/>
      <c r="M17" s="26"/>
      <c r="N17" s="26"/>
      <c r="O17" s="26"/>
      <c r="P17" s="10"/>
    </row>
    <row r="18" spans="1:16" ht="15" customHeight="1" x14ac:dyDescent="0.25">
      <c r="A18" s="10"/>
      <c r="B18" s="2" t="s">
        <v>42</v>
      </c>
      <c r="C18" s="12"/>
      <c r="D18" s="12"/>
      <c r="E18" s="18"/>
      <c r="F18" s="2"/>
      <c r="G18" s="44" t="s">
        <v>73</v>
      </c>
      <c r="H18" s="26"/>
      <c r="I18" s="26"/>
      <c r="J18" s="26"/>
      <c r="K18" s="12"/>
      <c r="L18" s="26"/>
      <c r="M18" s="12"/>
      <c r="N18" s="12"/>
      <c r="O18" s="12"/>
      <c r="P18" s="10"/>
    </row>
    <row r="19" spans="1:16" ht="15" customHeight="1" x14ac:dyDescent="0.25">
      <c r="A19" s="10"/>
      <c r="B19" s="2" t="s">
        <v>5</v>
      </c>
      <c r="C19" s="12"/>
      <c r="D19" s="12"/>
      <c r="E19" s="18">
        <v>0.01</v>
      </c>
      <c r="F19" s="2"/>
      <c r="G19" s="12" t="s">
        <v>70</v>
      </c>
      <c r="H19" s="26"/>
      <c r="I19" s="26"/>
      <c r="J19" s="26"/>
      <c r="K19" s="12"/>
      <c r="L19" s="26"/>
      <c r="M19" s="26"/>
      <c r="N19" s="26"/>
      <c r="O19" s="26"/>
      <c r="P19" s="10"/>
    </row>
    <row r="20" spans="1:16" ht="15" customHeight="1" x14ac:dyDescent="0.25">
      <c r="A20" s="10"/>
      <c r="B20" s="2" t="s">
        <v>6</v>
      </c>
      <c r="C20" s="12"/>
      <c r="D20" s="12"/>
      <c r="E20" s="18">
        <v>0.01</v>
      </c>
      <c r="F20" s="2"/>
      <c r="G20" s="12" t="s">
        <v>71</v>
      </c>
      <c r="H20" s="26"/>
      <c r="I20" s="26"/>
      <c r="J20" s="26"/>
      <c r="K20" s="12"/>
      <c r="L20" s="26"/>
      <c r="M20" s="26"/>
      <c r="N20" s="26"/>
      <c r="O20" s="26"/>
      <c r="P20" s="10"/>
    </row>
    <row r="21" spans="1:16" ht="15" customHeight="1" x14ac:dyDescent="0.25">
      <c r="A21" s="10"/>
      <c r="B21" s="2" t="s">
        <v>7</v>
      </c>
      <c r="C21" s="12"/>
      <c r="D21" s="12"/>
      <c r="E21" s="18">
        <v>1.4999999999999999E-2</v>
      </c>
      <c r="F21" s="2"/>
      <c r="G21" s="12" t="s">
        <v>72</v>
      </c>
      <c r="H21" s="26"/>
      <c r="I21" s="26"/>
      <c r="J21" s="26"/>
      <c r="K21" s="12"/>
      <c r="L21" s="26"/>
      <c r="M21" s="26"/>
      <c r="N21" s="26"/>
      <c r="O21" s="26"/>
      <c r="P21" s="10"/>
    </row>
    <row r="22" spans="1:16" ht="15" customHeight="1" x14ac:dyDescent="0.25">
      <c r="A22" s="10"/>
      <c r="B22" s="2" t="s">
        <v>8</v>
      </c>
      <c r="C22" s="12"/>
      <c r="D22" s="12"/>
      <c r="E22" s="18">
        <v>0.01</v>
      </c>
      <c r="F22" s="2"/>
      <c r="G22" s="45" t="s">
        <v>74</v>
      </c>
      <c r="H22" s="26"/>
      <c r="I22" s="26"/>
      <c r="J22" s="26"/>
      <c r="K22" s="26"/>
      <c r="L22" s="26"/>
      <c r="M22" s="26"/>
      <c r="N22" s="26"/>
      <c r="O22" s="26"/>
      <c r="P22" s="10"/>
    </row>
    <row r="23" spans="1:16" ht="15" customHeight="1" x14ac:dyDescent="0.25">
      <c r="A23" s="10"/>
      <c r="B23" s="11"/>
      <c r="C23" s="12"/>
      <c r="D23" s="12"/>
      <c r="E23" s="12"/>
      <c r="F23" s="2"/>
      <c r="G23" s="12" t="s">
        <v>75</v>
      </c>
      <c r="H23" s="26"/>
      <c r="I23" s="26"/>
      <c r="J23" s="26"/>
      <c r="K23" s="26"/>
      <c r="L23" s="26"/>
      <c r="M23" s="26"/>
      <c r="N23" s="26"/>
      <c r="O23" s="26"/>
      <c r="P23" s="10"/>
    </row>
    <row r="24" spans="1:16" ht="15" customHeight="1" x14ac:dyDescent="0.25">
      <c r="A24" s="10"/>
      <c r="B24" s="11"/>
      <c r="C24" s="12"/>
      <c r="D24" s="12"/>
      <c r="E24" s="12"/>
      <c r="F24" s="2"/>
      <c r="G24" s="12" t="s">
        <v>76</v>
      </c>
      <c r="H24" s="26"/>
      <c r="I24" s="26"/>
      <c r="J24" s="26"/>
      <c r="K24" s="26"/>
      <c r="L24" s="26"/>
      <c r="M24" s="26"/>
      <c r="N24" s="26"/>
      <c r="O24" s="26"/>
      <c r="P24" s="10"/>
    </row>
    <row r="25" spans="1:16" ht="15" customHeight="1" x14ac:dyDescent="0.25">
      <c r="A25" s="10"/>
      <c r="B25" s="11"/>
      <c r="C25" s="12"/>
      <c r="D25" s="12"/>
      <c r="E25" s="12"/>
      <c r="F25" s="2"/>
      <c r="G25" s="12" t="s">
        <v>77</v>
      </c>
      <c r="H25" s="29"/>
      <c r="I25" s="29"/>
      <c r="J25" s="29"/>
      <c r="K25" s="29"/>
      <c r="L25" s="29"/>
      <c r="M25" s="29"/>
      <c r="N25" s="29"/>
      <c r="O25" s="29"/>
      <c r="P25" s="10"/>
    </row>
    <row r="26" spans="1:16" ht="15" customHeight="1" x14ac:dyDescent="0.25">
      <c r="A26" s="10"/>
      <c r="B26" s="11"/>
      <c r="C26" s="12"/>
      <c r="D26" s="12"/>
      <c r="E26" s="12"/>
      <c r="F26" s="2"/>
      <c r="G26" s="12"/>
      <c r="H26" s="12"/>
      <c r="I26" s="29"/>
      <c r="J26" s="29"/>
      <c r="K26" s="29"/>
      <c r="L26" s="48"/>
      <c r="M26" s="48"/>
      <c r="N26" s="15"/>
      <c r="O26" s="11"/>
      <c r="P26" s="10"/>
    </row>
    <row r="27" spans="1:16" ht="15" customHeight="1" x14ac:dyDescent="0.25">
      <c r="A27" s="10"/>
      <c r="B27" s="11"/>
      <c r="C27" s="12"/>
      <c r="D27" s="12"/>
      <c r="E27" s="12"/>
      <c r="F27" s="2"/>
      <c r="G27" s="43" t="s">
        <v>78</v>
      </c>
      <c r="H27" s="33"/>
      <c r="I27" s="29"/>
      <c r="J27" s="29"/>
      <c r="K27" s="29"/>
      <c r="L27" s="48"/>
      <c r="M27" s="48"/>
      <c r="N27" s="15"/>
      <c r="O27" s="11"/>
      <c r="P27" s="10"/>
    </row>
    <row r="28" spans="1:16" ht="15" customHeight="1" x14ac:dyDescent="0.25">
      <c r="A28" s="10"/>
      <c r="B28" s="11"/>
      <c r="C28" s="12"/>
      <c r="D28" s="12"/>
      <c r="E28" s="12"/>
      <c r="F28" s="12"/>
      <c r="G28" s="12" t="s">
        <v>83</v>
      </c>
      <c r="H28" s="12"/>
      <c r="I28" s="29"/>
      <c r="J28" s="29"/>
      <c r="K28" s="29"/>
      <c r="L28" s="48"/>
      <c r="M28" s="48"/>
      <c r="N28" s="15"/>
      <c r="O28" s="11"/>
      <c r="P28" s="10"/>
    </row>
    <row r="29" spans="1:16" ht="15" customHeight="1" x14ac:dyDescent="0.25">
      <c r="A29" s="10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0"/>
      <c r="P29" s="10"/>
    </row>
    <row r="30" spans="1:16" ht="15" customHeight="1" x14ac:dyDescent="0.25">
      <c r="A30" s="10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0"/>
      <c r="P30" s="10"/>
    </row>
    <row r="31" spans="1:16" ht="15" customHeight="1" x14ac:dyDescent="0.25">
      <c r="A31" s="10"/>
      <c r="B31" s="12" t="s">
        <v>11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0"/>
      <c r="P31" s="10"/>
    </row>
    <row r="32" spans="1:16" ht="15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</row>
    <row r="33" spans="1:16" ht="15" customHeight="1" x14ac:dyDescent="0.25">
      <c r="A33" s="10"/>
      <c r="B33" s="106" t="s">
        <v>40</v>
      </c>
      <c r="C33" s="106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s="6" customFormat="1" ht="15" customHeight="1" x14ac:dyDescent="0.25">
      <c r="A34" s="13"/>
      <c r="B34" s="7"/>
      <c r="C34" s="7"/>
      <c r="D34" s="14"/>
      <c r="E34" s="14"/>
      <c r="F34" s="14"/>
      <c r="G34" s="14"/>
      <c r="H34" s="13"/>
      <c r="I34" s="13"/>
      <c r="J34" s="13"/>
      <c r="K34" s="13"/>
      <c r="L34" s="13"/>
      <c r="M34" s="13"/>
      <c r="N34" s="13"/>
      <c r="O34" s="13"/>
      <c r="P34" s="13"/>
    </row>
    <row r="35" spans="1:16" s="6" customFormat="1" ht="15" customHeight="1" x14ac:dyDescent="0.25">
      <c r="A35" s="13"/>
      <c r="B35" s="107" t="s">
        <v>12</v>
      </c>
      <c r="C35" s="108"/>
      <c r="D35" s="108" t="s">
        <v>13</v>
      </c>
      <c r="E35" s="108"/>
      <c r="F35" s="108" t="s">
        <v>14</v>
      </c>
      <c r="G35" s="108"/>
      <c r="H35" s="108" t="s">
        <v>15</v>
      </c>
      <c r="I35" s="108"/>
      <c r="J35" s="19" t="s">
        <v>16</v>
      </c>
      <c r="K35" s="20"/>
      <c r="L35" s="15"/>
      <c r="M35" s="13"/>
      <c r="N35" s="13"/>
      <c r="O35" s="13"/>
      <c r="P35" s="13"/>
    </row>
    <row r="36" spans="1:16" s="6" customFormat="1" ht="15" customHeight="1" x14ac:dyDescent="0.25">
      <c r="A36" s="13"/>
      <c r="B36" s="9"/>
      <c r="C36" s="9"/>
      <c r="D36" s="9"/>
      <c r="E36" s="9"/>
      <c r="F36" s="9"/>
      <c r="G36" s="9"/>
      <c r="H36" s="9"/>
      <c r="I36" s="9"/>
      <c r="J36" s="9"/>
      <c r="K36" s="9"/>
      <c r="L36" s="8"/>
      <c r="M36" s="13"/>
      <c r="N36" s="13"/>
      <c r="O36" s="13"/>
      <c r="P36" s="13"/>
    </row>
    <row r="37" spans="1:16" s="6" customFormat="1" ht="15" customHeight="1" x14ac:dyDescent="0.25">
      <c r="A37" s="13"/>
      <c r="B37" s="111" t="s">
        <v>38</v>
      </c>
      <c r="C37" s="111"/>
      <c r="D37" s="112" t="s">
        <v>17</v>
      </c>
      <c r="E37" s="112"/>
      <c r="F37" s="112" t="s">
        <v>18</v>
      </c>
      <c r="G37" s="112"/>
      <c r="H37" s="112" t="s">
        <v>19</v>
      </c>
      <c r="I37" s="112"/>
      <c r="J37" s="21">
        <v>469.99</v>
      </c>
      <c r="K37" s="21"/>
      <c r="L37" s="16" t="s">
        <v>20</v>
      </c>
      <c r="M37" s="13"/>
      <c r="N37" s="13"/>
      <c r="O37" s="13"/>
      <c r="P37" s="13"/>
    </row>
    <row r="38" spans="1:16" s="6" customFormat="1" ht="15" customHeight="1" x14ac:dyDescent="0.25">
      <c r="A38" s="13"/>
      <c r="B38" s="111" t="s">
        <v>39</v>
      </c>
      <c r="C38" s="111"/>
      <c r="D38" s="112" t="s">
        <v>17</v>
      </c>
      <c r="E38" s="112"/>
      <c r="F38" s="112" t="s">
        <v>21</v>
      </c>
      <c r="G38" s="112"/>
      <c r="H38" s="112" t="s">
        <v>22</v>
      </c>
      <c r="I38" s="112"/>
      <c r="J38" s="21">
        <v>469.99</v>
      </c>
      <c r="K38" s="21"/>
      <c r="L38" s="16" t="s">
        <v>20</v>
      </c>
      <c r="M38" s="13"/>
      <c r="N38" s="13"/>
      <c r="O38" s="13"/>
      <c r="P38" s="13"/>
    </row>
    <row r="39" spans="1:16" s="6" customFormat="1" ht="15" customHeight="1" x14ac:dyDescent="0.25">
      <c r="A39" s="13"/>
      <c r="B39" s="111" t="s">
        <v>23</v>
      </c>
      <c r="C39" s="111"/>
      <c r="D39" s="112" t="s">
        <v>17</v>
      </c>
      <c r="E39" s="112"/>
      <c r="F39" s="112" t="s">
        <v>24</v>
      </c>
      <c r="G39" s="112"/>
      <c r="H39" s="112" t="s">
        <v>25</v>
      </c>
      <c r="I39" s="112"/>
      <c r="J39" s="21">
        <v>469.99</v>
      </c>
      <c r="K39" s="21"/>
      <c r="L39" s="16" t="s">
        <v>20</v>
      </c>
      <c r="M39" s="13"/>
      <c r="N39" s="13"/>
      <c r="O39" s="13"/>
      <c r="P39" s="13"/>
    </row>
    <row r="40" spans="1:16" s="6" customFormat="1" ht="15" customHeight="1" x14ac:dyDescent="0.25">
      <c r="A40" s="13"/>
      <c r="B40" s="111" t="s">
        <v>26</v>
      </c>
      <c r="C40" s="111"/>
      <c r="D40" s="112" t="s">
        <v>27</v>
      </c>
      <c r="E40" s="112"/>
      <c r="F40" s="112" t="s">
        <v>28</v>
      </c>
      <c r="G40" s="112"/>
      <c r="H40" s="112" t="s">
        <v>29</v>
      </c>
      <c r="I40" s="112"/>
      <c r="J40" s="21">
        <v>485</v>
      </c>
      <c r="K40" s="21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11" t="s">
        <v>30</v>
      </c>
      <c r="C41" s="111"/>
      <c r="D41" s="112" t="s">
        <v>31</v>
      </c>
      <c r="E41" s="112"/>
      <c r="F41" s="112" t="s">
        <v>32</v>
      </c>
      <c r="G41" s="112"/>
      <c r="H41" s="112" t="s">
        <v>33</v>
      </c>
      <c r="I41" s="112"/>
      <c r="J41" s="21">
        <v>480</v>
      </c>
      <c r="K41" s="21"/>
      <c r="L41" s="16" t="s">
        <v>20</v>
      </c>
      <c r="M41" s="13"/>
      <c r="N41" s="13"/>
      <c r="O41" s="13"/>
      <c r="P41" s="13"/>
    </row>
    <row r="42" spans="1:16" s="6" customFormat="1" ht="15" customHeight="1" x14ac:dyDescent="0.25">
      <c r="A42" s="13"/>
      <c r="B42" s="111" t="s">
        <v>34</v>
      </c>
      <c r="C42" s="111"/>
      <c r="D42" s="112" t="s">
        <v>35</v>
      </c>
      <c r="E42" s="112"/>
      <c r="F42" s="112" t="s">
        <v>36</v>
      </c>
      <c r="G42" s="112"/>
      <c r="H42" s="112" t="s">
        <v>37</v>
      </c>
      <c r="I42" s="112"/>
      <c r="J42" s="21">
        <v>495</v>
      </c>
      <c r="K42" s="21"/>
      <c r="L42" s="16" t="s">
        <v>20</v>
      </c>
      <c r="M42" s="13"/>
      <c r="N42" s="13"/>
      <c r="O42" s="13"/>
      <c r="P42" s="13"/>
    </row>
    <row r="43" spans="1:16" s="6" customFormat="1" ht="15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</row>
    <row r="44" spans="1:16" ht="1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</row>
    <row r="45" spans="1:16" ht="15" customHeight="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</row>
    <row r="46" spans="1:16" ht="15" customHeight="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  <row r="51" spans="1:16" ht="15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</row>
    <row r="52" spans="1:16" ht="15" customHeight="1" x14ac:dyDescent="0.25"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</row>
  </sheetData>
  <mergeCells count="37">
    <mergeCell ref="B42:C42"/>
    <mergeCell ref="D42:E42"/>
    <mergeCell ref="F42:G42"/>
    <mergeCell ref="H42:I42"/>
    <mergeCell ref="B40:C40"/>
    <mergeCell ref="D40:E40"/>
    <mergeCell ref="F40:G40"/>
    <mergeCell ref="H40:I40"/>
    <mergeCell ref="B41:C41"/>
    <mergeCell ref="D41:E41"/>
    <mergeCell ref="F41:G41"/>
    <mergeCell ref="H41:I41"/>
    <mergeCell ref="B38:C38"/>
    <mergeCell ref="D38:E38"/>
    <mergeCell ref="F38:G38"/>
    <mergeCell ref="H38:I38"/>
    <mergeCell ref="B39:C39"/>
    <mergeCell ref="D39:E39"/>
    <mergeCell ref="F39:G39"/>
    <mergeCell ref="H39:I39"/>
    <mergeCell ref="B37:C37"/>
    <mergeCell ref="D37:E37"/>
    <mergeCell ref="F37:G37"/>
    <mergeCell ref="H37:I37"/>
    <mergeCell ref="B33:C33"/>
    <mergeCell ref="B35:C35"/>
    <mergeCell ref="D35:E35"/>
    <mergeCell ref="F35:G35"/>
    <mergeCell ref="H35:I35"/>
    <mergeCell ref="B7:D7"/>
    <mergeCell ref="B2:C3"/>
    <mergeCell ref="G6:H6"/>
    <mergeCell ref="G10:H10"/>
    <mergeCell ref="L13:M13"/>
    <mergeCell ref="B12:E12"/>
    <mergeCell ref="B9:D9"/>
    <mergeCell ref="B5:D5"/>
  </mergeCells>
  <dataValidations count="2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G6:H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5"/>
  <sheetViews>
    <sheetView zoomScale="80" zoomScaleNormal="80" workbookViewId="0">
      <selection activeCell="D19" sqref="D19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03" t="s">
        <v>46</v>
      </c>
      <c r="C2" s="103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03"/>
      <c r="C3" s="103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3" t="s">
        <v>10</v>
      </c>
      <c r="C5" s="4"/>
      <c r="D5" s="4"/>
      <c r="F5" s="39" t="s">
        <v>58</v>
      </c>
      <c r="G5" s="40"/>
      <c r="H5" s="26"/>
      <c r="I5" s="12"/>
      <c r="J5" s="29"/>
      <c r="K5" s="47" t="s">
        <v>79</v>
      </c>
      <c r="L5" s="23" t="s">
        <v>80</v>
      </c>
      <c r="M5" s="23" t="s">
        <v>81</v>
      </c>
      <c r="N5" s="49" t="s">
        <v>82</v>
      </c>
      <c r="P5" s="10"/>
    </row>
    <row r="6" spans="1:16" ht="15" customHeight="1" x14ac:dyDescent="0.25">
      <c r="A6" s="10"/>
      <c r="B6" s="10"/>
      <c r="C6" s="10"/>
      <c r="D6" s="10"/>
      <c r="E6" s="10"/>
      <c r="F6" s="104" t="s">
        <v>59</v>
      </c>
      <c r="G6" s="105"/>
      <c r="H6" s="26"/>
      <c r="I6" s="12"/>
      <c r="J6" s="29"/>
      <c r="K6" s="29"/>
      <c r="L6" s="29"/>
      <c r="M6" s="29"/>
      <c r="N6" s="26"/>
      <c r="O6" s="10"/>
      <c r="P6" s="10"/>
    </row>
    <row r="7" spans="1:16" ht="15" customHeight="1" x14ac:dyDescent="0.25">
      <c r="A7" s="10"/>
      <c r="B7" s="133" t="s">
        <v>53</v>
      </c>
      <c r="C7" s="133"/>
      <c r="D7" s="133"/>
      <c r="E7" s="12"/>
      <c r="F7" s="26"/>
      <c r="G7" s="26"/>
      <c r="H7" s="26"/>
      <c r="I7" s="12"/>
      <c r="J7" s="15"/>
      <c r="K7" s="43" t="s">
        <v>84</v>
      </c>
      <c r="L7" s="33"/>
      <c r="M7" s="27" t="s">
        <v>85</v>
      </c>
      <c r="N7" s="27"/>
      <c r="O7" s="10"/>
      <c r="P7" s="10"/>
    </row>
    <row r="8" spans="1:16" ht="15" customHeight="1" x14ac:dyDescent="0.25">
      <c r="A8" s="10"/>
      <c r="B8" s="10"/>
      <c r="C8" s="12"/>
      <c r="D8" s="12"/>
      <c r="E8" s="12"/>
      <c r="F8" s="37" t="s">
        <v>93</v>
      </c>
      <c r="G8" s="12" t="s">
        <v>68</v>
      </c>
      <c r="H8" s="12" t="s">
        <v>61</v>
      </c>
      <c r="I8" s="12"/>
      <c r="J8" s="15"/>
      <c r="K8" s="5" t="s">
        <v>88</v>
      </c>
      <c r="L8" s="12"/>
      <c r="M8" s="12"/>
      <c r="N8" s="11"/>
      <c r="O8" s="10"/>
      <c r="P8" s="10"/>
    </row>
    <row r="9" spans="1:16" ht="15" customHeight="1" x14ac:dyDescent="0.25">
      <c r="A9" s="10"/>
      <c r="B9" s="3" t="s">
        <v>9</v>
      </c>
      <c r="C9" s="3"/>
      <c r="D9" s="3"/>
      <c r="E9" s="12"/>
      <c r="F9" s="27"/>
      <c r="G9" s="12"/>
      <c r="H9" s="12"/>
      <c r="I9" s="12"/>
      <c r="J9" s="15"/>
      <c r="K9" s="26"/>
      <c r="L9" s="12"/>
      <c r="M9" s="12"/>
      <c r="N9" s="11"/>
      <c r="O9" s="10"/>
      <c r="P9" s="10"/>
    </row>
    <row r="10" spans="1:16" ht="15" customHeight="1" x14ac:dyDescent="0.25">
      <c r="A10" s="10"/>
      <c r="B10" s="10"/>
      <c r="C10" s="12"/>
      <c r="D10" s="12"/>
      <c r="E10" s="12"/>
      <c r="F10" s="116" t="s">
        <v>62</v>
      </c>
      <c r="G10" s="117"/>
      <c r="H10" s="12"/>
      <c r="I10" s="12"/>
      <c r="J10" s="15"/>
      <c r="K10" s="47" t="s">
        <v>86</v>
      </c>
      <c r="L10" s="5" t="s">
        <v>87</v>
      </c>
      <c r="M10" s="26"/>
      <c r="N10" s="11"/>
      <c r="O10" s="10"/>
      <c r="P10" s="10"/>
    </row>
    <row r="11" spans="1:16" ht="15" customHeight="1" x14ac:dyDescent="0.25">
      <c r="A11" s="10"/>
      <c r="B11" s="10" t="s">
        <v>54</v>
      </c>
      <c r="C11" s="12"/>
      <c r="D11" s="12"/>
      <c r="E11" s="24">
        <v>5.0000000000000001E-3</v>
      </c>
      <c r="F11" s="12" t="s">
        <v>63</v>
      </c>
      <c r="G11" s="12"/>
      <c r="H11" s="12"/>
      <c r="I11" s="12"/>
      <c r="J11" s="15"/>
      <c r="K11" s="12" t="s">
        <v>89</v>
      </c>
      <c r="L11" s="26"/>
      <c r="M11" s="26"/>
      <c r="N11" s="11"/>
      <c r="O11" s="10"/>
      <c r="P11" s="10"/>
    </row>
    <row r="12" spans="1:16" ht="15" customHeight="1" x14ac:dyDescent="0.25">
      <c r="A12" s="10"/>
      <c r="B12" s="10"/>
      <c r="C12" s="12"/>
      <c r="D12" s="12"/>
      <c r="E12" s="12"/>
      <c r="F12" s="12" t="s">
        <v>64</v>
      </c>
      <c r="G12" s="12"/>
      <c r="H12" s="26"/>
      <c r="I12" s="26"/>
      <c r="J12" s="15"/>
      <c r="K12" s="26"/>
      <c r="L12" s="26"/>
      <c r="M12" s="26"/>
      <c r="N12" s="11"/>
      <c r="O12" s="10"/>
      <c r="P12" s="10"/>
    </row>
    <row r="13" spans="1:16" ht="15" customHeight="1" x14ac:dyDescent="0.25">
      <c r="A13" s="10"/>
      <c r="B13" s="10"/>
      <c r="C13" s="12"/>
      <c r="D13" s="12"/>
      <c r="E13" s="12"/>
      <c r="F13" s="12" t="s">
        <v>65</v>
      </c>
      <c r="G13" s="12"/>
      <c r="H13" s="26"/>
      <c r="I13" s="26"/>
      <c r="J13" s="12"/>
      <c r="K13" s="99" t="s">
        <v>90</v>
      </c>
      <c r="L13" s="100"/>
      <c r="M13" s="15" t="s">
        <v>91</v>
      </c>
      <c r="N13" s="11"/>
      <c r="O13" s="10"/>
      <c r="P13" s="10"/>
    </row>
    <row r="14" spans="1:16" ht="15" customHeight="1" x14ac:dyDescent="0.25">
      <c r="A14" s="10"/>
      <c r="B14" s="10"/>
      <c r="C14" s="12"/>
      <c r="D14" s="12"/>
      <c r="E14" s="12"/>
      <c r="F14" s="12" t="s">
        <v>66</v>
      </c>
      <c r="G14" s="12"/>
      <c r="H14" s="26"/>
      <c r="I14" s="26"/>
      <c r="J14" s="12"/>
      <c r="K14" s="26"/>
      <c r="L14" s="26"/>
      <c r="M14" s="26"/>
      <c r="N14" s="26"/>
      <c r="O14" s="10"/>
      <c r="P14" s="10"/>
    </row>
    <row r="15" spans="1:16" ht="15" customHeight="1" x14ac:dyDescent="0.25">
      <c r="A15" s="10"/>
      <c r="B15" s="10"/>
      <c r="C15" s="12"/>
      <c r="D15" s="12"/>
      <c r="E15" s="12"/>
      <c r="F15" s="12" t="s">
        <v>67</v>
      </c>
      <c r="G15" s="12"/>
      <c r="H15" s="29"/>
      <c r="I15" s="29"/>
      <c r="J15" s="12"/>
      <c r="K15" s="26"/>
      <c r="L15" s="26"/>
      <c r="M15" s="26"/>
      <c r="N15" s="26"/>
      <c r="O15" s="10"/>
      <c r="P15" s="10"/>
    </row>
    <row r="16" spans="1:16" ht="15" customHeight="1" x14ac:dyDescent="0.25">
      <c r="A16" s="10"/>
      <c r="B16" s="10"/>
      <c r="C16" s="12"/>
      <c r="D16" s="12"/>
      <c r="E16" s="12"/>
      <c r="F16" s="26"/>
      <c r="G16" s="26"/>
      <c r="H16" s="26"/>
      <c r="I16" s="26"/>
      <c r="J16" s="12"/>
      <c r="K16" s="26"/>
      <c r="L16" s="26"/>
      <c r="M16" s="26"/>
      <c r="N16" s="26"/>
      <c r="O16" s="10"/>
      <c r="P16" s="10"/>
    </row>
    <row r="17" spans="1:16" ht="15" customHeight="1" x14ac:dyDescent="0.25">
      <c r="A17" s="10"/>
      <c r="B17" s="10"/>
      <c r="C17" s="12"/>
      <c r="D17" s="12"/>
      <c r="E17" s="12"/>
      <c r="F17" s="38" t="s">
        <v>69</v>
      </c>
      <c r="G17" s="33"/>
      <c r="H17" s="26"/>
      <c r="I17" s="26"/>
      <c r="J17" s="12"/>
      <c r="K17" s="26"/>
      <c r="L17" s="26"/>
      <c r="M17" s="26"/>
      <c r="N17" s="26"/>
      <c r="O17" s="10"/>
      <c r="P17" s="10"/>
    </row>
    <row r="18" spans="1:16" ht="15" customHeight="1" x14ac:dyDescent="0.25">
      <c r="A18" s="10"/>
      <c r="B18" s="10"/>
      <c r="C18" s="12"/>
      <c r="D18" s="12"/>
      <c r="E18" s="12"/>
      <c r="F18" s="44" t="s">
        <v>73</v>
      </c>
      <c r="G18" s="26"/>
      <c r="H18" s="26"/>
      <c r="I18" s="26"/>
      <c r="J18" s="12"/>
      <c r="K18" s="26"/>
      <c r="L18" s="12"/>
      <c r="M18" s="12"/>
      <c r="N18" s="12"/>
      <c r="O18" s="10"/>
      <c r="P18" s="10"/>
    </row>
    <row r="19" spans="1:16" ht="15" customHeight="1" x14ac:dyDescent="0.25">
      <c r="A19" s="10"/>
      <c r="B19" s="10"/>
      <c r="C19" s="12"/>
      <c r="D19" s="12"/>
      <c r="E19" s="12"/>
      <c r="F19" s="12" t="s">
        <v>70</v>
      </c>
      <c r="G19" s="26"/>
      <c r="H19" s="26"/>
      <c r="I19" s="26"/>
      <c r="J19" s="12"/>
      <c r="K19" s="26"/>
      <c r="L19" s="26"/>
      <c r="M19" s="26"/>
      <c r="N19" s="26"/>
      <c r="O19" s="10"/>
      <c r="P19" s="10"/>
    </row>
    <row r="20" spans="1:16" ht="15" customHeight="1" x14ac:dyDescent="0.25">
      <c r="A20" s="10"/>
      <c r="B20" s="10"/>
      <c r="C20" s="12"/>
      <c r="D20" s="12"/>
      <c r="E20" s="12"/>
      <c r="F20" s="12" t="s">
        <v>71</v>
      </c>
      <c r="G20" s="26"/>
      <c r="H20" s="26"/>
      <c r="I20" s="26"/>
      <c r="J20" s="12"/>
      <c r="K20" s="26"/>
      <c r="L20" s="26"/>
      <c r="M20" s="26"/>
      <c r="N20" s="26"/>
      <c r="O20" s="10"/>
      <c r="P20" s="10"/>
    </row>
    <row r="21" spans="1:16" ht="15" customHeight="1" x14ac:dyDescent="0.25">
      <c r="A21" s="10"/>
      <c r="B21" s="10"/>
      <c r="C21" s="12"/>
      <c r="D21" s="12"/>
      <c r="E21" s="12"/>
      <c r="F21" s="12" t="s">
        <v>72</v>
      </c>
      <c r="G21" s="26"/>
      <c r="H21" s="26"/>
      <c r="I21" s="26"/>
      <c r="J21" s="12"/>
      <c r="K21" s="26"/>
      <c r="L21" s="26"/>
      <c r="M21" s="26"/>
      <c r="N21" s="26"/>
      <c r="O21" s="10"/>
      <c r="P21" s="10"/>
    </row>
    <row r="22" spans="1:16" ht="15" customHeight="1" x14ac:dyDescent="0.25">
      <c r="A22" s="10"/>
      <c r="B22" s="10"/>
      <c r="C22" s="12"/>
      <c r="D22" s="12"/>
      <c r="E22" s="12"/>
      <c r="F22" s="45" t="s">
        <v>74</v>
      </c>
      <c r="G22" s="26"/>
      <c r="H22" s="26"/>
      <c r="I22" s="26"/>
      <c r="J22" s="26"/>
      <c r="K22" s="26"/>
      <c r="L22" s="26"/>
      <c r="M22" s="26"/>
      <c r="N22" s="26"/>
      <c r="O22" s="10"/>
      <c r="P22" s="10"/>
    </row>
    <row r="23" spans="1:16" ht="15" customHeight="1" x14ac:dyDescent="0.25">
      <c r="A23" s="10"/>
      <c r="B23" s="10"/>
      <c r="C23" s="12"/>
      <c r="D23" s="12"/>
      <c r="E23" s="12"/>
      <c r="F23" s="12" t="s">
        <v>75</v>
      </c>
      <c r="G23" s="26"/>
      <c r="H23" s="26"/>
      <c r="I23" s="26"/>
      <c r="J23" s="26"/>
      <c r="K23" s="26"/>
      <c r="L23" s="26"/>
      <c r="M23" s="26"/>
      <c r="N23" s="26"/>
      <c r="O23" s="10"/>
      <c r="P23" s="10"/>
    </row>
    <row r="24" spans="1:16" ht="15" customHeight="1" x14ac:dyDescent="0.25">
      <c r="A24" s="10"/>
      <c r="B24" s="10"/>
      <c r="C24" s="12"/>
      <c r="D24" s="12"/>
      <c r="E24" s="12"/>
      <c r="F24" s="12" t="s">
        <v>76</v>
      </c>
      <c r="G24" s="26"/>
      <c r="H24" s="26"/>
      <c r="I24" s="26"/>
      <c r="J24" s="26"/>
      <c r="K24" s="26"/>
      <c r="L24" s="26"/>
      <c r="M24" s="26"/>
      <c r="N24" s="26"/>
      <c r="O24" s="10"/>
      <c r="P24" s="10"/>
    </row>
    <row r="25" spans="1:16" ht="15" customHeight="1" x14ac:dyDescent="0.25">
      <c r="A25" s="10"/>
      <c r="B25" s="10"/>
      <c r="C25" s="12"/>
      <c r="D25" s="12"/>
      <c r="E25" s="12"/>
      <c r="F25" s="12" t="s">
        <v>77</v>
      </c>
      <c r="G25" s="29"/>
      <c r="H25" s="29"/>
      <c r="I25" s="29"/>
      <c r="J25" s="29"/>
      <c r="K25" s="29"/>
      <c r="L25" s="29"/>
      <c r="M25" s="29"/>
      <c r="N25" s="29"/>
      <c r="O25" s="10"/>
      <c r="P25" s="10"/>
    </row>
    <row r="26" spans="1:16" ht="15" customHeight="1" x14ac:dyDescent="0.25">
      <c r="A26" s="10"/>
      <c r="B26" s="10"/>
      <c r="C26" s="12"/>
      <c r="D26" s="12"/>
      <c r="E26" s="12"/>
      <c r="F26" s="12"/>
      <c r="G26" s="12"/>
      <c r="H26" s="29"/>
      <c r="I26" s="29"/>
      <c r="J26" s="29"/>
      <c r="K26" s="48"/>
      <c r="L26" s="48"/>
      <c r="M26" s="15"/>
      <c r="N26" s="11"/>
      <c r="O26" s="10"/>
      <c r="P26" s="10"/>
    </row>
    <row r="27" spans="1:16" ht="15" customHeight="1" x14ac:dyDescent="0.25">
      <c r="A27" s="10"/>
      <c r="B27" s="10"/>
      <c r="C27" s="12"/>
      <c r="D27" s="12"/>
      <c r="E27" s="12"/>
      <c r="F27" s="43" t="s">
        <v>78</v>
      </c>
      <c r="G27" s="33"/>
      <c r="H27" s="29"/>
      <c r="I27" s="29"/>
      <c r="J27" s="29"/>
      <c r="K27" s="48"/>
      <c r="L27" s="48"/>
      <c r="M27" s="15"/>
      <c r="N27" s="11"/>
      <c r="O27" s="10"/>
      <c r="P27" s="10"/>
    </row>
    <row r="28" spans="1:16" ht="15" customHeight="1" x14ac:dyDescent="0.25">
      <c r="A28" s="10"/>
      <c r="B28" s="10"/>
      <c r="C28" s="12"/>
      <c r="D28" s="12"/>
      <c r="E28" s="12"/>
      <c r="F28" s="12" t="s">
        <v>83</v>
      </c>
      <c r="G28" s="12"/>
      <c r="H28" s="29"/>
      <c r="I28" s="29"/>
      <c r="J28" s="29"/>
      <c r="K28" s="48"/>
      <c r="L28" s="48"/>
      <c r="M28" s="15"/>
      <c r="N28" s="11"/>
      <c r="O28" s="10"/>
      <c r="P28" s="10"/>
    </row>
    <row r="29" spans="1:16" ht="15" customHeight="1" x14ac:dyDescent="0.25">
      <c r="A29" s="10"/>
      <c r="B29" s="10"/>
      <c r="C29" s="12"/>
      <c r="D29" s="12"/>
      <c r="E29" s="12"/>
      <c r="F29" s="12"/>
      <c r="G29" s="12"/>
      <c r="H29" s="12"/>
      <c r="I29" s="12"/>
      <c r="J29" s="12"/>
      <c r="K29" s="2"/>
      <c r="L29" s="12"/>
      <c r="M29" s="12"/>
      <c r="N29" s="18"/>
      <c r="O29" s="10"/>
      <c r="P29" s="10"/>
    </row>
    <row r="30" spans="1:16" ht="15" customHeight="1" x14ac:dyDescent="0.25">
      <c r="A30" s="10"/>
      <c r="B30" s="10"/>
      <c r="C30" s="12"/>
      <c r="D30" s="12"/>
      <c r="E30" s="12"/>
      <c r="F30" s="12"/>
      <c r="G30" s="12"/>
      <c r="H30" s="12"/>
      <c r="I30" s="12"/>
      <c r="J30" s="12"/>
      <c r="K30" s="2"/>
      <c r="L30" s="12"/>
      <c r="M30" s="12"/>
      <c r="N30" s="18"/>
      <c r="O30" s="10"/>
      <c r="P30" s="10"/>
    </row>
    <row r="31" spans="1:16" ht="15" customHeight="1" x14ac:dyDescent="0.25">
      <c r="A31" s="10"/>
      <c r="B31" s="11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0"/>
      <c r="P31" s="10"/>
    </row>
    <row r="32" spans="1:16" ht="15" customHeight="1" x14ac:dyDescent="0.25">
      <c r="A32" s="10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0"/>
      <c r="P32" s="10"/>
    </row>
    <row r="33" spans="1:16" ht="15" customHeight="1" x14ac:dyDescent="0.25">
      <c r="A33" s="10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0"/>
      <c r="P33" s="10"/>
    </row>
    <row r="34" spans="1:16" ht="15" customHeight="1" x14ac:dyDescent="0.25">
      <c r="A34" s="10"/>
      <c r="B34" s="12" t="s">
        <v>11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0"/>
      <c r="P34" s="10"/>
    </row>
    <row r="35" spans="1:16" ht="15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 ht="15" customHeight="1" x14ac:dyDescent="0.25">
      <c r="A36" s="10"/>
      <c r="B36" s="106" t="s">
        <v>40</v>
      </c>
      <c r="C36" s="106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</row>
    <row r="37" spans="1:16" s="6" customFormat="1" ht="15" customHeight="1" x14ac:dyDescent="0.25">
      <c r="A37" s="13"/>
      <c r="B37" s="7"/>
      <c r="C37" s="7"/>
      <c r="D37" s="14"/>
      <c r="E37" s="14"/>
      <c r="F37" s="14"/>
      <c r="G37" s="14"/>
      <c r="H37" s="13"/>
      <c r="I37" s="13"/>
      <c r="J37" s="13"/>
      <c r="K37" s="13"/>
      <c r="L37" s="13"/>
      <c r="M37" s="13"/>
      <c r="N37" s="13"/>
      <c r="O37" s="13"/>
      <c r="P37" s="13"/>
    </row>
    <row r="38" spans="1:16" s="6" customFormat="1" ht="15" customHeight="1" x14ac:dyDescent="0.25">
      <c r="A38" s="13"/>
      <c r="B38" s="107" t="s">
        <v>12</v>
      </c>
      <c r="C38" s="108"/>
      <c r="D38" s="108" t="s">
        <v>13</v>
      </c>
      <c r="E38" s="108"/>
      <c r="F38" s="108" t="s">
        <v>14</v>
      </c>
      <c r="G38" s="108"/>
      <c r="H38" s="108" t="s">
        <v>15</v>
      </c>
      <c r="I38" s="108"/>
      <c r="J38" s="19" t="s">
        <v>16</v>
      </c>
      <c r="K38" s="20"/>
      <c r="L38" s="15"/>
      <c r="M38" s="13"/>
      <c r="N38" s="13"/>
      <c r="O38" s="13"/>
      <c r="P38" s="13"/>
    </row>
    <row r="39" spans="1:16" s="6" customFormat="1" ht="15" customHeight="1" x14ac:dyDescent="0.25">
      <c r="A39" s="13"/>
      <c r="B39" s="9"/>
      <c r="C39" s="9"/>
      <c r="D39" s="9"/>
      <c r="E39" s="9"/>
      <c r="F39" s="9"/>
      <c r="G39" s="9"/>
      <c r="H39" s="9"/>
      <c r="I39" s="9"/>
      <c r="J39" s="9"/>
      <c r="K39" s="9"/>
      <c r="L39" s="8"/>
      <c r="M39" s="13"/>
      <c r="N39" s="13"/>
      <c r="O39" s="13"/>
      <c r="P39" s="13"/>
    </row>
    <row r="40" spans="1:16" s="6" customFormat="1" ht="15" customHeight="1" x14ac:dyDescent="0.25">
      <c r="A40" s="13"/>
      <c r="B40" s="111" t="s">
        <v>38</v>
      </c>
      <c r="C40" s="111"/>
      <c r="D40" s="112" t="s">
        <v>17</v>
      </c>
      <c r="E40" s="112"/>
      <c r="F40" s="112" t="s">
        <v>18</v>
      </c>
      <c r="G40" s="112"/>
      <c r="H40" s="112" t="s">
        <v>19</v>
      </c>
      <c r="I40" s="112"/>
      <c r="J40" s="21">
        <v>469.99</v>
      </c>
      <c r="K40" s="21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11" t="s">
        <v>39</v>
      </c>
      <c r="C41" s="111"/>
      <c r="D41" s="112" t="s">
        <v>17</v>
      </c>
      <c r="E41" s="112"/>
      <c r="F41" s="112" t="s">
        <v>21</v>
      </c>
      <c r="G41" s="112"/>
      <c r="H41" s="112" t="s">
        <v>22</v>
      </c>
      <c r="I41" s="112"/>
      <c r="J41" s="21">
        <v>469.99</v>
      </c>
      <c r="K41" s="21"/>
      <c r="L41" s="16" t="s">
        <v>20</v>
      </c>
      <c r="M41" s="13"/>
      <c r="N41" s="13"/>
      <c r="O41" s="13"/>
      <c r="P41" s="13"/>
    </row>
    <row r="42" spans="1:16" s="6" customFormat="1" ht="15" customHeight="1" x14ac:dyDescent="0.25">
      <c r="A42" s="13"/>
      <c r="B42" s="111" t="s">
        <v>23</v>
      </c>
      <c r="C42" s="111"/>
      <c r="D42" s="112" t="s">
        <v>17</v>
      </c>
      <c r="E42" s="112"/>
      <c r="F42" s="112" t="s">
        <v>24</v>
      </c>
      <c r="G42" s="112"/>
      <c r="H42" s="112" t="s">
        <v>25</v>
      </c>
      <c r="I42" s="112"/>
      <c r="J42" s="21">
        <v>469.99</v>
      </c>
      <c r="K42" s="21"/>
      <c r="L42" s="16" t="s">
        <v>20</v>
      </c>
      <c r="M42" s="13"/>
      <c r="N42" s="13"/>
      <c r="O42" s="13"/>
      <c r="P42" s="13"/>
    </row>
    <row r="43" spans="1:16" s="6" customFormat="1" ht="15" customHeight="1" x14ac:dyDescent="0.25">
      <c r="A43" s="13"/>
      <c r="B43" s="111" t="s">
        <v>26</v>
      </c>
      <c r="C43" s="111"/>
      <c r="D43" s="112" t="s">
        <v>27</v>
      </c>
      <c r="E43" s="112"/>
      <c r="F43" s="112" t="s">
        <v>28</v>
      </c>
      <c r="G43" s="112"/>
      <c r="H43" s="112" t="s">
        <v>29</v>
      </c>
      <c r="I43" s="112"/>
      <c r="J43" s="21">
        <v>485</v>
      </c>
      <c r="K43" s="21"/>
      <c r="L43" s="16" t="s">
        <v>20</v>
      </c>
      <c r="M43" s="13"/>
      <c r="N43" s="13"/>
      <c r="O43" s="13"/>
      <c r="P43" s="13"/>
    </row>
    <row r="44" spans="1:16" s="6" customFormat="1" ht="15" customHeight="1" x14ac:dyDescent="0.25">
      <c r="A44" s="13"/>
      <c r="B44" s="111" t="s">
        <v>30</v>
      </c>
      <c r="C44" s="111"/>
      <c r="D44" s="112" t="s">
        <v>31</v>
      </c>
      <c r="E44" s="112"/>
      <c r="F44" s="112" t="s">
        <v>32</v>
      </c>
      <c r="G44" s="112"/>
      <c r="H44" s="112" t="s">
        <v>33</v>
      </c>
      <c r="I44" s="112"/>
      <c r="J44" s="21">
        <v>480</v>
      </c>
      <c r="K44" s="21"/>
      <c r="L44" s="16" t="s">
        <v>20</v>
      </c>
      <c r="M44" s="13"/>
      <c r="N44" s="13"/>
      <c r="O44" s="13"/>
      <c r="P44" s="13"/>
    </row>
    <row r="45" spans="1:16" s="6" customFormat="1" ht="15" customHeight="1" x14ac:dyDescent="0.25">
      <c r="A45" s="13"/>
      <c r="B45" s="111" t="s">
        <v>34</v>
      </c>
      <c r="C45" s="111"/>
      <c r="D45" s="112" t="s">
        <v>35</v>
      </c>
      <c r="E45" s="112"/>
      <c r="F45" s="112" t="s">
        <v>36</v>
      </c>
      <c r="G45" s="112"/>
      <c r="H45" s="112" t="s">
        <v>37</v>
      </c>
      <c r="I45" s="112"/>
      <c r="J45" s="21">
        <v>495</v>
      </c>
      <c r="K45" s="21"/>
      <c r="L45" s="16" t="s">
        <v>20</v>
      </c>
      <c r="M45" s="13"/>
      <c r="N45" s="13"/>
      <c r="O45" s="13"/>
      <c r="P45" s="13"/>
    </row>
    <row r="46" spans="1:16" s="6" customFormat="1" ht="15" customHeight="1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  <row r="51" spans="1:16" ht="15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</row>
    <row r="52" spans="1:16" ht="15" customHeight="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</row>
    <row r="53" spans="1:16" ht="15" customHeight="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</row>
    <row r="54" spans="1:16" ht="15" customHeight="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</row>
    <row r="55" spans="1:16" ht="15" customHeight="1" x14ac:dyDescent="0.25"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</row>
  </sheetData>
  <mergeCells count="34">
    <mergeCell ref="B2:C3"/>
    <mergeCell ref="B36:C36"/>
    <mergeCell ref="D38:E38"/>
    <mergeCell ref="B45:C45"/>
    <mergeCell ref="D45:E45"/>
    <mergeCell ref="F45:G45"/>
    <mergeCell ref="F6:G6"/>
    <mergeCell ref="F10:G10"/>
    <mergeCell ref="B7:D7"/>
    <mergeCell ref="H45:I45"/>
    <mergeCell ref="B42:C42"/>
    <mergeCell ref="D42:E42"/>
    <mergeCell ref="F42:G42"/>
    <mergeCell ref="H42:I42"/>
    <mergeCell ref="B43:C43"/>
    <mergeCell ref="D43:E43"/>
    <mergeCell ref="F43:G43"/>
    <mergeCell ref="H43:I43"/>
    <mergeCell ref="K13:L13"/>
    <mergeCell ref="B44:C44"/>
    <mergeCell ref="D44:E44"/>
    <mergeCell ref="F44:G44"/>
    <mergeCell ref="H44:I44"/>
    <mergeCell ref="B40:C40"/>
    <mergeCell ref="D40:E40"/>
    <mergeCell ref="F40:G40"/>
    <mergeCell ref="H40:I40"/>
    <mergeCell ref="B41:C41"/>
    <mergeCell ref="D41:E41"/>
    <mergeCell ref="F41:G41"/>
    <mergeCell ref="H41:I41"/>
    <mergeCell ref="H38:I38"/>
    <mergeCell ref="F38:G38"/>
    <mergeCell ref="B38:C38"/>
  </mergeCells>
  <dataValidations count="2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F6:G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4"/>
  <sheetViews>
    <sheetView tabSelected="1" zoomScale="85" zoomScaleNormal="85" workbookViewId="0">
      <selection activeCell="F28" sqref="F28"/>
    </sheetView>
  </sheetViews>
  <sheetFormatPr baseColWidth="10" defaultRowHeight="15" customHeight="1" x14ac:dyDescent="0.25"/>
  <cols>
    <col min="1" max="1" width="5.7109375" style="52" customWidth="1"/>
    <col min="2" max="5" width="15.7109375" style="52" customWidth="1"/>
    <col min="6" max="10" width="15.7109375" style="1" customWidth="1"/>
    <col min="11" max="12" width="15.7109375" style="52" customWidth="1"/>
    <col min="13" max="16384" width="11.42578125" style="52"/>
  </cols>
  <sheetData>
    <row r="1" spans="1:12" ht="15" customHeight="1" thickBot="1" x14ac:dyDescent="0.3">
      <c r="A1" s="53"/>
      <c r="B1" s="53"/>
      <c r="C1" s="53"/>
      <c r="D1" s="53"/>
      <c r="E1" s="53"/>
      <c r="F1" s="10"/>
      <c r="G1" s="10"/>
      <c r="H1" s="10"/>
      <c r="I1" s="10"/>
      <c r="J1" s="10"/>
      <c r="K1" s="53"/>
      <c r="L1" s="53"/>
    </row>
    <row r="2" spans="1:12" ht="15" customHeight="1" x14ac:dyDescent="0.25">
      <c r="A2" s="53"/>
      <c r="B2" s="148"/>
      <c r="C2" s="149"/>
      <c r="D2" s="150"/>
      <c r="E2" s="53"/>
      <c r="F2" s="10"/>
      <c r="G2" s="10"/>
      <c r="H2" s="10"/>
      <c r="I2" s="10"/>
      <c r="J2" s="174"/>
      <c r="K2" s="53"/>
      <c r="L2" s="53"/>
    </row>
    <row r="3" spans="1:12" ht="15" customHeight="1" thickBot="1" x14ac:dyDescent="0.3">
      <c r="B3" s="151"/>
      <c r="C3" s="152"/>
      <c r="D3" s="153"/>
      <c r="E3" s="53"/>
      <c r="F3" s="10"/>
      <c r="G3" s="10"/>
      <c r="H3" s="10"/>
      <c r="I3" s="10"/>
      <c r="J3" s="10"/>
      <c r="K3" s="70"/>
      <c r="L3" s="56"/>
    </row>
    <row r="4" spans="1:12" ht="15" customHeight="1" x14ac:dyDescent="0.25">
      <c r="A4" s="53"/>
      <c r="B4" s="53"/>
      <c r="C4" s="53"/>
      <c r="D4" s="53"/>
      <c r="E4" s="53"/>
      <c r="F4" s="90"/>
      <c r="G4" s="90"/>
      <c r="H4" s="90"/>
      <c r="I4" s="90"/>
      <c r="J4" s="10"/>
      <c r="K4" s="53"/>
      <c r="L4" s="53"/>
    </row>
    <row r="5" spans="1:12" ht="15" customHeight="1" x14ac:dyDescent="0.25">
      <c r="A5" s="53"/>
      <c r="B5" s="70" t="s">
        <v>10</v>
      </c>
      <c r="C5" s="64"/>
      <c r="D5" s="64"/>
      <c r="E5" s="53"/>
      <c r="F5" s="10"/>
      <c r="G5" s="168" t="s">
        <v>183</v>
      </c>
      <c r="H5" s="170">
        <v>100000</v>
      </c>
      <c r="I5" s="169" t="s">
        <v>184</v>
      </c>
      <c r="J5" s="172">
        <v>20</v>
      </c>
      <c r="K5" s="70"/>
      <c r="L5" s="73"/>
    </row>
    <row r="6" spans="1:12" ht="15" customHeight="1" x14ac:dyDescent="0.25">
      <c r="A6" s="53"/>
      <c r="B6" s="64"/>
      <c r="C6" s="64"/>
      <c r="D6" s="64"/>
      <c r="E6" s="53"/>
      <c r="F6" s="10"/>
      <c r="G6" s="168"/>
      <c r="H6" s="171"/>
      <c r="I6" s="169" t="s">
        <v>185</v>
      </c>
      <c r="J6" s="173">
        <v>0.03</v>
      </c>
      <c r="K6" s="77"/>
      <c r="L6" s="71"/>
    </row>
    <row r="7" spans="1:12" ht="15" customHeight="1" x14ac:dyDescent="0.25">
      <c r="A7" s="53"/>
      <c r="B7" s="70" t="s">
        <v>58</v>
      </c>
      <c r="C7" s="64"/>
      <c r="D7" s="78"/>
      <c r="E7" s="53"/>
      <c r="F7" s="10"/>
      <c r="G7" s="10"/>
      <c r="H7" s="10"/>
      <c r="I7" s="169" t="s">
        <v>186</v>
      </c>
      <c r="J7" s="175">
        <f>-PMT((1+J6)^(1/12)-1,J5*12,H5)</f>
        <v>552.57355956710887</v>
      </c>
      <c r="K7" s="174"/>
      <c r="L7" s="65"/>
    </row>
    <row r="8" spans="1:12" ht="15" customHeight="1" x14ac:dyDescent="0.25">
      <c r="A8" s="53"/>
      <c r="B8" s="64"/>
      <c r="C8" s="64"/>
      <c r="D8" s="74"/>
      <c r="E8" s="53"/>
      <c r="F8" s="10"/>
      <c r="G8" s="10"/>
      <c r="H8" s="10"/>
      <c r="I8" s="10"/>
      <c r="J8" s="10"/>
      <c r="K8" s="74"/>
      <c r="L8" s="53"/>
    </row>
    <row r="9" spans="1:12" ht="15" customHeight="1" x14ac:dyDescent="0.25">
      <c r="A9" s="53"/>
      <c r="B9" s="134" t="s">
        <v>93</v>
      </c>
      <c r="C9" s="135"/>
      <c r="D9" s="135"/>
      <c r="E9" s="136"/>
      <c r="F9" s="10"/>
      <c r="G9" s="154" t="s">
        <v>176</v>
      </c>
      <c r="H9" s="155"/>
      <c r="I9" s="155"/>
      <c r="J9" s="155"/>
      <c r="K9" s="155"/>
      <c r="L9" s="11"/>
    </row>
    <row r="10" spans="1:12" ht="15" customHeight="1" x14ac:dyDescent="0.25">
      <c r="A10" s="53"/>
      <c r="B10" s="137"/>
      <c r="C10" s="138"/>
      <c r="D10" s="138"/>
      <c r="E10" s="139"/>
      <c r="F10" s="10"/>
      <c r="G10" s="154"/>
      <c r="H10" s="155"/>
      <c r="I10" s="155"/>
      <c r="J10" s="155"/>
      <c r="K10" s="155"/>
      <c r="L10" s="53"/>
    </row>
    <row r="11" spans="1:12" ht="15" customHeight="1" x14ac:dyDescent="0.25">
      <c r="A11" s="53"/>
      <c r="B11" s="53"/>
      <c r="C11" s="53"/>
      <c r="D11" s="53"/>
      <c r="E11" s="53"/>
      <c r="F11" s="10"/>
      <c r="G11" s="10"/>
      <c r="H11" s="10"/>
      <c r="I11" s="10"/>
      <c r="J11" s="10"/>
      <c r="K11" s="74"/>
      <c r="L11" s="11"/>
    </row>
    <row r="12" spans="1:12" ht="15" customHeight="1" x14ac:dyDescent="0.25">
      <c r="A12" s="53"/>
      <c r="B12" s="74" t="s">
        <v>161</v>
      </c>
      <c r="C12" s="53"/>
      <c r="D12" s="53"/>
      <c r="E12" s="53"/>
      <c r="F12" s="10"/>
      <c r="G12" s="94">
        <v>1</v>
      </c>
      <c r="H12" s="10"/>
      <c r="I12" s="10"/>
      <c r="J12" s="10"/>
      <c r="K12" s="53"/>
      <c r="L12" s="11"/>
    </row>
    <row r="13" spans="1:12" ht="15" customHeight="1" x14ac:dyDescent="0.25">
      <c r="A13" s="53"/>
      <c r="B13" s="74"/>
      <c r="C13" s="74"/>
      <c r="D13" s="74"/>
      <c r="E13" s="53"/>
      <c r="F13" s="10"/>
      <c r="G13" s="10"/>
      <c r="H13" s="10"/>
      <c r="I13" s="10"/>
      <c r="J13" s="10"/>
      <c r="K13" s="53"/>
      <c r="L13" s="53"/>
    </row>
    <row r="14" spans="1:12" ht="15" customHeight="1" x14ac:dyDescent="0.25">
      <c r="A14" s="53"/>
      <c r="B14" s="134" t="s">
        <v>162</v>
      </c>
      <c r="C14" s="135"/>
      <c r="D14" s="135"/>
      <c r="E14" s="136"/>
      <c r="F14" s="10"/>
      <c r="G14" s="154" t="s">
        <v>169</v>
      </c>
      <c r="H14" s="155"/>
      <c r="I14" s="155"/>
      <c r="J14" s="155"/>
      <c r="K14" s="155"/>
      <c r="L14" s="53"/>
    </row>
    <row r="15" spans="1:12" ht="15" customHeight="1" x14ac:dyDescent="0.25">
      <c r="A15" s="53"/>
      <c r="B15" s="137"/>
      <c r="C15" s="138"/>
      <c r="D15" s="138"/>
      <c r="E15" s="139"/>
      <c r="F15" s="10"/>
      <c r="G15" s="154"/>
      <c r="H15" s="155"/>
      <c r="I15" s="155"/>
      <c r="J15" s="155"/>
      <c r="K15" s="155"/>
      <c r="L15" s="53"/>
    </row>
    <row r="16" spans="1:12" ht="15" customHeight="1" x14ac:dyDescent="0.25">
      <c r="A16" s="53"/>
      <c r="B16" s="53"/>
      <c r="C16" s="53"/>
      <c r="D16" s="53"/>
      <c r="E16" s="53"/>
      <c r="F16" s="10"/>
      <c r="G16" s="74"/>
      <c r="H16" s="74"/>
      <c r="I16" s="10"/>
      <c r="J16" s="10"/>
      <c r="K16" s="53"/>
      <c r="L16" s="53"/>
    </row>
    <row r="17" spans="1:12" ht="15" customHeight="1" x14ac:dyDescent="0.25">
      <c r="A17" s="53"/>
      <c r="B17" s="53" t="s">
        <v>163</v>
      </c>
      <c r="C17" s="53"/>
      <c r="D17" s="53"/>
      <c r="E17" s="53"/>
      <c r="F17" s="10"/>
      <c r="G17" s="10" t="s">
        <v>70</v>
      </c>
      <c r="H17" s="10"/>
      <c r="I17" s="10"/>
      <c r="J17" s="66" t="s">
        <v>158</v>
      </c>
      <c r="K17" s="67" t="s">
        <v>159</v>
      </c>
      <c r="L17" s="53"/>
    </row>
    <row r="18" spans="1:12" ht="15" customHeight="1" x14ac:dyDescent="0.25">
      <c r="A18" s="53"/>
      <c r="B18" s="53" t="s">
        <v>164</v>
      </c>
      <c r="C18" s="53"/>
      <c r="D18" s="53"/>
      <c r="E18" s="53"/>
      <c r="F18" s="10"/>
      <c r="G18" s="10" t="s">
        <v>170</v>
      </c>
      <c r="H18" s="10"/>
      <c r="I18" s="10"/>
      <c r="J18" s="83">
        <v>552.57000000000005</v>
      </c>
      <c r="K18" s="85"/>
      <c r="L18" s="53"/>
    </row>
    <row r="19" spans="1:12" ht="15" customHeight="1" x14ac:dyDescent="0.25">
      <c r="A19" s="53"/>
      <c r="B19" s="53"/>
      <c r="C19" s="53"/>
      <c r="D19" s="53"/>
      <c r="E19" s="53"/>
      <c r="F19" s="10"/>
      <c r="G19" s="10" t="s">
        <v>171</v>
      </c>
      <c r="H19" s="10"/>
      <c r="I19" s="10"/>
      <c r="J19" s="69">
        <v>450</v>
      </c>
      <c r="K19" s="85">
        <v>50</v>
      </c>
      <c r="L19" s="53"/>
    </row>
    <row r="20" spans="1:12" ht="15" customHeight="1" x14ac:dyDescent="0.25">
      <c r="A20" s="53"/>
      <c r="B20" s="134" t="s">
        <v>152</v>
      </c>
      <c r="C20" s="135"/>
      <c r="D20" s="135"/>
      <c r="E20" s="135"/>
      <c r="F20" s="10"/>
      <c r="G20" s="10" t="s">
        <v>172</v>
      </c>
      <c r="H20" s="10"/>
      <c r="I20" s="10"/>
      <c r="J20" s="85"/>
      <c r="K20" s="85">
        <v>500</v>
      </c>
      <c r="L20" s="53"/>
    </row>
    <row r="21" spans="1:12" ht="15" customHeight="1" x14ac:dyDescent="0.25">
      <c r="A21" s="53"/>
      <c r="B21" s="137"/>
      <c r="C21" s="138"/>
      <c r="D21" s="138"/>
      <c r="E21" s="138"/>
      <c r="F21" s="10"/>
      <c r="G21" s="10" t="s">
        <v>173</v>
      </c>
      <c r="H21" s="10"/>
      <c r="I21" s="10"/>
      <c r="J21" s="85"/>
      <c r="K21" s="85"/>
      <c r="L21" s="53"/>
    </row>
    <row r="22" spans="1:12" ht="15" customHeight="1" x14ac:dyDescent="0.25">
      <c r="A22" s="53"/>
      <c r="B22" s="53"/>
      <c r="C22" s="53"/>
      <c r="D22" s="53"/>
      <c r="E22" s="53"/>
      <c r="F22" s="10"/>
      <c r="G22" s="10"/>
      <c r="H22" s="10"/>
      <c r="I22" s="10"/>
      <c r="J22" s="85"/>
      <c r="K22" s="85">
        <v>100</v>
      </c>
      <c r="L22" s="56"/>
    </row>
    <row r="23" spans="1:12" ht="15" customHeight="1" x14ac:dyDescent="0.25">
      <c r="A23" s="53"/>
      <c r="B23" s="10" t="s">
        <v>75</v>
      </c>
      <c r="C23" s="10"/>
      <c r="D23" s="66" t="s">
        <v>158</v>
      </c>
      <c r="E23" s="67" t="s">
        <v>159</v>
      </c>
      <c r="F23" s="10"/>
      <c r="G23" s="10"/>
      <c r="H23" s="10"/>
      <c r="I23" s="10"/>
      <c r="J23" s="72">
        <f>SUM(J18:J22)</f>
        <v>1002.57</v>
      </c>
      <c r="K23" s="72">
        <f>SUM(K18:K22)</f>
        <v>650</v>
      </c>
      <c r="L23" s="56"/>
    </row>
    <row r="24" spans="1:12" ht="15" customHeight="1" x14ac:dyDescent="0.25">
      <c r="A24" s="53"/>
      <c r="B24" s="74" t="s">
        <v>148</v>
      </c>
      <c r="C24" s="10"/>
      <c r="D24" s="68">
        <v>1400</v>
      </c>
      <c r="E24" s="82"/>
      <c r="F24" s="10"/>
      <c r="G24" s="10"/>
      <c r="H24" s="10"/>
      <c r="I24" s="10"/>
      <c r="J24" s="91"/>
      <c r="K24" s="81"/>
      <c r="L24" s="56"/>
    </row>
    <row r="25" spans="1:12" ht="15" customHeight="1" x14ac:dyDescent="0.25">
      <c r="A25" s="53"/>
      <c r="B25" s="74" t="s">
        <v>165</v>
      </c>
      <c r="C25" s="10"/>
      <c r="D25" s="68"/>
      <c r="E25" s="82">
        <v>1100</v>
      </c>
      <c r="F25" s="10"/>
      <c r="G25" s="74" t="s">
        <v>175</v>
      </c>
      <c r="H25" s="10"/>
      <c r="I25" s="10"/>
      <c r="J25" s="160">
        <f>J23+K23</f>
        <v>1652.5700000000002</v>
      </c>
      <c r="K25" s="161"/>
      <c r="L25" s="92"/>
    </row>
    <row r="26" spans="1:12" ht="15" customHeight="1" x14ac:dyDescent="0.25">
      <c r="A26" s="53"/>
      <c r="B26" s="1" t="s">
        <v>166</v>
      </c>
      <c r="C26" s="10"/>
      <c r="D26" s="68"/>
      <c r="E26" s="82"/>
      <c r="F26" s="10"/>
      <c r="G26" s="74" t="s">
        <v>174</v>
      </c>
      <c r="H26" s="10"/>
      <c r="I26" s="10"/>
      <c r="J26" s="160">
        <f>D32+E32+D42+E42</f>
        <v>2600</v>
      </c>
      <c r="K26" s="161"/>
      <c r="L26" s="92"/>
    </row>
    <row r="27" spans="1:12" ht="15" customHeight="1" x14ac:dyDescent="0.25">
      <c r="A27" s="53"/>
      <c r="B27" s="74" t="s">
        <v>149</v>
      </c>
      <c r="C27" s="10"/>
      <c r="D27" s="68"/>
      <c r="E27" s="82"/>
      <c r="F27" s="10"/>
      <c r="G27" s="65" t="s">
        <v>187</v>
      </c>
      <c r="H27" s="10"/>
      <c r="I27" s="10"/>
      <c r="J27" s="160">
        <f>J26-J25</f>
        <v>947.42999999999984</v>
      </c>
      <c r="K27" s="161"/>
      <c r="L27" s="93"/>
    </row>
    <row r="28" spans="1:12" ht="15" customHeight="1" x14ac:dyDescent="0.25">
      <c r="A28" s="53"/>
      <c r="B28" s="74" t="s">
        <v>150</v>
      </c>
      <c r="C28" s="10"/>
      <c r="D28" s="68"/>
      <c r="E28" s="82"/>
      <c r="F28" s="10"/>
      <c r="G28" s="79"/>
      <c r="H28" s="10"/>
      <c r="I28" s="81"/>
      <c r="J28" s="10"/>
      <c r="K28" s="53"/>
      <c r="L28" s="11"/>
    </row>
    <row r="29" spans="1:12" ht="15" customHeight="1" x14ac:dyDescent="0.25">
      <c r="A29" s="53"/>
      <c r="B29" s="74" t="s">
        <v>151</v>
      </c>
      <c r="C29" s="10"/>
      <c r="D29" s="68"/>
      <c r="E29" s="82"/>
      <c r="F29" s="10"/>
      <c r="G29" s="140" t="s">
        <v>157</v>
      </c>
      <c r="H29" s="162"/>
      <c r="I29" s="162"/>
      <c r="J29" s="162"/>
      <c r="K29" s="141"/>
      <c r="L29" s="11"/>
    </row>
    <row r="30" spans="1:12" ht="15" customHeight="1" x14ac:dyDescent="0.25">
      <c r="A30" s="53"/>
      <c r="B30" s="74" t="s">
        <v>168</v>
      </c>
      <c r="C30" s="10"/>
      <c r="D30" s="68"/>
      <c r="E30" s="82"/>
      <c r="F30" s="10"/>
      <c r="G30" s="142"/>
      <c r="H30" s="163"/>
      <c r="I30" s="163"/>
      <c r="J30" s="163"/>
      <c r="K30" s="143"/>
      <c r="L30" s="11"/>
    </row>
    <row r="31" spans="1:12" ht="15" customHeight="1" x14ac:dyDescent="0.25">
      <c r="A31" s="53"/>
      <c r="B31" s="74" t="s">
        <v>156</v>
      </c>
      <c r="C31" s="10"/>
      <c r="D31" s="68"/>
      <c r="E31" s="82"/>
      <c r="F31" s="10"/>
      <c r="G31" s="64"/>
      <c r="H31" s="64"/>
      <c r="I31" s="74"/>
      <c r="J31" s="80"/>
      <c r="K31" s="74"/>
      <c r="L31" s="65"/>
    </row>
    <row r="32" spans="1:12" ht="15" customHeight="1" x14ac:dyDescent="0.25">
      <c r="A32" s="53"/>
      <c r="B32" s="10"/>
      <c r="C32" s="74"/>
      <c r="D32" s="72">
        <f>SUM(D24:D31)</f>
        <v>1400</v>
      </c>
      <c r="E32" s="72">
        <f>SUM(E24:E31)</f>
        <v>1100</v>
      </c>
      <c r="F32" s="10"/>
      <c r="G32" s="65" t="s">
        <v>181</v>
      </c>
      <c r="H32" s="65"/>
      <c r="I32" s="53"/>
      <c r="J32" s="144">
        <f>(J23+K23)/(D32+E32+E42+D42)</f>
        <v>0.63560384615384624</v>
      </c>
      <c r="K32" s="145"/>
      <c r="L32" s="86"/>
    </row>
    <row r="33" spans="1:12" ht="15" customHeight="1" x14ac:dyDescent="0.25">
      <c r="A33" s="53"/>
      <c r="B33" s="53"/>
      <c r="C33" s="53"/>
      <c r="D33" s="53"/>
      <c r="E33" s="53"/>
      <c r="F33" s="10"/>
      <c r="G33" s="65" t="s">
        <v>182</v>
      </c>
      <c r="H33" s="65"/>
      <c r="I33" s="53"/>
      <c r="J33" s="146"/>
      <c r="K33" s="147"/>
      <c r="L33" s="81"/>
    </row>
    <row r="34" spans="1:12" ht="15" customHeight="1" x14ac:dyDescent="0.25">
      <c r="A34" s="53"/>
      <c r="B34" s="134" t="s">
        <v>154</v>
      </c>
      <c r="C34" s="135"/>
      <c r="D34" s="135"/>
      <c r="E34" s="136"/>
      <c r="F34" s="56"/>
      <c r="G34" s="79" t="s">
        <v>160</v>
      </c>
      <c r="H34" s="79"/>
      <c r="I34" s="79"/>
      <c r="J34" s="87"/>
      <c r="K34" s="89"/>
      <c r="L34" s="86"/>
    </row>
    <row r="35" spans="1:12" ht="15" customHeight="1" x14ac:dyDescent="0.25">
      <c r="A35" s="53"/>
      <c r="B35" s="137"/>
      <c r="C35" s="138"/>
      <c r="D35" s="138"/>
      <c r="E35" s="139"/>
      <c r="F35" s="56"/>
      <c r="G35" s="53"/>
      <c r="H35" s="53"/>
      <c r="I35" s="53"/>
      <c r="J35" s="67"/>
      <c r="K35" s="67"/>
      <c r="L35" s="53"/>
    </row>
    <row r="36" spans="1:12" s="80" customFormat="1" ht="15" customHeight="1" x14ac:dyDescent="0.25">
      <c r="A36" s="56"/>
      <c r="B36" s="10"/>
      <c r="C36" s="74"/>
      <c r="D36" s="74"/>
      <c r="E36" s="66"/>
      <c r="F36" s="56"/>
      <c r="G36" s="140" t="s">
        <v>86</v>
      </c>
      <c r="H36" s="141"/>
      <c r="I36" s="73"/>
      <c r="J36" s="144">
        <f>G12+J32</f>
        <v>1.6356038461538462</v>
      </c>
      <c r="K36" s="145"/>
      <c r="L36" s="56"/>
    </row>
    <row r="37" spans="1:12" s="80" customFormat="1" ht="15" customHeight="1" x14ac:dyDescent="0.25">
      <c r="A37" s="56"/>
      <c r="B37" s="74" t="s">
        <v>180</v>
      </c>
      <c r="C37" s="74"/>
      <c r="D37" s="68">
        <v>100</v>
      </c>
      <c r="E37" s="82"/>
      <c r="F37" s="56"/>
      <c r="G37" s="142"/>
      <c r="H37" s="143"/>
      <c r="I37" s="75"/>
      <c r="J37" s="146"/>
      <c r="K37" s="147"/>
      <c r="L37" s="56"/>
    </row>
    <row r="38" spans="1:12" s="80" customFormat="1" ht="15" customHeight="1" x14ac:dyDescent="0.25">
      <c r="A38" s="56"/>
      <c r="B38" s="74" t="s">
        <v>153</v>
      </c>
      <c r="C38" s="53"/>
      <c r="D38" s="68"/>
      <c r="E38" s="82"/>
      <c r="F38" s="53"/>
      <c r="G38" s="65" t="s">
        <v>87</v>
      </c>
      <c r="H38" s="75"/>
      <c r="I38" s="75"/>
      <c r="J38" s="84"/>
      <c r="K38" s="84"/>
      <c r="L38" s="56"/>
    </row>
    <row r="39" spans="1:12" s="80" customFormat="1" ht="15" customHeight="1" x14ac:dyDescent="0.25">
      <c r="A39" s="56"/>
      <c r="B39" s="74" t="s">
        <v>155</v>
      </c>
      <c r="C39" s="76"/>
      <c r="D39" s="68"/>
      <c r="E39" s="82"/>
      <c r="F39" s="53"/>
      <c r="G39" s="65" t="s">
        <v>89</v>
      </c>
      <c r="H39" s="11"/>
      <c r="I39" s="11"/>
      <c r="J39" s="84"/>
      <c r="K39" s="84"/>
      <c r="L39" s="56"/>
    </row>
    <row r="40" spans="1:12" s="54" customFormat="1" ht="15" customHeight="1" x14ac:dyDescent="0.25">
      <c r="A40" s="53"/>
      <c r="B40" s="74" t="s">
        <v>179</v>
      </c>
      <c r="C40" s="10"/>
      <c r="D40" s="68"/>
      <c r="E40" s="82"/>
      <c r="F40" s="53"/>
      <c r="G40" s="53"/>
      <c r="H40" s="75"/>
      <c r="I40" s="75"/>
      <c r="J40" s="84"/>
      <c r="K40" s="84"/>
      <c r="L40" s="81"/>
    </row>
    <row r="41" spans="1:12" s="54" customFormat="1" ht="15" customHeight="1" x14ac:dyDescent="0.25">
      <c r="A41" s="53"/>
      <c r="B41" s="74" t="s">
        <v>167</v>
      </c>
      <c r="C41" s="10"/>
      <c r="D41" s="68"/>
      <c r="E41" s="82"/>
      <c r="F41" s="53"/>
      <c r="G41" s="140" t="s">
        <v>90</v>
      </c>
      <c r="H41" s="141"/>
      <c r="I41" s="11"/>
      <c r="J41" s="156">
        <f>((J26-J25-J49)*100/1100)/100</f>
        <v>0.86129999999999984</v>
      </c>
      <c r="K41" s="157"/>
      <c r="L41" s="84"/>
    </row>
    <row r="42" spans="1:12" s="54" customFormat="1" ht="15" customHeight="1" x14ac:dyDescent="0.25">
      <c r="A42" s="53"/>
      <c r="B42" s="10"/>
      <c r="C42" s="53"/>
      <c r="D42" s="72">
        <f>SUM(D37:D41)</f>
        <v>100</v>
      </c>
      <c r="E42" s="72">
        <f>SUM(E37:E40)</f>
        <v>0</v>
      </c>
      <c r="F42" s="53"/>
      <c r="G42" s="142"/>
      <c r="H42" s="143"/>
      <c r="I42" s="11"/>
      <c r="J42" s="158"/>
      <c r="K42" s="159"/>
      <c r="L42" s="95"/>
    </row>
    <row r="43" spans="1:12" s="54" customFormat="1" ht="15" customHeight="1" x14ac:dyDescent="0.25">
      <c r="A43" s="53"/>
      <c r="B43" s="53"/>
      <c r="C43" s="53"/>
      <c r="D43" s="53"/>
      <c r="E43" s="53"/>
      <c r="F43" s="53"/>
      <c r="G43" s="64" t="s">
        <v>91</v>
      </c>
      <c r="H43" s="74"/>
      <c r="I43" s="53"/>
      <c r="J43" s="53"/>
      <c r="K43" s="56"/>
      <c r="L43" s="84"/>
    </row>
    <row r="44" spans="1:12" s="54" customFormat="1" ht="15" customHeight="1" x14ac:dyDescent="0.25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6"/>
      <c r="L44" s="84"/>
    </row>
    <row r="45" spans="1:12" s="54" customFormat="1" ht="15" customHeight="1" x14ac:dyDescent="0.25">
      <c r="A45" s="53"/>
      <c r="B45" s="53"/>
      <c r="C45" s="53"/>
      <c r="D45" s="53"/>
      <c r="E45" s="53"/>
      <c r="F45" s="53"/>
      <c r="G45" s="140" t="s">
        <v>188</v>
      </c>
      <c r="H45" s="141"/>
      <c r="I45" s="53"/>
      <c r="J45" s="164" t="s">
        <v>178</v>
      </c>
      <c r="K45" s="165">
        <f>IF(J45="isolé",950,IF(J45="couple",1100))</f>
        <v>1100</v>
      </c>
      <c r="L45" s="67"/>
    </row>
    <row r="46" spans="1:12" s="54" customFormat="1" ht="15" customHeight="1" x14ac:dyDescent="0.25">
      <c r="A46" s="53"/>
      <c r="B46" s="53"/>
      <c r="C46" s="53"/>
      <c r="D46" s="53"/>
      <c r="E46" s="53"/>
      <c r="F46" s="53"/>
      <c r="G46" s="142"/>
      <c r="H46" s="143"/>
      <c r="I46" s="53"/>
      <c r="J46" s="166"/>
      <c r="K46" s="167"/>
      <c r="L46" s="67"/>
    </row>
    <row r="47" spans="1:12" s="54" customFormat="1" ht="15" customHeight="1" x14ac:dyDescent="0.25">
      <c r="A47" s="53"/>
      <c r="B47" s="53"/>
      <c r="C47" s="53"/>
      <c r="D47" s="53"/>
      <c r="E47" s="53"/>
      <c r="F47" s="53"/>
      <c r="G47" s="74" t="s">
        <v>177</v>
      </c>
      <c r="H47" s="53"/>
      <c r="I47" s="53"/>
      <c r="J47" s="53"/>
      <c r="K47" s="53"/>
      <c r="L47" s="96"/>
    </row>
    <row r="48" spans="1:12" s="54" customFormat="1" ht="15" customHeight="1" x14ac:dyDescent="0.25">
      <c r="A48" s="53"/>
      <c r="B48" s="53"/>
      <c r="C48" s="53"/>
      <c r="D48" s="53"/>
      <c r="E48" s="53"/>
      <c r="F48" s="53"/>
      <c r="G48" s="53"/>
      <c r="H48" s="53"/>
      <c r="I48" s="53"/>
      <c r="J48" s="67"/>
      <c r="K48" s="98"/>
      <c r="L48" s="96"/>
    </row>
    <row r="49" spans="1:12" s="54" customFormat="1" ht="15" customHeight="1" x14ac:dyDescent="0.25">
      <c r="A49" s="53"/>
      <c r="B49" s="53"/>
      <c r="C49" s="53"/>
      <c r="D49" s="53"/>
      <c r="E49" s="53"/>
      <c r="F49" s="53"/>
      <c r="G49" s="65"/>
      <c r="H49" s="53"/>
      <c r="I49" s="53"/>
      <c r="J49" s="53"/>
      <c r="K49" s="56"/>
      <c r="L49" s="88"/>
    </row>
    <row r="50" spans="1:12" s="54" customFormat="1" ht="15" customHeight="1" x14ac:dyDescent="0.25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6"/>
      <c r="L50" s="53"/>
    </row>
    <row r="51" spans="1:12" s="54" customFormat="1" ht="15" customHeight="1" x14ac:dyDescent="0.25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67"/>
    </row>
    <row r="52" spans="1:12" s="54" customFormat="1" ht="15" customHeight="1" x14ac:dyDescent="0.25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</row>
    <row r="53" spans="1:12" s="54" customFormat="1" ht="15" customHeight="1" x14ac:dyDescent="0.25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</row>
    <row r="54" spans="1:12" s="54" customFormat="1" ht="15" customHeight="1" x14ac:dyDescent="0.25">
      <c r="A54" s="53"/>
      <c r="B54" s="53"/>
      <c r="C54" s="53"/>
      <c r="D54" s="53"/>
      <c r="E54" s="53"/>
      <c r="F54" s="53"/>
      <c r="L54" s="53"/>
    </row>
    <row r="55" spans="1:12" s="54" customFormat="1" ht="15" customHeight="1" x14ac:dyDescent="0.25">
      <c r="A55" s="53"/>
      <c r="B55" s="53"/>
      <c r="C55" s="53"/>
      <c r="D55" s="53"/>
      <c r="E55" s="53"/>
      <c r="F55" s="53"/>
      <c r="G55" s="97"/>
      <c r="H55" s="97"/>
      <c r="I55" s="97"/>
      <c r="J55" s="97"/>
      <c r="L55" s="53"/>
    </row>
    <row r="56" spans="1:12" s="54" customFormat="1" ht="15" customHeight="1" x14ac:dyDescent="0.25">
      <c r="A56" s="53"/>
      <c r="B56" s="53"/>
      <c r="C56" s="53"/>
      <c r="D56" s="53"/>
      <c r="E56" s="53"/>
      <c r="F56" s="53"/>
      <c r="G56" s="97"/>
      <c r="H56" s="97"/>
      <c r="I56" s="97"/>
      <c r="J56" s="97"/>
      <c r="L56" s="53"/>
    </row>
    <row r="57" spans="1:12" s="54" customFormat="1" ht="15" customHeight="1" x14ac:dyDescent="0.25">
      <c r="G57" s="97"/>
      <c r="H57" s="97"/>
      <c r="I57" s="97"/>
      <c r="J57" s="97"/>
    </row>
    <row r="58" spans="1:12" s="54" customFormat="1" ht="15" customHeight="1" x14ac:dyDescent="0.25">
      <c r="G58" s="97"/>
      <c r="H58" s="97"/>
      <c r="I58" s="97"/>
      <c r="J58" s="97"/>
    </row>
    <row r="59" spans="1:12" s="54" customFormat="1" ht="15" customHeight="1" x14ac:dyDescent="0.25">
      <c r="G59" s="97"/>
      <c r="H59" s="97"/>
      <c r="I59" s="97"/>
      <c r="J59" s="97"/>
    </row>
    <row r="60" spans="1:12" s="54" customFormat="1" ht="15" customHeight="1" x14ac:dyDescent="0.25">
      <c r="F60" s="97"/>
      <c r="G60" s="97"/>
      <c r="H60" s="97"/>
      <c r="I60" s="97"/>
      <c r="J60" s="97"/>
    </row>
    <row r="61" spans="1:12" s="54" customFormat="1" ht="15" customHeight="1" x14ac:dyDescent="0.25">
      <c r="F61" s="97"/>
      <c r="G61" s="97"/>
      <c r="H61" s="97"/>
      <c r="I61" s="97"/>
      <c r="J61" s="97"/>
    </row>
    <row r="62" spans="1:12" s="54" customFormat="1" ht="15" customHeight="1" x14ac:dyDescent="0.25">
      <c r="F62" s="97"/>
      <c r="G62" s="97"/>
      <c r="H62" s="97"/>
      <c r="I62" s="97"/>
      <c r="J62" s="97"/>
    </row>
    <row r="63" spans="1:12" s="54" customFormat="1" ht="15" customHeight="1" x14ac:dyDescent="0.25">
      <c r="F63" s="97"/>
      <c r="G63" s="97"/>
      <c r="H63" s="97"/>
      <c r="I63" s="97"/>
      <c r="J63" s="97"/>
    </row>
    <row r="64" spans="1:12" s="54" customFormat="1" ht="15" customHeight="1" x14ac:dyDescent="0.25">
      <c r="F64" s="97"/>
      <c r="G64" s="97"/>
      <c r="H64" s="97"/>
      <c r="I64" s="97"/>
      <c r="J64" s="97"/>
    </row>
    <row r="65" spans="6:11" s="54" customFormat="1" ht="15" customHeight="1" x14ac:dyDescent="0.25">
      <c r="F65" s="97"/>
      <c r="G65" s="97"/>
      <c r="H65" s="97"/>
      <c r="I65" s="97"/>
      <c r="J65" s="97"/>
    </row>
    <row r="66" spans="6:11" s="54" customFormat="1" ht="15" customHeight="1" x14ac:dyDescent="0.25">
      <c r="F66" s="97"/>
      <c r="G66" s="97"/>
      <c r="H66" s="97"/>
      <c r="I66" s="97"/>
      <c r="J66" s="97"/>
    </row>
    <row r="67" spans="6:11" s="54" customFormat="1" ht="15" customHeight="1" x14ac:dyDescent="0.25">
      <c r="F67" s="97"/>
      <c r="G67" s="97"/>
      <c r="H67" s="97"/>
      <c r="I67" s="97"/>
      <c r="J67" s="97"/>
    </row>
    <row r="68" spans="6:11" s="54" customFormat="1" ht="15" customHeight="1" x14ac:dyDescent="0.25">
      <c r="F68" s="97"/>
      <c r="G68" s="97"/>
      <c r="H68" s="97"/>
      <c r="I68" s="97"/>
      <c r="J68" s="97"/>
    </row>
    <row r="69" spans="6:11" s="54" customFormat="1" ht="15" customHeight="1" x14ac:dyDescent="0.25">
      <c r="F69" s="97"/>
      <c r="G69" s="97"/>
      <c r="H69" s="97"/>
      <c r="I69" s="97"/>
      <c r="J69" s="97"/>
    </row>
    <row r="70" spans="6:11" s="54" customFormat="1" ht="15" customHeight="1" x14ac:dyDescent="0.25">
      <c r="F70" s="97"/>
      <c r="G70" s="97"/>
      <c r="H70" s="97"/>
      <c r="I70" s="97"/>
      <c r="J70" s="97"/>
    </row>
    <row r="71" spans="6:11" s="54" customFormat="1" ht="15" customHeight="1" x14ac:dyDescent="0.25">
      <c r="F71" s="97"/>
      <c r="G71" s="97"/>
      <c r="H71" s="97"/>
      <c r="I71" s="97"/>
      <c r="J71" s="97"/>
    </row>
    <row r="72" spans="6:11" s="54" customFormat="1" ht="15" customHeight="1" x14ac:dyDescent="0.25">
      <c r="F72" s="97"/>
      <c r="G72" s="1"/>
      <c r="H72" s="1"/>
      <c r="I72" s="1"/>
      <c r="J72" s="1"/>
      <c r="K72" s="52"/>
    </row>
    <row r="73" spans="6:11" s="54" customFormat="1" ht="15" customHeight="1" x14ac:dyDescent="0.25">
      <c r="F73" s="97"/>
      <c r="G73" s="1"/>
      <c r="H73" s="1"/>
      <c r="I73" s="1"/>
      <c r="J73" s="1"/>
      <c r="K73" s="52"/>
    </row>
    <row r="74" spans="6:11" s="54" customFormat="1" ht="15" customHeight="1" x14ac:dyDescent="0.25">
      <c r="F74" s="97"/>
      <c r="G74" s="1"/>
      <c r="H74" s="1"/>
      <c r="I74" s="1"/>
      <c r="J74" s="1"/>
      <c r="K74" s="52"/>
    </row>
  </sheetData>
  <mergeCells count="21">
    <mergeCell ref="G41:H42"/>
    <mergeCell ref="J41:K42"/>
    <mergeCell ref="G45:H46"/>
    <mergeCell ref="J25:K25"/>
    <mergeCell ref="J26:K26"/>
    <mergeCell ref="G29:K30"/>
    <mergeCell ref="J45:J46"/>
    <mergeCell ref="K45:K46"/>
    <mergeCell ref="J32:K33"/>
    <mergeCell ref="J27:K27"/>
    <mergeCell ref="B34:E35"/>
    <mergeCell ref="G36:H37"/>
    <mergeCell ref="J36:K37"/>
    <mergeCell ref="B2:D3"/>
    <mergeCell ref="B9:E10"/>
    <mergeCell ref="G9:K10"/>
    <mergeCell ref="B14:E15"/>
    <mergeCell ref="G14:K15"/>
    <mergeCell ref="B20:E21"/>
    <mergeCell ref="H5:H6"/>
    <mergeCell ref="G5:G6"/>
  </mergeCells>
  <pageMargins left="0.7" right="0.7" top="0.75" bottom="0.75" header="0.3" footer="0.3"/>
  <pageSetup paperSize="9" scale="5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Elantis</vt:lpstr>
      <vt:lpstr>Crédit Foncier</vt:lpstr>
      <vt:lpstr>EB Lease</vt:lpstr>
      <vt:lpstr>Demetris</vt:lpstr>
      <vt:lpstr>Acceptation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Minne</dc:creator>
  <cp:lastModifiedBy>Jean Marc Minne</cp:lastModifiedBy>
  <dcterms:created xsi:type="dcterms:W3CDTF">2017-03-29T07:15:35Z</dcterms:created>
  <dcterms:modified xsi:type="dcterms:W3CDTF">2017-04-12T12:28:00Z</dcterms:modified>
</cp:coreProperties>
</file>