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teur\Documents\"/>
    </mc:Choice>
  </mc:AlternateContent>
  <bookViews>
    <workbookView xWindow="0" yWindow="0" windowWidth="20490" windowHeight="7620"/>
  </bookViews>
  <sheets>
    <sheet name="du 02-09-19 au 29-09-19" sheetId="1" r:id="rId1"/>
  </sheets>
  <externalReferences>
    <externalReference r:id="rId2"/>
  </externalReferences>
  <definedNames>
    <definedName name="Annee">#REF!</definedName>
    <definedName name="Feries">#REF!</definedName>
    <definedName name="MaxLignePlanning" localSheetId="0">'du 02-09-19 au 29-09-19'!$A$61</definedName>
    <definedName name="MaxLignePlanning">#REF!</definedName>
    <definedName name="_xlnm.Print_Area" localSheetId="0">'du 02-09-19 au 29-09-19'!$A$1:$BK$58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0" i="1" l="1"/>
  <c r="B59" i="1" l="1"/>
  <c r="BK58" i="1"/>
  <c r="AV58" i="1"/>
  <c r="AE58" i="1"/>
  <c r="P58" i="1"/>
  <c r="BK56" i="1"/>
  <c r="AG56" i="1"/>
  <c r="BK55" i="1"/>
  <c r="AV55" i="1"/>
  <c r="AE55" i="1"/>
  <c r="BK53" i="1" s="1"/>
  <c r="P55" i="1"/>
  <c r="AG53" i="1"/>
  <c r="BK52" i="1"/>
  <c r="AV52" i="1"/>
  <c r="AE52" i="1"/>
  <c r="P52" i="1"/>
  <c r="BK50" i="1"/>
  <c r="BK49" i="1"/>
  <c r="AV49" i="1"/>
  <c r="AE49" i="1"/>
  <c r="P49" i="1"/>
  <c r="BK47" i="1" s="1"/>
  <c r="BK46" i="1"/>
  <c r="AV46" i="1"/>
  <c r="AE46" i="1"/>
  <c r="BK44" i="1" s="1"/>
  <c r="P46" i="1"/>
  <c r="AG44" i="1"/>
  <c r="BK43" i="1"/>
  <c r="BK41" i="1" s="1"/>
  <c r="AV43" i="1"/>
  <c r="AE43" i="1"/>
  <c r="P43" i="1"/>
  <c r="AG41" i="1"/>
  <c r="BK40" i="1"/>
  <c r="AV40" i="1"/>
  <c r="BK38" i="1" s="1"/>
  <c r="AE40" i="1"/>
  <c r="P40" i="1"/>
  <c r="AG38" i="1"/>
  <c r="BK37" i="1"/>
  <c r="AV37" i="1"/>
  <c r="AE37" i="1"/>
  <c r="BK35" i="1" s="1"/>
  <c r="P37" i="1"/>
  <c r="AG35" i="1"/>
  <c r="BK34" i="1"/>
  <c r="BK32" i="1" s="1"/>
  <c r="AV34" i="1"/>
  <c r="AE34" i="1"/>
  <c r="P34" i="1"/>
  <c r="AG32" i="1"/>
  <c r="BK31" i="1"/>
  <c r="AV31" i="1"/>
  <c r="BK29" i="1" s="1"/>
  <c r="AE31" i="1"/>
  <c r="P31" i="1"/>
  <c r="AG29" i="1"/>
  <c r="BK27" i="1"/>
  <c r="AV27" i="1"/>
  <c r="AE27" i="1"/>
  <c r="BK25" i="1" s="1"/>
  <c r="P27" i="1"/>
  <c r="AG25" i="1"/>
  <c r="BK24" i="1"/>
  <c r="AV24" i="1"/>
  <c r="AE24" i="1"/>
  <c r="P24" i="1"/>
  <c r="BK22" i="1" s="1"/>
  <c r="AG22" i="1"/>
  <c r="BK21" i="1"/>
  <c r="AV21" i="1"/>
  <c r="BK19" i="1" s="1"/>
  <c r="AE21" i="1"/>
  <c r="P21" i="1"/>
  <c r="AG19" i="1"/>
  <c r="BK18" i="1"/>
  <c r="AV18" i="1"/>
  <c r="AE18" i="1"/>
  <c r="BK16" i="1" s="1"/>
  <c r="P18" i="1"/>
  <c r="AG16" i="1"/>
  <c r="BK15" i="1"/>
  <c r="AV15" i="1"/>
  <c r="AE15" i="1"/>
  <c r="P15" i="1"/>
  <c r="BK13" i="1" s="1"/>
  <c r="AG13" i="1"/>
  <c r="BK12" i="1"/>
  <c r="AV12" i="1"/>
  <c r="AE12" i="1"/>
  <c r="P12" i="1"/>
  <c r="BK10" i="1"/>
  <c r="AG10" i="1"/>
  <c r="BK9" i="1"/>
  <c r="AV9" i="1"/>
  <c r="BK7" i="1" s="1"/>
  <c r="AE9" i="1"/>
  <c r="P9" i="1"/>
  <c r="AG7" i="1"/>
  <c r="BK6" i="1"/>
  <c r="AV6" i="1"/>
  <c r="AE6" i="1"/>
  <c r="BK4" i="1" s="1"/>
  <c r="P6" i="1"/>
  <c r="A61" i="1"/>
  <c r="C1" i="1"/>
  <c r="B3" i="1" s="1"/>
  <c r="B2" i="1" s="1"/>
  <c r="D3" i="1" l="1"/>
  <c r="AG4" i="1"/>
  <c r="A3" i="1"/>
  <c r="F3" i="1" l="1"/>
  <c r="D2" i="1"/>
  <c r="H3" i="1" l="1"/>
  <c r="F2" i="1"/>
  <c r="J3" i="1" l="1"/>
  <c r="H2" i="1"/>
  <c r="J2" i="1" l="1"/>
  <c r="L3" i="1"/>
  <c r="L2" i="1" l="1"/>
  <c r="N3" i="1"/>
  <c r="P3" i="1" l="1"/>
  <c r="N2" i="1"/>
  <c r="Q3" i="1"/>
  <c r="S3" i="1" l="1"/>
  <c r="Q2" i="1"/>
  <c r="U3" i="1" l="1"/>
  <c r="S2" i="1"/>
  <c r="T3" i="1"/>
  <c r="W3" i="1" l="1"/>
  <c r="V3" i="1"/>
  <c r="U2" i="1"/>
  <c r="Y3" i="1" l="1"/>
  <c r="W2" i="1"/>
  <c r="X3" i="1"/>
  <c r="AA3" i="1" l="1"/>
  <c r="Z3" i="1"/>
  <c r="Y2" i="1"/>
  <c r="AC3" i="1" l="1"/>
  <c r="AA2" i="1"/>
  <c r="AB3" i="1"/>
  <c r="AE3" i="1" l="1"/>
  <c r="AD3" i="1"/>
  <c r="AC2" i="1"/>
  <c r="J1" i="1"/>
  <c r="AI1" i="1" s="1"/>
  <c r="AI3" i="1" l="1"/>
  <c r="AH3" i="1"/>
  <c r="AH2" i="1" l="1"/>
  <c r="AJ3" i="1"/>
  <c r="AK3" i="1" l="1"/>
  <c r="AL3" i="1"/>
  <c r="AJ2" i="1"/>
  <c r="AM3" i="1" l="1"/>
  <c r="AL2" i="1"/>
  <c r="AN3" i="1"/>
  <c r="AO3" i="1" l="1"/>
  <c r="AP3" i="1"/>
  <c r="AN2" i="1"/>
  <c r="AQ3" i="1" l="1"/>
  <c r="AP2" i="1"/>
  <c r="AR3" i="1"/>
  <c r="AS3" i="1" l="1"/>
  <c r="AT3" i="1"/>
  <c r="AR2" i="1"/>
  <c r="AU3" i="1" l="1"/>
  <c r="AT2" i="1"/>
  <c r="AW3" i="1"/>
  <c r="AV3" i="1"/>
  <c r="AY3" i="1" l="1"/>
  <c r="AW2" i="1"/>
  <c r="AX3" i="1"/>
  <c r="BA3" i="1" l="1"/>
  <c r="AY2" i="1"/>
  <c r="AZ3" i="1"/>
  <c r="BC3" i="1" l="1"/>
  <c r="BB3" i="1"/>
  <c r="BA2" i="1"/>
  <c r="BC2" i="1" l="1"/>
  <c r="BE3" i="1"/>
  <c r="BD3" i="1"/>
  <c r="BG3" i="1" l="1"/>
  <c r="BE2" i="1"/>
  <c r="BF3" i="1"/>
  <c r="BI3" i="1" l="1"/>
  <c r="BG2" i="1"/>
  <c r="BH3" i="1"/>
  <c r="BK3" i="1" l="1"/>
  <c r="BJ3" i="1"/>
  <c r="BI2" i="1"/>
  <c r="AP1" i="1"/>
</calcChain>
</file>

<file path=xl/comments1.xml><?xml version="1.0" encoding="utf-8"?>
<comments xmlns="http://schemas.openxmlformats.org/spreadsheetml/2006/main">
  <authors>
    <author>Windows User</author>
  </authors>
  <commentList>
    <comment ref="U16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Récupération liée aux 10% femme enceinte du 17 juil au 5 Aout 2019</t>
        </r>
      </text>
    </comment>
    <comment ref="Q17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Mise en forme correspondant aux 10% du pour réducation pour femme enceinte</t>
        </r>
      </text>
    </comment>
    <comment ref="S17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Mise en forme correspondant aux 10% du pour réducation pour femme enceinte</t>
        </r>
      </text>
    </comment>
    <comment ref="B22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RH car a travailler le we du 31/8 et 1/9</t>
        </r>
      </text>
    </comment>
    <comment ref="AG32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a mi temps trouver 1 remplaceement
</t>
        </r>
      </text>
    </comment>
    <comment ref="A44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mi temps avec Sébastien BOULARD</t>
        </r>
      </text>
    </comment>
    <comment ref="A47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REMPLACE MME TREVES  JSUQU AU 15 SEPT</t>
        </r>
      </text>
    </comment>
    <comment ref="A50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remplace MME DUBROEUCQ</t>
        </r>
      </text>
    </comment>
  </commentList>
</comments>
</file>

<file path=xl/sharedStrings.xml><?xml version="1.0" encoding="utf-8"?>
<sst xmlns="http://schemas.openxmlformats.org/spreadsheetml/2006/main" count="529" uniqueCount="34">
  <si>
    <t>DU</t>
  </si>
  <si>
    <t>AU</t>
  </si>
  <si>
    <t>Semaine</t>
  </si>
  <si>
    <t>M</t>
  </si>
  <si>
    <t>RCR</t>
  </si>
  <si>
    <t>RHS</t>
  </si>
  <si>
    <t>RHD</t>
  </si>
  <si>
    <t>RH5</t>
  </si>
  <si>
    <t>S</t>
  </si>
  <si>
    <t>FORM</t>
  </si>
  <si>
    <t>J</t>
  </si>
  <si>
    <t>TOT SEM</t>
  </si>
  <si>
    <t>AM</t>
  </si>
  <si>
    <t>NT</t>
  </si>
  <si>
    <t>For 14-17h</t>
  </si>
  <si>
    <t>FORM CUIS</t>
  </si>
  <si>
    <t>CP</t>
  </si>
  <si>
    <t>MAL</t>
  </si>
  <si>
    <t xml:space="preserve">MAL </t>
  </si>
  <si>
    <t xml:space="preserve">RH </t>
  </si>
  <si>
    <t>JNT</t>
  </si>
  <si>
    <t>For 9-12h</t>
  </si>
  <si>
    <t>JD</t>
  </si>
  <si>
    <t xml:space="preserve">M </t>
  </si>
  <si>
    <t>MIDI+S</t>
  </si>
  <si>
    <t>CM</t>
  </si>
  <si>
    <t>YORO Hénéné</t>
  </si>
  <si>
    <t xml:space="preserve">J </t>
  </si>
  <si>
    <t>matin</t>
  </si>
  <si>
    <t>soir</t>
  </si>
  <si>
    <t>ARRET (maladie, accid travail. Enfant mal;Congés mat…)</t>
  </si>
  <si>
    <t>CONGES (CT, CP…)</t>
  </si>
  <si>
    <t xml:space="preserve">FORMATION </t>
  </si>
  <si>
    <t xml:space="preserve">REPOS COMPENSATEUR DE RECUPERATION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</si>
</sst>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\ dd\-mmm\-yy"/>
    <numFmt numFmtId="165" formatCode="dd\ mmm"/>
    <numFmt numFmtId="166" formatCode="[hh]:mm"/>
    <numFmt numFmtId="167" formatCode="h:m"/>
  </numFmts>
  <fonts count="3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56"/>
      <name val="Calibri"/>
      <family val="2"/>
    </font>
    <font>
      <b/>
      <sz val="11"/>
      <color indexed="56"/>
      <name val="Byington"/>
    </font>
    <font>
      <b/>
      <sz val="10"/>
      <name val="Arial"/>
      <family val="2"/>
    </font>
    <font>
      <sz val="11"/>
      <name val="Calibri"/>
      <family val="2"/>
      <scheme val="minor"/>
    </font>
    <font>
      <sz val="12"/>
      <name val="Arial Rounded MT Bold"/>
      <family val="2"/>
    </font>
    <font>
      <sz val="12"/>
      <color indexed="8"/>
      <name val="Arial Rounded MT Bold"/>
      <family val="2"/>
    </font>
    <font>
      <sz val="7"/>
      <color indexed="8"/>
      <name val="Arial Rounded MT Bold"/>
      <family val="2"/>
    </font>
    <font>
      <sz val="14"/>
      <color indexed="8"/>
      <name val="Calibri"/>
      <family val="2"/>
    </font>
    <font>
      <b/>
      <sz val="9"/>
      <name val="Arial Rounded MT Bold"/>
      <family val="2"/>
    </font>
    <font>
      <sz val="9"/>
      <color indexed="8"/>
      <name val="Arial Rounded MT Bold"/>
      <family val="2"/>
    </font>
    <font>
      <sz val="9"/>
      <name val="Calibri"/>
      <family val="2"/>
    </font>
    <font>
      <sz val="7"/>
      <color indexed="8"/>
      <name val="Calibri"/>
      <family val="2"/>
    </font>
    <font>
      <sz val="10"/>
      <color indexed="8"/>
      <name val="Calibri"/>
      <family val="2"/>
    </font>
    <font>
      <sz val="6"/>
      <color indexed="8"/>
      <name val="Calibri"/>
      <family val="2"/>
    </font>
    <font>
      <sz val="10"/>
      <name val="Arial Rounded MT Bold"/>
      <family val="2"/>
    </font>
    <font>
      <sz val="8"/>
      <color indexed="8"/>
      <name val="Calibri"/>
      <family val="2"/>
    </font>
    <font>
      <sz val="9"/>
      <color rgb="FFFF0000"/>
      <name val="Calibri"/>
      <family val="2"/>
    </font>
    <font>
      <sz val="9"/>
      <name val="Calibri"/>
      <family val="2"/>
      <scheme val="minor"/>
    </font>
    <font>
      <sz val="12"/>
      <color theme="0"/>
      <name val="Arial Rounded MT Bold"/>
      <family val="2"/>
    </font>
    <font>
      <sz val="9"/>
      <color theme="0"/>
      <name val="Calibri"/>
      <family val="2"/>
    </font>
    <font>
      <sz val="12"/>
      <color rgb="FFFF0000"/>
      <name val="Arial Rounded MT Bold"/>
      <family val="2"/>
    </font>
    <font>
      <sz val="9"/>
      <color indexed="8"/>
      <name val="Calibri"/>
      <family val="2"/>
    </font>
    <font>
      <sz val="9"/>
      <color rgb="FF0070C0"/>
      <name val="Calibri"/>
      <family val="2"/>
    </font>
    <font>
      <sz val="6"/>
      <name val="Calibri"/>
      <family val="2"/>
    </font>
    <font>
      <sz val="8"/>
      <name val="Calibri"/>
      <family val="2"/>
    </font>
    <font>
      <sz val="7"/>
      <name val="Calibri"/>
      <family val="2"/>
    </font>
    <font>
      <sz val="10"/>
      <name val="Calibri"/>
      <family val="2"/>
    </font>
    <font>
      <b/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rgb="FF000000"/>
      <name val="Calibri"/>
      <family val="2"/>
    </font>
    <font>
      <sz val="11"/>
      <color rgb="FF000000"/>
      <name val="Calibri"/>
      <family val="2"/>
    </font>
    <font>
      <b/>
      <sz val="10"/>
      <color rgb="FF4F595F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5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8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1" fillId="3" borderId="4" xfId="0" applyFont="1" applyFill="1" applyBorder="1" applyAlignment="1">
      <alignment horizontal="center"/>
    </xf>
    <xf numFmtId="0" fontId="1" fillId="3" borderId="4" xfId="0" applyNumberFormat="1" applyFont="1" applyFill="1" applyBorder="1" applyAlignment="1">
      <alignment horizontal="center"/>
    </xf>
    <xf numFmtId="166" fontId="7" fillId="0" borderId="13" xfId="0" applyNumberFormat="1" applyFont="1" applyBorder="1" applyAlignment="1">
      <alignment vertical="center"/>
    </xf>
    <xf numFmtId="166" fontId="8" fillId="0" borderId="17" xfId="0" applyNumberFormat="1" applyFont="1" applyBorder="1" applyAlignment="1">
      <alignment vertical="center"/>
    </xf>
    <xf numFmtId="0" fontId="9" fillId="0" borderId="0" xfId="0" applyFont="1" applyAlignment="1">
      <alignment vertical="center"/>
    </xf>
    <xf numFmtId="0" fontId="10" fillId="6" borderId="11" xfId="0" applyFont="1" applyFill="1" applyBorder="1" applyAlignment="1">
      <alignment vertical="center"/>
    </xf>
    <xf numFmtId="0" fontId="6" fillId="0" borderId="9" xfId="0" applyFont="1" applyFill="1" applyBorder="1" applyAlignment="1">
      <alignment horizontal="center" vertical="center"/>
    </xf>
    <xf numFmtId="166" fontId="11" fillId="0" borderId="17" xfId="0" applyNumberFormat="1" applyFont="1" applyBorder="1" applyAlignment="1">
      <alignment horizontal="center" vertical="center"/>
    </xf>
    <xf numFmtId="0" fontId="9" fillId="0" borderId="0" xfId="0" applyFont="1" applyFill="1" applyBorder="1" applyAlignment="1">
      <alignment vertical="center"/>
    </xf>
    <xf numFmtId="167" fontId="12" fillId="0" borderId="19" xfId="0" applyNumberFormat="1" applyFont="1" applyFill="1" applyBorder="1" applyAlignment="1">
      <alignment horizontal="center" vertical="center"/>
    </xf>
    <xf numFmtId="167" fontId="12" fillId="0" borderId="20" xfId="0" applyNumberFormat="1" applyFont="1" applyFill="1" applyBorder="1" applyAlignment="1">
      <alignment horizontal="center" vertical="center"/>
    </xf>
    <xf numFmtId="167" fontId="12" fillId="0" borderId="21" xfId="0" applyNumberFormat="1" applyFont="1" applyFill="1" applyBorder="1" applyAlignment="1">
      <alignment horizontal="center" vertical="center"/>
    </xf>
    <xf numFmtId="167" fontId="12" fillId="4" borderId="22" xfId="0" applyNumberFormat="1" applyFont="1" applyFill="1" applyBorder="1" applyAlignment="1">
      <alignment horizontal="center" vertical="center"/>
    </xf>
    <xf numFmtId="167" fontId="12" fillId="4" borderId="20" xfId="0" applyNumberFormat="1" applyFont="1" applyFill="1" applyBorder="1" applyAlignment="1">
      <alignment horizontal="center" vertical="center"/>
    </xf>
    <xf numFmtId="167" fontId="12" fillId="0" borderId="0" xfId="0" applyNumberFormat="1" applyFont="1" applyFill="1" applyBorder="1" applyAlignment="1">
      <alignment horizontal="center" vertical="center"/>
    </xf>
    <xf numFmtId="167" fontId="12" fillId="0" borderId="23" xfId="0" applyNumberFormat="1" applyFont="1" applyFill="1" applyBorder="1" applyAlignment="1">
      <alignment horizontal="center" vertical="center"/>
    </xf>
    <xf numFmtId="167" fontId="12" fillId="0" borderId="22" xfId="0" applyNumberFormat="1" applyFont="1" applyFill="1" applyBorder="1" applyAlignment="1">
      <alignment horizontal="center" vertical="center"/>
    </xf>
    <xf numFmtId="167" fontId="12" fillId="0" borderId="24" xfId="0" applyNumberFormat="1" applyFont="1" applyFill="1" applyBorder="1" applyAlignment="1">
      <alignment horizontal="center" vertical="center"/>
    </xf>
    <xf numFmtId="167" fontId="12" fillId="0" borderId="25" xfId="0" applyNumberFormat="1" applyFont="1" applyBorder="1" applyAlignment="1">
      <alignment horizontal="center"/>
    </xf>
    <xf numFmtId="167" fontId="12" fillId="0" borderId="7" xfId="0" applyNumberFormat="1" applyFont="1" applyFill="1" applyBorder="1" applyAlignment="1">
      <alignment horizontal="center" vertical="center"/>
    </xf>
    <xf numFmtId="167" fontId="12" fillId="0" borderId="13" xfId="0" applyNumberFormat="1" applyFont="1" applyFill="1" applyBorder="1" applyAlignment="1">
      <alignment horizontal="center" vertical="center"/>
    </xf>
    <xf numFmtId="167" fontId="12" fillId="4" borderId="15" xfId="0" applyNumberFormat="1" applyFont="1" applyFill="1" applyBorder="1" applyAlignment="1">
      <alignment horizontal="center" vertical="center"/>
    </xf>
    <xf numFmtId="167" fontId="12" fillId="4" borderId="14" xfId="0" applyNumberFormat="1" applyFont="1" applyFill="1" applyBorder="1" applyAlignment="1">
      <alignment horizontal="center" vertical="center"/>
    </xf>
    <xf numFmtId="167" fontId="12" fillId="5" borderId="15" xfId="0" applyNumberFormat="1" applyFont="1" applyFill="1" applyBorder="1" applyAlignment="1">
      <alignment horizontal="center" vertical="center"/>
    </xf>
    <xf numFmtId="167" fontId="12" fillId="5" borderId="14" xfId="0" applyNumberFormat="1" applyFont="1" applyFill="1" applyBorder="1" applyAlignment="1">
      <alignment horizontal="center" vertical="center"/>
    </xf>
    <xf numFmtId="167" fontId="12" fillId="0" borderId="15" xfId="0" applyNumberFormat="1" applyFont="1" applyFill="1" applyBorder="1" applyAlignment="1">
      <alignment horizontal="center" vertical="center"/>
    </xf>
    <xf numFmtId="167" fontId="12" fillId="0" borderId="14" xfId="0" applyNumberFormat="1" applyFont="1" applyFill="1" applyBorder="1" applyAlignment="1">
      <alignment horizontal="center" vertical="center"/>
    </xf>
    <xf numFmtId="167" fontId="12" fillId="0" borderId="16" xfId="0" applyNumberFormat="1" applyFont="1" applyFill="1" applyBorder="1" applyAlignment="1">
      <alignment horizontal="center" vertical="center"/>
    </xf>
    <xf numFmtId="20" fontId="13" fillId="0" borderId="26" xfId="0" applyNumberFormat="1" applyFont="1" applyBorder="1" applyAlignment="1">
      <alignment horizontal="center"/>
    </xf>
    <xf numFmtId="167" fontId="12" fillId="6" borderId="0" xfId="0" applyNumberFormat="1" applyFont="1" applyFill="1" applyBorder="1" applyAlignment="1">
      <alignment horizontal="center" vertical="center"/>
    </xf>
    <xf numFmtId="167" fontId="12" fillId="0" borderId="27" xfId="0" applyNumberFormat="1" applyFont="1" applyFill="1" applyBorder="1" applyAlignment="1">
      <alignment horizontal="center" vertical="center"/>
    </xf>
    <xf numFmtId="167" fontId="12" fillId="0" borderId="18" xfId="0" applyNumberFormat="1" applyFont="1" applyFill="1" applyBorder="1" applyAlignment="1">
      <alignment horizontal="center" vertical="center"/>
    </xf>
    <xf numFmtId="167" fontId="12" fillId="4" borderId="28" xfId="0" applyNumberFormat="1" applyFont="1" applyFill="1" applyBorder="1" applyAlignment="1">
      <alignment horizontal="center" vertical="center"/>
    </xf>
    <xf numFmtId="167" fontId="12" fillId="4" borderId="23" xfId="0" applyNumberFormat="1" applyFont="1" applyFill="1" applyBorder="1" applyAlignment="1">
      <alignment horizontal="center" vertical="center"/>
    </xf>
    <xf numFmtId="167" fontId="12" fillId="0" borderId="28" xfId="0" applyNumberFormat="1" applyFont="1" applyFill="1" applyBorder="1" applyAlignment="1">
      <alignment horizontal="center" vertical="center"/>
    </xf>
    <xf numFmtId="166" fontId="12" fillId="0" borderId="29" xfId="0" applyNumberFormat="1" applyFont="1" applyBorder="1" applyAlignment="1">
      <alignment horizontal="center" vertical="center"/>
    </xf>
    <xf numFmtId="167" fontId="12" fillId="0" borderId="2" xfId="0" applyNumberFormat="1" applyFont="1" applyFill="1" applyBorder="1" applyAlignment="1">
      <alignment horizontal="center" vertical="center"/>
    </xf>
    <xf numFmtId="167" fontId="12" fillId="0" borderId="1" xfId="0" applyNumberFormat="1" applyFont="1" applyFill="1" applyBorder="1" applyAlignment="1">
      <alignment horizontal="center" vertical="center"/>
    </xf>
    <xf numFmtId="167" fontId="12" fillId="4" borderId="30" xfId="0" applyNumberFormat="1" applyFont="1" applyFill="1" applyBorder="1" applyAlignment="1">
      <alignment horizontal="center" vertical="center"/>
    </xf>
    <xf numFmtId="167" fontId="12" fillId="4" borderId="31" xfId="0" applyNumberFormat="1" applyFont="1" applyFill="1" applyBorder="1" applyAlignment="1">
      <alignment horizontal="center" vertical="center"/>
    </xf>
    <xf numFmtId="167" fontId="12" fillId="5" borderId="30" xfId="0" applyNumberFormat="1" applyFont="1" applyFill="1" applyBorder="1" applyAlignment="1">
      <alignment horizontal="center" vertical="center"/>
    </xf>
    <xf numFmtId="167" fontId="12" fillId="5" borderId="31" xfId="0" applyNumberFormat="1" applyFont="1" applyFill="1" applyBorder="1" applyAlignment="1">
      <alignment horizontal="center" vertical="center"/>
    </xf>
    <xf numFmtId="167" fontId="12" fillId="0" borderId="30" xfId="0" applyNumberFormat="1" applyFont="1" applyFill="1" applyBorder="1" applyAlignment="1">
      <alignment horizontal="center" vertical="center"/>
    </xf>
    <xf numFmtId="167" fontId="12" fillId="0" borderId="31" xfId="0" applyNumberFormat="1" applyFont="1" applyFill="1" applyBorder="1" applyAlignment="1">
      <alignment horizontal="center" vertical="center"/>
    </xf>
    <xf numFmtId="167" fontId="12" fillId="0" borderId="3" xfId="0" applyNumberFormat="1" applyFont="1" applyFill="1" applyBorder="1" applyAlignment="1">
      <alignment horizontal="center" vertical="center"/>
    </xf>
    <xf numFmtId="166" fontId="14" fillId="0" borderId="32" xfId="0" applyNumberFormat="1" applyFont="1" applyBorder="1" applyAlignment="1">
      <alignment horizontal="center" vertical="center"/>
    </xf>
    <xf numFmtId="167" fontId="12" fillId="6" borderId="1" xfId="0" applyNumberFormat="1" applyFont="1" applyFill="1" applyBorder="1" applyAlignment="1">
      <alignment horizontal="center" vertical="center"/>
    </xf>
    <xf numFmtId="166" fontId="12" fillId="0" borderId="32" xfId="0" applyNumberFormat="1" applyFont="1" applyBorder="1" applyAlignment="1">
      <alignment horizontal="center" vertical="center"/>
    </xf>
    <xf numFmtId="167" fontId="15" fillId="0" borderId="25" xfId="0" applyNumberFormat="1" applyFont="1" applyBorder="1" applyAlignment="1">
      <alignment horizontal="center"/>
    </xf>
    <xf numFmtId="167" fontId="15" fillId="0" borderId="33" xfId="0" applyNumberFormat="1" applyFont="1" applyBorder="1" applyAlignment="1">
      <alignment horizontal="center"/>
    </xf>
    <xf numFmtId="167" fontId="12" fillId="8" borderId="19" xfId="0" applyNumberFormat="1" applyFont="1" applyFill="1" applyBorder="1" applyAlignment="1">
      <alignment horizontal="center" vertical="center"/>
    </xf>
    <xf numFmtId="167" fontId="12" fillId="8" borderId="20" xfId="0" applyNumberFormat="1" applyFont="1" applyFill="1" applyBorder="1" applyAlignment="1">
      <alignment horizontal="center" vertical="center"/>
    </xf>
    <xf numFmtId="167" fontId="12" fillId="8" borderId="0" xfId="0" applyNumberFormat="1" applyFont="1" applyFill="1" applyBorder="1" applyAlignment="1">
      <alignment horizontal="center" vertical="center"/>
    </xf>
    <xf numFmtId="167" fontId="12" fillId="8" borderId="23" xfId="0" applyNumberFormat="1" applyFont="1" applyFill="1" applyBorder="1" applyAlignment="1">
      <alignment horizontal="center" vertical="center"/>
    </xf>
    <xf numFmtId="167" fontId="12" fillId="8" borderId="22" xfId="0" applyNumberFormat="1" applyFont="1" applyFill="1" applyBorder="1" applyAlignment="1">
      <alignment horizontal="center" vertical="center"/>
    </xf>
    <xf numFmtId="167" fontId="12" fillId="8" borderId="24" xfId="0" applyNumberFormat="1" applyFont="1" applyFill="1" applyBorder="1" applyAlignment="1">
      <alignment horizontal="center" vertical="center"/>
    </xf>
    <xf numFmtId="167" fontId="12" fillId="8" borderId="2" xfId="0" applyNumberFormat="1" applyFont="1" applyFill="1" applyBorder="1" applyAlignment="1">
      <alignment horizontal="center" vertical="center"/>
    </xf>
    <xf numFmtId="167" fontId="12" fillId="8" borderId="31" xfId="0" applyNumberFormat="1" applyFont="1" applyFill="1" applyBorder="1" applyAlignment="1">
      <alignment horizontal="center" vertical="center"/>
    </xf>
    <xf numFmtId="167" fontId="12" fillId="8" borderId="1" xfId="0" applyNumberFormat="1" applyFont="1" applyFill="1" applyBorder="1" applyAlignment="1">
      <alignment horizontal="center" vertical="center"/>
    </xf>
    <xf numFmtId="167" fontId="12" fillId="8" borderId="30" xfId="0" applyNumberFormat="1" applyFont="1" applyFill="1" applyBorder="1" applyAlignment="1">
      <alignment horizontal="center" vertical="center"/>
    </xf>
    <xf numFmtId="167" fontId="12" fillId="8" borderId="3" xfId="0" applyNumberFormat="1" applyFont="1" applyFill="1" applyBorder="1" applyAlignment="1">
      <alignment horizontal="center" vertical="center"/>
    </xf>
    <xf numFmtId="166" fontId="7" fillId="0" borderId="13" xfId="0" applyNumberFormat="1" applyFont="1" applyFill="1" applyBorder="1" applyAlignment="1">
      <alignment vertical="center"/>
    </xf>
    <xf numFmtId="0" fontId="10" fillId="6" borderId="9" xfId="0" applyFont="1" applyFill="1" applyBorder="1" applyAlignment="1">
      <alignment horizontal="center" vertical="center"/>
    </xf>
    <xf numFmtId="167" fontId="12" fillId="0" borderId="25" xfId="0" applyNumberFormat="1" applyFont="1" applyFill="1" applyBorder="1" applyAlignment="1">
      <alignment horizontal="center"/>
    </xf>
    <xf numFmtId="167" fontId="12" fillId="6" borderId="23" xfId="0" applyNumberFormat="1" applyFont="1" applyFill="1" applyBorder="1" applyAlignment="1">
      <alignment horizontal="center" vertical="center"/>
    </xf>
    <xf numFmtId="0" fontId="17" fillId="0" borderId="0" xfId="0" applyFont="1" applyFill="1" applyBorder="1"/>
    <xf numFmtId="166" fontId="12" fillId="0" borderId="29" xfId="0" applyNumberFormat="1" applyFont="1" applyFill="1" applyBorder="1" applyAlignment="1">
      <alignment horizontal="center" vertical="center"/>
    </xf>
    <xf numFmtId="167" fontId="18" fillId="0" borderId="1" xfId="0" applyNumberFormat="1" applyFont="1" applyFill="1" applyBorder="1" applyAlignment="1">
      <alignment horizontal="center" vertical="center"/>
    </xf>
    <xf numFmtId="167" fontId="12" fillId="6" borderId="31" xfId="0" applyNumberFormat="1" applyFont="1" applyFill="1" applyBorder="1" applyAlignment="1">
      <alignment horizontal="center" vertical="center"/>
    </xf>
    <xf numFmtId="167" fontId="12" fillId="9" borderId="19" xfId="0" applyNumberFormat="1" applyFont="1" applyFill="1" applyBorder="1" applyAlignment="1">
      <alignment horizontal="center" vertical="center"/>
    </xf>
    <xf numFmtId="167" fontId="12" fillId="9" borderId="20" xfId="0" applyNumberFormat="1" applyFont="1" applyFill="1" applyBorder="1" applyAlignment="1">
      <alignment horizontal="center" vertical="center"/>
    </xf>
    <xf numFmtId="167" fontId="12" fillId="9" borderId="21" xfId="0" applyNumberFormat="1" applyFont="1" applyFill="1" applyBorder="1" applyAlignment="1">
      <alignment horizontal="center" vertical="center"/>
    </xf>
    <xf numFmtId="167" fontId="12" fillId="9" borderId="0" xfId="0" applyNumberFormat="1" applyFont="1" applyFill="1" applyBorder="1" applyAlignment="1">
      <alignment horizontal="center" vertical="center"/>
    </xf>
    <xf numFmtId="167" fontId="12" fillId="9" borderId="23" xfId="0" applyNumberFormat="1" applyFont="1" applyFill="1" applyBorder="1" applyAlignment="1">
      <alignment horizontal="center" vertical="center"/>
    </xf>
    <xf numFmtId="167" fontId="12" fillId="9" borderId="22" xfId="0" applyNumberFormat="1" applyFont="1" applyFill="1" applyBorder="1" applyAlignment="1">
      <alignment horizontal="center" vertical="center"/>
    </xf>
    <xf numFmtId="167" fontId="12" fillId="9" borderId="24" xfId="0" applyNumberFormat="1" applyFont="1" applyFill="1" applyBorder="1" applyAlignment="1">
      <alignment horizontal="center" vertical="center"/>
    </xf>
    <xf numFmtId="167" fontId="21" fillId="10" borderId="18" xfId="0" applyNumberFormat="1" applyFont="1" applyFill="1" applyBorder="1" applyAlignment="1">
      <alignment horizontal="center" vertical="center"/>
    </xf>
    <xf numFmtId="167" fontId="21" fillId="10" borderId="28" xfId="0" applyNumberFormat="1" applyFont="1" applyFill="1" applyBorder="1" applyAlignment="1">
      <alignment horizontal="center" vertical="center"/>
    </xf>
    <xf numFmtId="167" fontId="21" fillId="10" borderId="22" xfId="0" applyNumberFormat="1" applyFont="1" applyFill="1" applyBorder="1" applyAlignment="1">
      <alignment horizontal="center" vertical="center"/>
    </xf>
    <xf numFmtId="167" fontId="12" fillId="9" borderId="2" xfId="0" applyNumberFormat="1" applyFont="1" applyFill="1" applyBorder="1" applyAlignment="1">
      <alignment horizontal="center" vertical="center"/>
    </xf>
    <xf numFmtId="167" fontId="12" fillId="9" borderId="31" xfId="0" applyNumberFormat="1" applyFont="1" applyFill="1" applyBorder="1" applyAlignment="1">
      <alignment horizontal="center" vertical="center"/>
    </xf>
    <xf numFmtId="167" fontId="12" fillId="9" borderId="1" xfId="0" applyNumberFormat="1" applyFont="1" applyFill="1" applyBorder="1" applyAlignment="1">
      <alignment horizontal="center" vertical="center"/>
    </xf>
    <xf numFmtId="167" fontId="12" fillId="9" borderId="30" xfId="0" applyNumberFormat="1" applyFont="1" applyFill="1" applyBorder="1" applyAlignment="1">
      <alignment horizontal="center" vertical="center"/>
    </xf>
    <xf numFmtId="167" fontId="12" fillId="9" borderId="3" xfId="0" applyNumberFormat="1" applyFont="1" applyFill="1" applyBorder="1" applyAlignment="1">
      <alignment horizontal="center" vertical="center"/>
    </xf>
    <xf numFmtId="166" fontId="12" fillId="0" borderId="40" xfId="0" applyNumberFormat="1" applyFont="1" applyBorder="1" applyAlignment="1">
      <alignment horizontal="center" vertical="center"/>
    </xf>
    <xf numFmtId="167" fontId="21" fillId="10" borderId="30" xfId="0" applyNumberFormat="1" applyFont="1" applyFill="1" applyBorder="1" applyAlignment="1">
      <alignment horizontal="center" vertical="center"/>
    </xf>
    <xf numFmtId="167" fontId="21" fillId="10" borderId="1" xfId="0" applyNumberFormat="1" applyFont="1" applyFill="1" applyBorder="1" applyAlignment="1">
      <alignment horizontal="center" vertical="center"/>
    </xf>
    <xf numFmtId="167" fontId="21" fillId="10" borderId="31" xfId="0" applyNumberFormat="1" applyFont="1" applyFill="1" applyBorder="1" applyAlignment="1">
      <alignment horizontal="center" vertical="center"/>
    </xf>
    <xf numFmtId="167" fontId="15" fillId="0" borderId="25" xfId="0" applyNumberFormat="1" applyFont="1" applyFill="1" applyBorder="1" applyAlignment="1">
      <alignment horizontal="center"/>
    </xf>
    <xf numFmtId="167" fontId="12" fillId="8" borderId="21" xfId="0" applyNumberFormat="1" applyFont="1" applyFill="1" applyBorder="1" applyAlignment="1">
      <alignment horizontal="center" vertical="center"/>
    </xf>
    <xf numFmtId="167" fontId="18" fillId="0" borderId="23" xfId="0" applyNumberFormat="1" applyFont="1" applyFill="1" applyBorder="1" applyAlignment="1">
      <alignment horizontal="center" vertical="center"/>
    </xf>
    <xf numFmtId="167" fontId="18" fillId="0" borderId="31" xfId="0" applyNumberFormat="1" applyFont="1" applyFill="1" applyBorder="1" applyAlignment="1">
      <alignment horizontal="center" vertical="center"/>
    </xf>
    <xf numFmtId="167" fontId="18" fillId="0" borderId="19" xfId="0" applyNumberFormat="1" applyFont="1" applyFill="1" applyBorder="1" applyAlignment="1">
      <alignment horizontal="center" vertical="center"/>
    </xf>
    <xf numFmtId="167" fontId="18" fillId="0" borderId="20" xfId="0" applyNumberFormat="1" applyFont="1" applyFill="1" applyBorder="1" applyAlignment="1">
      <alignment horizontal="center" vertical="center"/>
    </xf>
    <xf numFmtId="167" fontId="18" fillId="0" borderId="0" xfId="0" applyNumberFormat="1" applyFont="1" applyFill="1" applyBorder="1" applyAlignment="1">
      <alignment horizontal="center" vertical="center"/>
    </xf>
    <xf numFmtId="167" fontId="18" fillId="0" borderId="2" xfId="0" applyNumberFormat="1" applyFont="1" applyFill="1" applyBorder="1" applyAlignment="1">
      <alignment horizontal="center" vertical="center"/>
    </xf>
    <xf numFmtId="167" fontId="15" fillId="0" borderId="33" xfId="0" applyNumberFormat="1" applyFont="1" applyFill="1" applyBorder="1" applyAlignment="1">
      <alignment horizontal="center"/>
    </xf>
    <xf numFmtId="166" fontId="8" fillId="0" borderId="17" xfId="0" applyNumberFormat="1" applyFont="1" applyFill="1" applyBorder="1" applyAlignment="1">
      <alignment vertical="center"/>
    </xf>
    <xf numFmtId="166" fontId="6" fillId="0" borderId="17" xfId="0" applyNumberFormat="1" applyFont="1" applyFill="1" applyBorder="1" applyAlignment="1">
      <alignment vertical="center"/>
    </xf>
    <xf numFmtId="166" fontId="11" fillId="0" borderId="17" xfId="0" applyNumberFormat="1" applyFont="1" applyFill="1" applyBorder="1" applyAlignment="1">
      <alignment horizontal="center" vertical="center"/>
    </xf>
    <xf numFmtId="167" fontId="23" fillId="0" borderId="25" xfId="0" applyNumberFormat="1" applyFont="1" applyFill="1" applyBorder="1" applyAlignment="1">
      <alignment horizontal="center"/>
    </xf>
    <xf numFmtId="20" fontId="13" fillId="0" borderId="26" xfId="0" applyNumberFormat="1" applyFont="1" applyFill="1" applyBorder="1" applyAlignment="1">
      <alignment horizontal="center"/>
    </xf>
    <xf numFmtId="167" fontId="24" fillId="0" borderId="20" xfId="0" applyNumberFormat="1" applyFont="1" applyFill="1" applyBorder="1" applyAlignment="1">
      <alignment horizontal="center" vertical="center"/>
    </xf>
    <xf numFmtId="167" fontId="12" fillId="0" borderId="26" xfId="0" applyNumberFormat="1" applyFont="1" applyFill="1" applyBorder="1" applyAlignment="1">
      <alignment horizontal="center"/>
    </xf>
    <xf numFmtId="166" fontId="12" fillId="0" borderId="1" xfId="0" applyNumberFormat="1" applyFont="1" applyFill="1" applyBorder="1" applyAlignment="1">
      <alignment horizontal="center" vertical="center"/>
    </xf>
    <xf numFmtId="166" fontId="12" fillId="0" borderId="40" xfId="0" applyNumberFormat="1" applyFont="1" applyFill="1" applyBorder="1" applyAlignment="1">
      <alignment horizontal="center" vertical="center"/>
    </xf>
    <xf numFmtId="166" fontId="14" fillId="0" borderId="32" xfId="0" applyNumberFormat="1" applyFont="1" applyFill="1" applyBorder="1" applyAlignment="1">
      <alignment horizontal="center" vertical="center"/>
    </xf>
    <xf numFmtId="166" fontId="12" fillId="0" borderId="32" xfId="0" applyNumberFormat="1" applyFont="1" applyFill="1" applyBorder="1" applyAlignment="1">
      <alignment horizontal="center" vertical="center"/>
    </xf>
    <xf numFmtId="166" fontId="6" fillId="8" borderId="13" xfId="0" applyNumberFormat="1" applyFont="1" applyFill="1" applyBorder="1" applyAlignment="1">
      <alignment vertical="center"/>
    </xf>
    <xf numFmtId="166" fontId="6" fillId="0" borderId="16" xfId="0" applyNumberFormat="1" applyFont="1" applyFill="1" applyBorder="1" applyAlignment="1">
      <alignment vertical="center"/>
    </xf>
    <xf numFmtId="167" fontId="12" fillId="8" borderId="28" xfId="0" applyNumberFormat="1" applyFont="1" applyFill="1" applyBorder="1" applyAlignment="1">
      <alignment horizontal="center" vertical="center"/>
    </xf>
    <xf numFmtId="167" fontId="12" fillId="8" borderId="27" xfId="0" applyNumberFormat="1" applyFont="1" applyFill="1" applyBorder="1" applyAlignment="1">
      <alignment horizontal="center" vertical="center"/>
    </xf>
    <xf numFmtId="167" fontId="23" fillId="8" borderId="41" xfId="0" applyNumberFormat="1" applyFont="1" applyFill="1" applyBorder="1" applyAlignment="1">
      <alignment horizontal="center"/>
    </xf>
    <xf numFmtId="167" fontId="25" fillId="0" borderId="33" xfId="0" applyNumberFormat="1" applyFont="1" applyFill="1" applyBorder="1" applyAlignment="1">
      <alignment horizontal="center"/>
    </xf>
    <xf numFmtId="166" fontId="23" fillId="8" borderId="40" xfId="0" applyNumberFormat="1" applyFont="1" applyFill="1" applyBorder="1" applyAlignment="1">
      <alignment horizontal="center" vertical="center"/>
    </xf>
    <xf numFmtId="166" fontId="12" fillId="8" borderId="30" xfId="0" applyNumberFormat="1" applyFont="1" applyFill="1" applyBorder="1" applyAlignment="1">
      <alignment horizontal="center" vertical="center"/>
    </xf>
    <xf numFmtId="166" fontId="26" fillId="0" borderId="1" xfId="0" applyNumberFormat="1" applyFont="1" applyFill="1" applyBorder="1" applyAlignment="1">
      <alignment horizontal="center" vertical="center"/>
    </xf>
    <xf numFmtId="166" fontId="27" fillId="0" borderId="29" xfId="0" applyNumberFormat="1" applyFont="1" applyFill="1" applyBorder="1" applyAlignment="1">
      <alignment horizontal="center" vertical="center"/>
    </xf>
    <xf numFmtId="166" fontId="6" fillId="0" borderId="7" xfId="0" applyNumberFormat="1" applyFont="1" applyFill="1" applyBorder="1" applyAlignment="1">
      <alignment vertical="center"/>
    </xf>
    <xf numFmtId="167" fontId="18" fillId="0" borderId="22" xfId="0" applyNumberFormat="1" applyFont="1" applyFill="1" applyBorder="1" applyAlignment="1">
      <alignment horizontal="center" vertical="center"/>
    </xf>
    <xf numFmtId="167" fontId="23" fillId="0" borderId="26" xfId="0" applyNumberFormat="1" applyFont="1" applyFill="1" applyBorder="1" applyAlignment="1">
      <alignment horizontal="center"/>
    </xf>
    <xf numFmtId="167" fontId="18" fillId="0" borderId="30" xfId="0" applyNumberFormat="1" applyFont="1" applyFill="1" applyBorder="1" applyAlignment="1">
      <alignment horizontal="center" vertical="center"/>
    </xf>
    <xf numFmtId="166" fontId="23" fillId="0" borderId="32" xfId="0" applyNumberFormat="1" applyFont="1" applyFill="1" applyBorder="1" applyAlignment="1">
      <alignment horizontal="center" vertical="center"/>
    </xf>
    <xf numFmtId="167" fontId="23" fillId="0" borderId="33" xfId="0" applyNumberFormat="1" applyFont="1" applyFill="1" applyBorder="1" applyAlignment="1">
      <alignment horizontal="center"/>
    </xf>
    <xf numFmtId="166" fontId="23" fillId="0" borderId="29" xfId="0" applyNumberFormat="1" applyFont="1" applyFill="1" applyBorder="1" applyAlignment="1">
      <alignment horizontal="center" vertical="center"/>
    </xf>
    <xf numFmtId="166" fontId="14" fillId="0" borderId="4" xfId="0" applyNumberFormat="1" applyFont="1" applyBorder="1" applyAlignment="1">
      <alignment horizontal="center" vertical="center"/>
    </xf>
    <xf numFmtId="0" fontId="7" fillId="0" borderId="9" xfId="0" applyFont="1" applyFill="1" applyBorder="1" applyAlignment="1">
      <alignment vertical="center"/>
    </xf>
    <xf numFmtId="166" fontId="14" fillId="0" borderId="17" xfId="0" applyNumberFormat="1" applyFont="1" applyBorder="1" applyAlignment="1">
      <alignment horizontal="center" vertical="center"/>
    </xf>
    <xf numFmtId="166" fontId="12" fillId="9" borderId="19" xfId="0" applyNumberFormat="1" applyFont="1" applyFill="1" applyBorder="1" applyAlignment="1">
      <alignment horizontal="center" vertical="center"/>
    </xf>
    <xf numFmtId="166" fontId="12" fillId="9" borderId="20" xfId="0" applyNumberFormat="1" applyFont="1" applyFill="1" applyBorder="1" applyAlignment="1">
      <alignment horizontal="center" vertical="center"/>
    </xf>
    <xf numFmtId="166" fontId="12" fillId="9" borderId="22" xfId="0" applyNumberFormat="1" applyFont="1" applyFill="1" applyBorder="1" applyAlignment="1">
      <alignment horizontal="center" vertical="center"/>
    </xf>
    <xf numFmtId="166" fontId="12" fillId="0" borderId="22" xfId="0" applyNumberFormat="1" applyFont="1" applyFill="1" applyBorder="1" applyAlignment="1">
      <alignment horizontal="center" vertical="center"/>
    </xf>
    <xf numFmtId="166" fontId="12" fillId="0" borderId="24" xfId="0" applyNumberFormat="1" applyFont="1" applyFill="1" applyBorder="1" applyAlignment="1">
      <alignment horizontal="center" vertical="center"/>
    </xf>
    <xf numFmtId="20" fontId="23" fillId="0" borderId="26" xfId="0" applyNumberFormat="1" applyFont="1" applyBorder="1" applyAlignment="1">
      <alignment horizontal="center"/>
    </xf>
    <xf numFmtId="166" fontId="12" fillId="0" borderId="19" xfId="0" applyNumberFormat="1" applyFont="1" applyFill="1" applyBorder="1" applyAlignment="1">
      <alignment horizontal="center" vertical="center"/>
    </xf>
    <xf numFmtId="166" fontId="12" fillId="0" borderId="20" xfId="0" applyNumberFormat="1" applyFont="1" applyFill="1" applyBorder="1" applyAlignment="1">
      <alignment horizontal="center" vertical="center"/>
    </xf>
    <xf numFmtId="166" fontId="12" fillId="0" borderId="21" xfId="0" applyNumberFormat="1" applyFont="1" applyFill="1" applyBorder="1" applyAlignment="1">
      <alignment horizontal="center" vertical="center"/>
    </xf>
    <xf numFmtId="166" fontId="12" fillId="9" borderId="2" xfId="0" applyNumberFormat="1" applyFont="1" applyFill="1" applyBorder="1" applyAlignment="1">
      <alignment horizontal="center" vertical="center"/>
    </xf>
    <xf numFmtId="166" fontId="12" fillId="9" borderId="31" xfId="0" applyNumberFormat="1" applyFont="1" applyFill="1" applyBorder="1" applyAlignment="1">
      <alignment horizontal="center" vertical="center"/>
    </xf>
    <xf numFmtId="166" fontId="12" fillId="9" borderId="30" xfId="0" applyNumberFormat="1" applyFont="1" applyFill="1" applyBorder="1" applyAlignment="1">
      <alignment horizontal="center" vertical="center"/>
    </xf>
    <xf numFmtId="166" fontId="12" fillId="0" borderId="30" xfId="0" applyNumberFormat="1" applyFont="1" applyFill="1" applyBorder="1" applyAlignment="1">
      <alignment horizontal="center" vertical="center"/>
    </xf>
    <xf numFmtId="166" fontId="12" fillId="0" borderId="3" xfId="0" applyNumberFormat="1" applyFont="1" applyFill="1" applyBorder="1" applyAlignment="1">
      <alignment horizontal="center" vertical="center"/>
    </xf>
    <xf numFmtId="166" fontId="23" fillId="0" borderId="32" xfId="0" applyNumberFormat="1" applyFont="1" applyBorder="1" applyAlignment="1">
      <alignment horizontal="center" vertical="center"/>
    </xf>
    <xf numFmtId="166" fontId="12" fillId="0" borderId="2" xfId="0" applyNumberFormat="1" applyFont="1" applyFill="1" applyBorder="1" applyAlignment="1">
      <alignment horizontal="center" vertical="center"/>
    </xf>
    <xf numFmtId="166" fontId="12" fillId="0" borderId="31" xfId="0" applyNumberFormat="1" applyFont="1" applyFill="1" applyBorder="1" applyAlignment="1">
      <alignment horizontal="center" vertical="center"/>
    </xf>
    <xf numFmtId="166" fontId="12" fillId="0" borderId="18" xfId="0" applyNumberFormat="1" applyFont="1" applyFill="1" applyBorder="1" applyAlignment="1">
      <alignment horizontal="center" vertical="center"/>
    </xf>
    <xf numFmtId="166" fontId="12" fillId="0" borderId="23" xfId="0" applyNumberFormat="1" applyFont="1" applyFill="1" applyBorder="1" applyAlignment="1">
      <alignment horizontal="center" vertical="center"/>
    </xf>
    <xf numFmtId="166" fontId="12" fillId="0" borderId="28" xfId="0" applyNumberFormat="1" applyFont="1" applyFill="1" applyBorder="1" applyAlignment="1">
      <alignment horizontal="center" vertical="center"/>
    </xf>
    <xf numFmtId="166" fontId="12" fillId="0" borderId="27" xfId="0" applyNumberFormat="1" applyFont="1" applyFill="1" applyBorder="1" applyAlignment="1">
      <alignment horizontal="center" vertical="center"/>
    </xf>
    <xf numFmtId="166" fontId="7" fillId="0" borderId="17" xfId="0" applyNumberFormat="1" applyFont="1" applyBorder="1" applyAlignment="1">
      <alignment vertical="center"/>
    </xf>
    <xf numFmtId="167" fontId="12" fillId="0" borderId="26" xfId="0" applyNumberFormat="1" applyFont="1" applyBorder="1" applyAlignment="1">
      <alignment horizontal="center"/>
    </xf>
    <xf numFmtId="166" fontId="6" fillId="0" borderId="13" xfId="0" applyNumberFormat="1" applyFont="1" applyFill="1" applyBorder="1" applyAlignment="1">
      <alignment vertical="center"/>
    </xf>
    <xf numFmtId="167" fontId="23" fillId="0" borderId="41" xfId="0" applyNumberFormat="1" applyFont="1" applyFill="1" applyBorder="1" applyAlignment="1">
      <alignment horizontal="center"/>
    </xf>
    <xf numFmtId="167" fontId="12" fillId="5" borderId="21" xfId="0" applyNumberFormat="1" applyFont="1" applyFill="1" applyBorder="1" applyAlignment="1">
      <alignment horizontal="center" vertical="center"/>
    </xf>
    <xf numFmtId="167" fontId="12" fillId="5" borderId="20" xfId="0" applyNumberFormat="1" applyFont="1" applyFill="1" applyBorder="1" applyAlignment="1">
      <alignment horizontal="center" vertical="center"/>
    </xf>
    <xf numFmtId="167" fontId="12" fillId="5" borderId="22" xfId="0" applyNumberFormat="1" applyFont="1" applyFill="1" applyBorder="1" applyAlignment="1">
      <alignment horizontal="center" vertical="center"/>
    </xf>
    <xf numFmtId="167" fontId="12" fillId="4" borderId="0" xfId="0" applyNumberFormat="1" applyFont="1" applyFill="1" applyBorder="1" applyAlignment="1">
      <alignment horizontal="center" vertical="center"/>
    </xf>
    <xf numFmtId="167" fontId="12" fillId="0" borderId="33" xfId="0" applyNumberFormat="1" applyFont="1" applyFill="1" applyBorder="1" applyAlignment="1">
      <alignment horizontal="center"/>
    </xf>
    <xf numFmtId="166" fontId="23" fillId="0" borderId="40" xfId="0" applyNumberFormat="1" applyFont="1" applyFill="1" applyBorder="1" applyAlignment="1">
      <alignment horizontal="center" vertical="center"/>
    </xf>
    <xf numFmtId="166" fontId="12" fillId="4" borderId="30" xfId="0" applyNumberFormat="1" applyFont="1" applyFill="1" applyBorder="1" applyAlignment="1">
      <alignment horizontal="center" vertical="center"/>
    </xf>
    <xf numFmtId="167" fontId="12" fillId="5" borderId="1" xfId="0" applyNumberFormat="1" applyFont="1" applyFill="1" applyBorder="1" applyAlignment="1">
      <alignment horizontal="center" vertical="center"/>
    </xf>
    <xf numFmtId="167" fontId="12" fillId="4" borderId="1" xfId="0" applyNumberFormat="1" applyFont="1" applyFill="1" applyBorder="1" applyAlignment="1">
      <alignment horizontal="center" vertical="center"/>
    </xf>
    <xf numFmtId="167" fontId="26" fillId="0" borderId="1" xfId="0" applyNumberFormat="1" applyFont="1" applyFill="1" applyBorder="1" applyAlignment="1">
      <alignment horizontal="center" vertical="center"/>
    </xf>
    <xf numFmtId="167" fontId="26" fillId="0" borderId="31" xfId="0" applyNumberFormat="1" applyFont="1" applyFill="1" applyBorder="1" applyAlignment="1">
      <alignment horizontal="center" vertical="center"/>
    </xf>
    <xf numFmtId="0" fontId="10" fillId="0" borderId="11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166" fontId="27" fillId="0" borderId="22" xfId="0" applyNumberFormat="1" applyFont="1" applyFill="1" applyBorder="1" applyAlignment="1">
      <alignment horizontal="center" vertical="center"/>
    </xf>
    <xf numFmtId="166" fontId="27" fillId="0" borderId="20" xfId="0" applyNumberFormat="1" applyFont="1" applyFill="1" applyBorder="1" applyAlignment="1">
      <alignment horizontal="center" vertical="center"/>
    </xf>
    <xf numFmtId="167" fontId="27" fillId="0" borderId="22" xfId="0" applyNumberFormat="1" applyFont="1" applyFill="1" applyBorder="1" applyAlignment="1">
      <alignment horizontal="center" vertical="center"/>
    </xf>
    <xf numFmtId="167" fontId="27" fillId="0" borderId="20" xfId="0" applyNumberFormat="1" applyFont="1" applyFill="1" applyBorder="1" applyAlignment="1">
      <alignment horizontal="center" vertical="center"/>
    </xf>
    <xf numFmtId="167" fontId="27" fillId="0" borderId="0" xfId="0" applyNumberFormat="1" applyFont="1" applyFill="1" applyBorder="1" applyAlignment="1">
      <alignment horizontal="center" vertical="center"/>
    </xf>
    <xf numFmtId="166" fontId="27" fillId="0" borderId="30" xfId="0" applyNumberFormat="1" applyFont="1" applyFill="1" applyBorder="1" applyAlignment="1">
      <alignment horizontal="center" vertical="center"/>
    </xf>
    <xf numFmtId="166" fontId="27" fillId="0" borderId="31" xfId="0" applyNumberFormat="1" applyFont="1" applyFill="1" applyBorder="1" applyAlignment="1">
      <alignment horizontal="center" vertical="center"/>
    </xf>
    <xf numFmtId="167" fontId="27" fillId="0" borderId="30" xfId="0" applyNumberFormat="1" applyFont="1" applyFill="1" applyBorder="1" applyAlignment="1">
      <alignment horizontal="center" vertical="center"/>
    </xf>
    <xf numFmtId="167" fontId="27" fillId="0" borderId="31" xfId="0" applyNumberFormat="1" applyFont="1" applyFill="1" applyBorder="1" applyAlignment="1">
      <alignment horizontal="center" vertical="center"/>
    </xf>
    <xf numFmtId="167" fontId="27" fillId="0" borderId="1" xfId="0" applyNumberFormat="1" applyFont="1" applyFill="1" applyBorder="1" applyAlignment="1">
      <alignment horizontal="center" vertical="center"/>
    </xf>
    <xf numFmtId="166" fontId="8" fillId="0" borderId="13" xfId="0" applyNumberFormat="1" applyFont="1" applyBorder="1" applyAlignment="1">
      <alignment vertical="center"/>
    </xf>
    <xf numFmtId="166" fontId="28" fillId="0" borderId="19" xfId="0" applyNumberFormat="1" applyFont="1" applyFill="1" applyBorder="1" applyAlignment="1">
      <alignment horizontal="center" vertical="center"/>
    </xf>
    <xf numFmtId="166" fontId="28" fillId="0" borderId="20" xfId="0" applyNumberFormat="1" applyFont="1" applyFill="1" applyBorder="1" applyAlignment="1">
      <alignment horizontal="center" vertical="center"/>
    </xf>
    <xf numFmtId="166" fontId="28" fillId="0" borderId="22" xfId="0" applyNumberFormat="1" applyFont="1" applyFill="1" applyBorder="1" applyAlignment="1">
      <alignment horizontal="center" vertical="center"/>
    </xf>
    <xf numFmtId="166" fontId="27" fillId="0" borderId="24" xfId="0" applyNumberFormat="1" applyFont="1" applyFill="1" applyBorder="1" applyAlignment="1">
      <alignment horizontal="center" vertical="center"/>
    </xf>
    <xf numFmtId="20" fontId="13" fillId="0" borderId="25" xfId="0" applyNumberFormat="1" applyFont="1" applyBorder="1" applyAlignment="1">
      <alignment horizontal="center"/>
    </xf>
    <xf numFmtId="166" fontId="28" fillId="0" borderId="2" xfId="0" applyNumberFormat="1" applyFont="1" applyFill="1" applyBorder="1" applyAlignment="1">
      <alignment horizontal="center" vertical="center"/>
    </xf>
    <xf numFmtId="166" fontId="28" fillId="0" borderId="31" xfId="0" applyNumberFormat="1" applyFont="1" applyFill="1" applyBorder="1" applyAlignment="1">
      <alignment horizontal="center" vertical="center"/>
    </xf>
    <xf numFmtId="166" fontId="28" fillId="0" borderId="30" xfId="0" applyNumberFormat="1" applyFont="1" applyFill="1" applyBorder="1" applyAlignment="1">
      <alignment horizontal="center" vertical="center"/>
    </xf>
    <xf numFmtId="166" fontId="27" fillId="0" borderId="3" xfId="0" applyNumberFormat="1" applyFont="1" applyFill="1" applyBorder="1" applyAlignment="1">
      <alignment horizontal="center" vertical="center"/>
    </xf>
    <xf numFmtId="166" fontId="14" fillId="0" borderId="40" xfId="0" applyNumberFormat="1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1" fontId="1" fillId="0" borderId="43" xfId="0" applyNumberFormat="1" applyFont="1" applyFill="1" applyBorder="1" applyAlignment="1">
      <alignment horizontal="center" vertical="center"/>
    </xf>
    <xf numFmtId="0" fontId="1" fillId="0" borderId="43" xfId="0" applyFont="1" applyFill="1" applyBorder="1" applyAlignment="1">
      <alignment horizontal="center" vertical="center"/>
    </xf>
    <xf numFmtId="0" fontId="29" fillId="0" borderId="43" xfId="0" applyFont="1" applyFill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46" xfId="0" applyFont="1" applyFill="1" applyBorder="1" applyAlignment="1">
      <alignment horizontal="center" vertical="center"/>
    </xf>
    <xf numFmtId="0" fontId="29" fillId="0" borderId="46" xfId="0" applyFont="1" applyFill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30" fillId="8" borderId="48" xfId="0" applyFont="1" applyFill="1" applyBorder="1"/>
    <xf numFmtId="0" fontId="30" fillId="9" borderId="48" xfId="0" applyFont="1" applyFill="1" applyBorder="1"/>
    <xf numFmtId="0" fontId="30" fillId="0" borderId="0" xfId="0" applyFont="1" applyBorder="1" applyAlignment="1"/>
    <xf numFmtId="0" fontId="30" fillId="6" borderId="48" xfId="0" applyFont="1" applyFill="1" applyBorder="1" applyAlignment="1"/>
    <xf numFmtId="0" fontId="30" fillId="0" borderId="48" xfId="0" applyFont="1" applyBorder="1" applyAlignment="1"/>
    <xf numFmtId="0" fontId="30" fillId="4" borderId="48" xfId="0" applyFont="1" applyFill="1" applyBorder="1"/>
    <xf numFmtId="0" fontId="30" fillId="0" borderId="48" xfId="0" applyFont="1" applyBorder="1"/>
    <xf numFmtId="0" fontId="30" fillId="0" borderId="49" xfId="0" applyFont="1" applyBorder="1" applyAlignment="1">
      <alignment horizontal="left"/>
    </xf>
    <xf numFmtId="0" fontId="30" fillId="0" borderId="25" xfId="0" applyFont="1" applyBorder="1" applyAlignment="1">
      <alignment horizontal="left"/>
    </xf>
    <xf numFmtId="0" fontId="30" fillId="0" borderId="50" xfId="0" applyFont="1" applyBorder="1" applyAlignment="1">
      <alignment horizontal="left"/>
    </xf>
    <xf numFmtId="0" fontId="30" fillId="0" borderId="49" xfId="0" applyFont="1" applyBorder="1" applyAlignment="1">
      <alignment horizontal="center"/>
    </xf>
    <xf numFmtId="0" fontId="30" fillId="0" borderId="25" xfId="0" applyFont="1" applyBorder="1" applyAlignment="1">
      <alignment horizontal="center"/>
    </xf>
    <xf numFmtId="0" fontId="7" fillId="0" borderId="11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7" fillId="0" borderId="11" xfId="0" applyFont="1" applyFill="1" applyBorder="1" applyAlignment="1" applyProtection="1">
      <alignment horizontal="center" vertical="center"/>
      <protection locked="0"/>
    </xf>
    <xf numFmtId="0" fontId="7" fillId="0" borderId="9" xfId="0" applyFont="1" applyFill="1" applyBorder="1" applyAlignment="1" applyProtection="1">
      <alignment horizontal="center" vertical="center"/>
      <protection locked="0"/>
    </xf>
    <xf numFmtId="0" fontId="7" fillId="0" borderId="12" xfId="0" applyFon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0" fillId="0" borderId="17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11" borderId="17" xfId="0" applyFill="1" applyBorder="1" applyAlignment="1">
      <alignment horizontal="center" vertical="center" wrapText="1"/>
    </xf>
    <xf numFmtId="0" fontId="0" fillId="11" borderId="4" xfId="0" applyFill="1" applyBorder="1" applyAlignment="1">
      <alignment horizontal="center" vertical="center" wrapText="1"/>
    </xf>
    <xf numFmtId="0" fontId="0" fillId="11" borderId="34" xfId="0" applyFill="1" applyBorder="1" applyAlignment="1">
      <alignment horizontal="center" vertical="center" wrapText="1"/>
    </xf>
    <xf numFmtId="0" fontId="6" fillId="0" borderId="11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6" fillId="0" borderId="16" xfId="0" applyFont="1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 wrapText="1"/>
    </xf>
    <xf numFmtId="0" fontId="0" fillId="7" borderId="4" xfId="0" applyFill="1" applyBorder="1" applyAlignment="1">
      <alignment horizontal="center" vertical="center" wrapText="1"/>
    </xf>
    <xf numFmtId="0" fontId="0" fillId="7" borderId="34" xfId="0" applyFill="1" applyBorder="1" applyAlignment="1">
      <alignment horizontal="center" vertical="center" wrapText="1"/>
    </xf>
    <xf numFmtId="0" fontId="0" fillId="13" borderId="17" xfId="0" applyFill="1" applyBorder="1" applyAlignment="1">
      <alignment horizontal="center" vertical="center" wrapText="1"/>
    </xf>
    <xf numFmtId="0" fontId="0" fillId="13" borderId="4" xfId="0" applyFill="1" applyBorder="1" applyAlignment="1">
      <alignment horizontal="center" vertical="center" wrapText="1"/>
    </xf>
    <xf numFmtId="0" fontId="0" fillId="13" borderId="34" xfId="0" applyFill="1" applyBorder="1" applyAlignment="1">
      <alignment horizontal="center" vertical="center" wrapText="1"/>
    </xf>
    <xf numFmtId="0" fontId="6" fillId="4" borderId="11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center"/>
    </xf>
    <xf numFmtId="0" fontId="6" fillId="5" borderId="9" xfId="0" applyFont="1" applyFill="1" applyBorder="1" applyAlignment="1">
      <alignment horizontal="center" vertical="center"/>
    </xf>
    <xf numFmtId="0" fontId="6" fillId="5" borderId="11" xfId="0" applyFont="1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6" fillId="5" borderId="14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0" fillId="12" borderId="17" xfId="0" applyFill="1" applyBorder="1" applyAlignment="1">
      <alignment horizontal="center" vertical="center" wrapText="1"/>
    </xf>
    <xf numFmtId="0" fontId="0" fillId="12" borderId="4" xfId="0" applyFill="1" applyBorder="1" applyAlignment="1">
      <alignment horizontal="center" vertical="center" wrapText="1"/>
    </xf>
    <xf numFmtId="0" fontId="0" fillId="12" borderId="34" xfId="0" applyFill="1" applyBorder="1" applyAlignment="1">
      <alignment horizontal="center" vertical="center" wrapText="1"/>
    </xf>
    <xf numFmtId="0" fontId="6" fillId="0" borderId="38" xfId="0" applyFont="1" applyFill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0" fillId="5" borderId="34" xfId="0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7" fillId="9" borderId="8" xfId="0" applyFont="1" applyFill="1" applyBorder="1" applyAlignment="1">
      <alignment horizontal="center" vertical="center"/>
    </xf>
    <xf numFmtId="0" fontId="7" fillId="9" borderId="9" xfId="0" applyFont="1" applyFill="1" applyBorder="1" applyAlignment="1">
      <alignment horizontal="center" vertical="center"/>
    </xf>
    <xf numFmtId="0" fontId="22" fillId="0" borderId="11" xfId="0" applyFont="1" applyFill="1" applyBorder="1" applyAlignment="1">
      <alignment horizontal="center" vertical="center"/>
    </xf>
    <xf numFmtId="0" fontId="22" fillId="0" borderId="9" xfId="0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0" fontId="6" fillId="8" borderId="9" xfId="0" applyFont="1" applyFill="1" applyBorder="1" applyAlignment="1">
      <alignment horizontal="center" vertical="center"/>
    </xf>
    <xf numFmtId="0" fontId="16" fillId="6" borderId="11" xfId="0" applyFont="1" applyFill="1" applyBorder="1" applyAlignment="1">
      <alignment horizontal="center" vertical="center"/>
    </xf>
    <xf numFmtId="0" fontId="16" fillId="6" borderId="9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34" xfId="0" applyFill="1" applyBorder="1" applyAlignment="1">
      <alignment horizontal="center" vertical="center" wrapText="1"/>
    </xf>
    <xf numFmtId="0" fontId="6" fillId="9" borderId="8" xfId="0" applyFont="1" applyFill="1" applyBorder="1" applyAlignment="1">
      <alignment horizontal="center" vertical="center"/>
    </xf>
    <xf numFmtId="0" fontId="6" fillId="9" borderId="9" xfId="0" applyFont="1" applyFill="1" applyBorder="1" applyAlignment="1">
      <alignment horizontal="center" vertical="center"/>
    </xf>
    <xf numFmtId="0" fontId="6" fillId="9" borderId="11" xfId="0" applyFont="1" applyFill="1" applyBorder="1" applyAlignment="1">
      <alignment horizontal="center" vertical="center"/>
    </xf>
    <xf numFmtId="0" fontId="6" fillId="9" borderId="12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5" fillId="0" borderId="34" xfId="0" applyFont="1" applyFill="1" applyBorder="1" applyAlignment="1">
      <alignment horizontal="center" vertical="center" wrapText="1"/>
    </xf>
    <xf numFmtId="0" fontId="22" fillId="0" borderId="10" xfId="0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 wrapText="1"/>
    </xf>
    <xf numFmtId="0" fontId="0" fillId="11" borderId="18" xfId="0" applyFill="1" applyBorder="1" applyAlignment="1">
      <alignment horizontal="center" vertical="center" wrapText="1"/>
    </xf>
    <xf numFmtId="0" fontId="0" fillId="11" borderId="2" xfId="0" applyFill="1" applyBorder="1" applyAlignment="1">
      <alignment horizontal="center" vertical="center" wrapText="1"/>
    </xf>
    <xf numFmtId="0" fontId="6" fillId="8" borderId="7" xfId="0" applyFont="1" applyFill="1" applyBorder="1" applyAlignment="1">
      <alignment horizontal="center" vertical="center"/>
    </xf>
    <xf numFmtId="0" fontId="6" fillId="8" borderId="14" xfId="0" applyFont="1" applyFill="1" applyBorder="1" applyAlignment="1">
      <alignment horizontal="center" vertical="center"/>
    </xf>
    <xf numFmtId="0" fontId="6" fillId="8" borderId="11" xfId="0" applyFont="1" applyFill="1" applyBorder="1" applyAlignment="1">
      <alignment horizontal="center" vertical="center"/>
    </xf>
    <xf numFmtId="0" fontId="6" fillId="8" borderId="10" xfId="0" applyFont="1" applyFill="1" applyBorder="1" applyAlignment="1">
      <alignment horizontal="center" vertical="center"/>
    </xf>
    <xf numFmtId="0" fontId="6" fillId="0" borderId="37" xfId="0" applyFont="1" applyFill="1" applyBorder="1" applyAlignment="1">
      <alignment horizontal="center" vertical="center"/>
    </xf>
    <xf numFmtId="0" fontId="6" fillId="0" borderId="39" xfId="0" applyFont="1" applyFill="1" applyBorder="1" applyAlignment="1">
      <alignment horizontal="center" vertical="center"/>
    </xf>
    <xf numFmtId="0" fontId="6" fillId="9" borderId="13" xfId="0" applyFont="1" applyFill="1" applyBorder="1" applyAlignment="1">
      <alignment horizontal="center" vertical="center"/>
    </xf>
    <xf numFmtId="0" fontId="6" fillId="9" borderId="16" xfId="0" applyFont="1" applyFill="1" applyBorder="1" applyAlignment="1">
      <alignment horizontal="center" vertical="center"/>
    </xf>
    <xf numFmtId="0" fontId="6" fillId="0" borderId="35" xfId="0" applyFont="1" applyFill="1" applyBorder="1" applyAlignment="1">
      <alignment horizontal="center" vertical="center"/>
    </xf>
    <xf numFmtId="9" fontId="20" fillId="10" borderId="38" xfId="0" applyNumberFormat="1" applyFont="1" applyFill="1" applyBorder="1" applyAlignment="1">
      <alignment horizontal="center" vertical="center"/>
    </xf>
    <xf numFmtId="0" fontId="20" fillId="10" borderId="36" xfId="0" applyFont="1" applyFill="1" applyBorder="1" applyAlignment="1">
      <alignment horizontal="center" vertical="center"/>
    </xf>
    <xf numFmtId="0" fontId="19" fillId="0" borderId="7" xfId="0" applyFont="1" applyFill="1" applyBorder="1" applyAlignment="1">
      <alignment horizontal="center" vertical="center" wrapText="1"/>
    </xf>
    <xf numFmtId="0" fontId="19" fillId="0" borderId="18" xfId="0" applyFont="1" applyFill="1" applyBorder="1" applyAlignment="1">
      <alignment horizontal="center" vertical="center" wrapText="1"/>
    </xf>
    <xf numFmtId="0" fontId="19" fillId="0" borderId="2" xfId="0" applyFont="1" applyFill="1" applyBorder="1" applyAlignment="1">
      <alignment horizontal="center" vertical="center" wrapText="1"/>
    </xf>
    <xf numFmtId="0" fontId="6" fillId="9" borderId="7" xfId="0" applyFont="1" applyFill="1" applyBorder="1" applyAlignment="1">
      <alignment horizontal="center" vertical="center"/>
    </xf>
    <xf numFmtId="0" fontId="6" fillId="9" borderId="14" xfId="0" applyFont="1" applyFill="1" applyBorder="1" applyAlignment="1">
      <alignment horizontal="center" vertical="center"/>
    </xf>
    <xf numFmtId="0" fontId="5" fillId="5" borderId="17" xfId="0" applyFont="1" applyFill="1" applyBorder="1" applyAlignment="1">
      <alignment horizontal="center" vertical="center" wrapText="1"/>
    </xf>
    <xf numFmtId="0" fontId="5" fillId="5" borderId="4" xfId="0" applyFont="1" applyFill="1" applyBorder="1" applyAlignment="1">
      <alignment horizontal="center" vertical="center" wrapText="1"/>
    </xf>
    <xf numFmtId="0" fontId="5" fillId="5" borderId="34" xfId="0" applyFont="1" applyFill="1" applyBorder="1" applyAlignment="1">
      <alignment horizontal="center" vertical="center" wrapText="1"/>
    </xf>
    <xf numFmtId="0" fontId="5" fillId="7" borderId="17" xfId="0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0" fontId="5" fillId="7" borderId="34" xfId="0" applyFont="1" applyFill="1" applyBorder="1" applyAlignment="1">
      <alignment horizontal="center" vertical="center" wrapText="1"/>
    </xf>
    <xf numFmtId="0" fontId="6" fillId="5" borderId="13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  <xf numFmtId="165" fontId="0" fillId="0" borderId="5" xfId="0" applyNumberFormat="1" applyFont="1" applyBorder="1" applyAlignment="1">
      <alignment horizontal="center"/>
    </xf>
    <xf numFmtId="165" fontId="0" fillId="0" borderId="6" xfId="0" applyNumberFormat="1" applyFont="1" applyBorder="1" applyAlignment="1">
      <alignment horizontal="center"/>
    </xf>
    <xf numFmtId="0" fontId="5" fillId="0" borderId="7" xfId="0" applyFont="1" applyFill="1" applyBorder="1" applyAlignment="1">
      <alignment horizontal="center" vertical="center" wrapText="1"/>
    </xf>
    <xf numFmtId="0" fontId="5" fillId="0" borderId="18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165" fontId="0" fillId="4" borderId="5" xfId="0" applyNumberFormat="1" applyFont="1" applyFill="1" applyBorder="1" applyAlignment="1">
      <alignment horizontal="center"/>
    </xf>
    <xf numFmtId="165" fontId="0" fillId="4" borderId="6" xfId="0" applyNumberFormat="1" applyFont="1" applyFill="1" applyBorder="1" applyAlignment="1">
      <alignment horizontal="center"/>
    </xf>
    <xf numFmtId="0" fontId="4" fillId="0" borderId="5" xfId="0" applyFont="1" applyFill="1" applyBorder="1" applyAlignment="1" applyProtection="1">
      <alignment horizontal="center"/>
    </xf>
    <xf numFmtId="0" fontId="4" fillId="0" borderId="6" xfId="0" applyFont="1" applyFill="1" applyBorder="1" applyAlignment="1" applyProtection="1">
      <alignment horizontal="center"/>
    </xf>
    <xf numFmtId="0" fontId="4" fillId="0" borderId="2" xfId="0" applyFont="1" applyFill="1" applyBorder="1" applyAlignment="1" applyProtection="1">
      <alignment horizontal="center"/>
    </xf>
    <xf numFmtId="0" fontId="4" fillId="0" borderId="3" xfId="0" applyFont="1" applyFill="1" applyBorder="1" applyAlignment="1" applyProtection="1">
      <alignment horizontal="center"/>
    </xf>
    <xf numFmtId="0" fontId="4" fillId="4" borderId="5" xfId="0" applyFont="1" applyFill="1" applyBorder="1" applyAlignment="1" applyProtection="1">
      <alignment horizontal="center"/>
    </xf>
    <xf numFmtId="0" fontId="4" fillId="4" borderId="6" xfId="0" applyFont="1" applyFill="1" applyBorder="1" applyAlignment="1" applyProtection="1">
      <alignment horizontal="center"/>
    </xf>
    <xf numFmtId="164" fontId="3" fillId="2" borderId="1" xfId="0" applyNumberFormat="1" applyFont="1" applyFill="1" applyBorder="1" applyAlignment="1">
      <alignment horizontal="center"/>
    </xf>
    <xf numFmtId="0" fontId="35" fillId="0" borderId="0" xfId="0" applyFont="1" applyAlignment="1">
      <alignment horizontal="center" vertical="center"/>
    </xf>
  </cellXfs>
  <cellStyles count="1">
    <cellStyle name="Normal" xfId="0" builtinId="0"/>
  </cellStyles>
  <dxfs count="2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0</xdr:colOff>
          <xdr:row>0</xdr:row>
          <xdr:rowOff>0</xdr:rowOff>
        </xdr:from>
        <xdr:to>
          <xdr:col>32</xdr:col>
          <xdr:colOff>828675</xdr:colOff>
          <xdr:row>2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horaire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0</xdr:row>
          <xdr:rowOff>57150</xdr:rowOff>
        </xdr:from>
        <xdr:to>
          <xdr:col>0</xdr:col>
          <xdr:colOff>933450</xdr:colOff>
          <xdr:row>2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Présences journalières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0</xdr:colOff>
          <xdr:row>0</xdr:row>
          <xdr:rowOff>0</xdr:rowOff>
        </xdr:from>
        <xdr:to>
          <xdr:col>32</xdr:col>
          <xdr:colOff>828675</xdr:colOff>
          <xdr:row>2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 horaire</a:t>
              </a:r>
            </a:p>
          </xdr:txBody>
        </xdr:sp>
        <xdr:clientData fPrintsWithSheet="0"/>
      </xdr:twoCellAnchor>
    </mc:Choice>
    <mc:Fallback/>
  </mc:AlternateContent>
  <xdr:twoCellAnchor>
    <xdr:from>
      <xdr:col>24</xdr:col>
      <xdr:colOff>0</xdr:colOff>
      <xdr:row>49</xdr:row>
      <xdr:rowOff>35718</xdr:rowOff>
    </xdr:from>
    <xdr:to>
      <xdr:col>24</xdr:col>
      <xdr:colOff>11906</xdr:colOff>
      <xdr:row>51</xdr:row>
      <xdr:rowOff>142874</xdr:rowOff>
    </xdr:to>
    <xdr:cxnSp macro="">
      <xdr:nvCxnSpPr>
        <xdr:cNvPr id="5" name="Connecteur droit 4"/>
        <xdr:cNvCxnSpPr/>
      </xdr:nvCxnSpPr>
      <xdr:spPr>
        <a:xfrm>
          <a:off x="10210800" y="8389143"/>
          <a:ext cx="11906" cy="459581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oneCellAnchor>
    <xdr:from>
      <xdr:col>19</xdr:col>
      <xdr:colOff>154777</xdr:colOff>
      <xdr:row>28</xdr:row>
      <xdr:rowOff>0</xdr:rowOff>
    </xdr:from>
    <xdr:ext cx="190503" cy="280205"/>
    <xdr:sp macro="" textlink="">
      <xdr:nvSpPr>
        <xdr:cNvPr id="6" name="Rectangle 5"/>
        <xdr:cNvSpPr/>
      </xdr:nvSpPr>
      <xdr:spPr>
        <a:xfrm flipH="1">
          <a:off x="8460577" y="4810125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19</xdr:col>
      <xdr:colOff>154781</xdr:colOff>
      <xdr:row>33</xdr:row>
      <xdr:rowOff>130969</xdr:rowOff>
    </xdr:from>
    <xdr:ext cx="190503" cy="280205"/>
    <xdr:sp macro="" textlink="">
      <xdr:nvSpPr>
        <xdr:cNvPr id="7" name="Rectangle 6"/>
        <xdr:cNvSpPr/>
      </xdr:nvSpPr>
      <xdr:spPr>
        <a:xfrm flipH="1">
          <a:off x="8460581" y="5807869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19</xdr:col>
      <xdr:colOff>104774</xdr:colOff>
      <xdr:row>36</xdr:row>
      <xdr:rowOff>116682</xdr:rowOff>
    </xdr:from>
    <xdr:ext cx="190503" cy="280205"/>
    <xdr:sp macro="" textlink="">
      <xdr:nvSpPr>
        <xdr:cNvPr id="8" name="Rectangle 7"/>
        <xdr:cNvSpPr/>
      </xdr:nvSpPr>
      <xdr:spPr>
        <a:xfrm flipH="1">
          <a:off x="8410574" y="6279357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19</xdr:col>
      <xdr:colOff>114299</xdr:colOff>
      <xdr:row>39</xdr:row>
      <xdr:rowOff>114301</xdr:rowOff>
    </xdr:from>
    <xdr:ext cx="190503" cy="280205"/>
    <xdr:sp macro="" textlink="">
      <xdr:nvSpPr>
        <xdr:cNvPr id="9" name="Rectangle 8"/>
        <xdr:cNvSpPr/>
      </xdr:nvSpPr>
      <xdr:spPr>
        <a:xfrm flipH="1">
          <a:off x="8420099" y="6791326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50</xdr:col>
      <xdr:colOff>11907</xdr:colOff>
      <xdr:row>28</xdr:row>
      <xdr:rowOff>0</xdr:rowOff>
    </xdr:from>
    <xdr:ext cx="190503" cy="280205"/>
    <xdr:sp macro="" textlink="">
      <xdr:nvSpPr>
        <xdr:cNvPr id="10" name="Rectangle 9"/>
        <xdr:cNvSpPr/>
      </xdr:nvSpPr>
      <xdr:spPr>
        <a:xfrm flipH="1">
          <a:off x="21557457" y="4810125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50</xdr:col>
      <xdr:colOff>21432</xdr:colOff>
      <xdr:row>30</xdr:row>
      <xdr:rowOff>116681</xdr:rowOff>
    </xdr:from>
    <xdr:ext cx="190503" cy="280205"/>
    <xdr:sp macro="" textlink="">
      <xdr:nvSpPr>
        <xdr:cNvPr id="11" name="Rectangle 10"/>
        <xdr:cNvSpPr/>
      </xdr:nvSpPr>
      <xdr:spPr>
        <a:xfrm flipH="1">
          <a:off x="21566982" y="5279231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50</xdr:col>
      <xdr:colOff>0</xdr:colOff>
      <xdr:row>33</xdr:row>
      <xdr:rowOff>107156</xdr:rowOff>
    </xdr:from>
    <xdr:ext cx="190503" cy="280205"/>
    <xdr:sp macro="" textlink="">
      <xdr:nvSpPr>
        <xdr:cNvPr id="12" name="Rectangle 11"/>
        <xdr:cNvSpPr/>
      </xdr:nvSpPr>
      <xdr:spPr>
        <a:xfrm flipH="1">
          <a:off x="21545550" y="5784056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50</xdr:col>
      <xdr:colOff>0</xdr:colOff>
      <xdr:row>37</xdr:row>
      <xdr:rowOff>0</xdr:rowOff>
    </xdr:from>
    <xdr:ext cx="190503" cy="280205"/>
    <xdr:sp macro="" textlink="">
      <xdr:nvSpPr>
        <xdr:cNvPr id="13" name="Rectangle 12"/>
        <xdr:cNvSpPr/>
      </xdr:nvSpPr>
      <xdr:spPr>
        <a:xfrm flipH="1">
          <a:off x="21545550" y="6324600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50</xdr:col>
      <xdr:colOff>0</xdr:colOff>
      <xdr:row>39</xdr:row>
      <xdr:rowOff>119063</xdr:rowOff>
    </xdr:from>
    <xdr:ext cx="190503" cy="280205"/>
    <xdr:sp macro="" textlink="">
      <xdr:nvSpPr>
        <xdr:cNvPr id="14" name="Rectangle 13"/>
        <xdr:cNvSpPr/>
      </xdr:nvSpPr>
      <xdr:spPr>
        <a:xfrm flipH="1">
          <a:off x="21545550" y="6796088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50</xdr:col>
      <xdr:colOff>0</xdr:colOff>
      <xdr:row>31</xdr:row>
      <xdr:rowOff>0</xdr:rowOff>
    </xdr:from>
    <xdr:ext cx="190503" cy="280205"/>
    <xdr:sp macro="" textlink="">
      <xdr:nvSpPr>
        <xdr:cNvPr id="15" name="Rectangle 14"/>
        <xdr:cNvSpPr/>
      </xdr:nvSpPr>
      <xdr:spPr>
        <a:xfrm flipH="1">
          <a:off x="21545550" y="5324475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ADMIN%20FDV\RESSOURCES%20HUMAINES\Plannings\Planniings%202019\planning%20FDV%202019%20(juillet%202019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Educ"/>
      <sheetName val="Fériés"/>
      <sheetName val="ORIGINAL"/>
      <sheetName val="ORIGINAL 2"/>
      <sheetName val="SoldCong"/>
      <sheetName val="CONGES"/>
      <sheetName val="Capiez 1"/>
      <sheetName val="Capiez 2"/>
      <sheetName val="FORM"/>
      <sheetName val="FORM particip"/>
      <sheetName val="Autres Plannings originaux"/>
      <sheetName val="Remplacement"/>
      <sheetName val="du 13-05-19 au 09-06-19"/>
      <sheetName val="du 10-06-19 au 07-07-19"/>
      <sheetName val="du 08-07-19 au 04-08-19"/>
      <sheetName val="du 05-08-19 au 01-09-19"/>
      <sheetName val="du 02-09-19 au 29-09-19"/>
      <sheetName val="du 30-09-19 au 27-10-19"/>
      <sheetName val="du 28-10-19 au 24-11-19"/>
      <sheetName val="du 25-11-19 au 22-12-19"/>
      <sheetName val="du 23-12-19 au 19-01-20"/>
      <sheetName val="du 20-01-20 au 16-02-20"/>
      <sheetName val="du 17-02-20 au 15-03-20"/>
      <sheetName val="du 16-03-20 au 12-04-20"/>
      <sheetName val="du 13-04-20 au 10-05-20"/>
      <sheetName val="du 11-05-20 au 07-06-20"/>
    </sheetNames>
    <definedNames>
      <definedName name="AfficheDlgPresence"/>
      <definedName name="DlgSaisieHeur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">
          <cell r="AP1">
            <v>42247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BK62"/>
  <sheetViews>
    <sheetView tabSelected="1" topLeftCell="A41" zoomScale="80" zoomScaleNormal="80" workbookViewId="0">
      <selection activeCell="E57" sqref="E57"/>
    </sheetView>
  </sheetViews>
  <sheetFormatPr baseColWidth="10" defaultRowHeight="15"/>
  <cols>
    <col min="1" max="1" width="17" customWidth="1"/>
    <col min="2" max="2" width="5.7109375" customWidth="1"/>
    <col min="3" max="3" width="6.5703125" customWidth="1"/>
    <col min="4" max="15" width="5.7109375" customWidth="1"/>
    <col min="16" max="16" width="9.5703125" bestFit="1" customWidth="1"/>
    <col min="17" max="30" width="5.7109375" customWidth="1"/>
    <col min="31" max="31" width="10.42578125" customWidth="1"/>
    <col min="32" max="32" width="6.28515625" customWidth="1"/>
    <col min="33" max="33" width="17.140625" customWidth="1"/>
    <col min="34" max="47" width="5.7109375" customWidth="1"/>
    <col min="48" max="48" width="10.42578125" customWidth="1"/>
    <col min="49" max="62" width="5.7109375" customWidth="1"/>
    <col min="63" max="63" width="9" customWidth="1"/>
    <col min="64" max="16384" width="11.42578125" style="3"/>
  </cols>
  <sheetData>
    <row r="1" spans="1:63" ht="15.75" thickBot="1">
      <c r="B1" s="1" t="s">
        <v>0</v>
      </c>
      <c r="C1" s="326">
        <f>'[1]du 05-08-19 au 01-09-19'!AP1+1</f>
        <v>42248</v>
      </c>
      <c r="D1" s="326"/>
      <c r="E1" s="326"/>
      <c r="F1" s="326"/>
      <c r="G1" s="326"/>
      <c r="H1" s="326"/>
      <c r="I1" s="1" t="s">
        <v>1</v>
      </c>
      <c r="J1" s="326">
        <f>AC3</f>
        <v>42261</v>
      </c>
      <c r="K1" s="326"/>
      <c r="L1" s="326"/>
      <c r="M1" s="326"/>
      <c r="N1" s="326"/>
      <c r="O1" s="326"/>
      <c r="P1" s="2">
        <v>1</v>
      </c>
      <c r="AE1">
        <v>2</v>
      </c>
      <c r="AH1" s="1" t="s">
        <v>0</v>
      </c>
      <c r="AI1" s="326">
        <f>J1+1</f>
        <v>42262</v>
      </c>
      <c r="AJ1" s="326"/>
      <c r="AK1" s="326"/>
      <c r="AL1" s="326"/>
      <c r="AM1" s="326"/>
      <c r="AN1" s="326"/>
      <c r="AO1" s="1" t="s">
        <v>1</v>
      </c>
      <c r="AP1" s="326">
        <f>BI3</f>
        <v>42275</v>
      </c>
      <c r="AQ1" s="326"/>
      <c r="AR1" s="326"/>
      <c r="AS1" s="326"/>
      <c r="AT1" s="326"/>
      <c r="AU1" s="326"/>
      <c r="AV1" s="2">
        <v>3</v>
      </c>
      <c r="BK1">
        <v>4</v>
      </c>
    </row>
    <row r="2" spans="1:63" ht="15.75" thickBot="1">
      <c r="B2" s="322" t="str">
        <f>TEXT(B3,"JJJJ")</f>
        <v>mardi</v>
      </c>
      <c r="C2" s="323"/>
      <c r="D2" s="322" t="str">
        <f>TEXT(D3,"JJJJ")</f>
        <v>mercredi</v>
      </c>
      <c r="E2" s="323"/>
      <c r="F2" s="322" t="str">
        <f>TEXT(F3,"JJJJ")</f>
        <v>jeudi</v>
      </c>
      <c r="G2" s="323"/>
      <c r="H2" s="322" t="str">
        <f>TEXT(H3,"JJJJ")</f>
        <v>vendredi</v>
      </c>
      <c r="I2" s="323"/>
      <c r="J2" s="322" t="str">
        <f>TEXT(J3,"JJJJ")</f>
        <v>samedi</v>
      </c>
      <c r="K2" s="323"/>
      <c r="L2" s="322" t="str">
        <f>TEXT(L3,"JJJJ")</f>
        <v>dimanche</v>
      </c>
      <c r="M2" s="323"/>
      <c r="N2" s="322" t="str">
        <f>TEXT(N3,"JJJJ")</f>
        <v>lundi</v>
      </c>
      <c r="O2" s="323"/>
      <c r="P2" s="4" t="s">
        <v>2</v>
      </c>
      <c r="Q2" s="320" t="str">
        <f>TEXT(Q3,"JJJJ")</f>
        <v>mardi</v>
      </c>
      <c r="R2" s="321"/>
      <c r="S2" s="320" t="str">
        <f>TEXT(S3,"JJJJ")</f>
        <v>mercredi</v>
      </c>
      <c r="T2" s="321"/>
      <c r="U2" s="324" t="str">
        <f>TEXT(U3,"JJJJ")</f>
        <v>jeudi</v>
      </c>
      <c r="V2" s="325"/>
      <c r="W2" s="324" t="str">
        <f>TEXT(W3,"JJJJ")</f>
        <v>vendredi</v>
      </c>
      <c r="X2" s="325"/>
      <c r="Y2" s="324" t="str">
        <f>TEXT(Y3,"JJJJ")</f>
        <v>samedi</v>
      </c>
      <c r="Z2" s="325"/>
      <c r="AA2" s="320" t="str">
        <f>TEXT(AA3,"JJJJ")</f>
        <v>dimanche</v>
      </c>
      <c r="AB2" s="321"/>
      <c r="AC2" s="320" t="str">
        <f>TEXT(AC3,"JJJJ")</f>
        <v>lundi</v>
      </c>
      <c r="AD2" s="321"/>
      <c r="AE2" s="4" t="s">
        <v>2</v>
      </c>
      <c r="AH2" s="322" t="str">
        <f>TEXT(AH3,"JJJJ")</f>
        <v>mardi</v>
      </c>
      <c r="AI2" s="323"/>
      <c r="AJ2" s="322" t="str">
        <f>TEXT(AJ3,"JJJJ")</f>
        <v>mercredi</v>
      </c>
      <c r="AK2" s="323"/>
      <c r="AL2" s="322" t="str">
        <f>TEXT(AL3,"JJJJ")</f>
        <v>jeudi</v>
      </c>
      <c r="AM2" s="323"/>
      <c r="AN2" s="322" t="str">
        <f>TEXT(AN3,"JJJJ")</f>
        <v>vendredi</v>
      </c>
      <c r="AO2" s="323"/>
      <c r="AP2" s="322" t="str">
        <f>TEXT(AP3,"JJJJ")</f>
        <v>samedi</v>
      </c>
      <c r="AQ2" s="323"/>
      <c r="AR2" s="322" t="str">
        <f>TEXT(AR3,"JJJJ")</f>
        <v>dimanche</v>
      </c>
      <c r="AS2" s="323"/>
      <c r="AT2" s="322" t="str">
        <f>TEXT(AT3,"JJJJ")</f>
        <v>lundi</v>
      </c>
      <c r="AU2" s="323"/>
      <c r="AV2" s="4" t="s">
        <v>2</v>
      </c>
      <c r="AW2" s="320" t="str">
        <f>TEXT(AW3,"JJJJ")</f>
        <v>mardi</v>
      </c>
      <c r="AX2" s="321"/>
      <c r="AY2" s="320" t="str">
        <f>TEXT(AY3,"JJJJ")</f>
        <v>mercredi</v>
      </c>
      <c r="AZ2" s="321"/>
      <c r="BA2" s="320" t="str">
        <f>TEXT(BA3,"JJJJ")</f>
        <v>jeudi</v>
      </c>
      <c r="BB2" s="321"/>
      <c r="BC2" s="320" t="str">
        <f>TEXT(BC3,"JJJJ")</f>
        <v>vendredi</v>
      </c>
      <c r="BD2" s="321"/>
      <c r="BE2" s="320" t="str">
        <f>TEXT(BE3,"JJJJ")</f>
        <v>samedi</v>
      </c>
      <c r="BF2" s="321"/>
      <c r="BG2" s="320" t="str">
        <f>TEXT(BG3,"JJJJ")</f>
        <v>dimanche</v>
      </c>
      <c r="BH2" s="321"/>
      <c r="BI2" s="320" t="str">
        <f>TEXT(BI3,"JJJJ")</f>
        <v>lundi</v>
      </c>
      <c r="BJ2" s="321"/>
      <c r="BK2" s="4" t="s">
        <v>2</v>
      </c>
    </row>
    <row r="3" spans="1:63" ht="15.75" thickBot="1">
      <c r="A3">
        <f>COUNTA(A4:A58)</f>
        <v>0</v>
      </c>
      <c r="B3" s="313">
        <f>C1</f>
        <v>42248</v>
      </c>
      <c r="C3" s="314"/>
      <c r="D3" s="313">
        <f>B3+1</f>
        <v>42249</v>
      </c>
      <c r="E3" s="314"/>
      <c r="F3" s="313">
        <f>D3+1</f>
        <v>42250</v>
      </c>
      <c r="G3" s="314"/>
      <c r="H3" s="313">
        <f>F3+1</f>
        <v>42251</v>
      </c>
      <c r="I3" s="314"/>
      <c r="J3" s="313">
        <f>H3+1</f>
        <v>42252</v>
      </c>
      <c r="K3" s="314"/>
      <c r="L3" s="313">
        <f>J3+1</f>
        <v>42253</v>
      </c>
      <c r="M3" s="314"/>
      <c r="N3" s="313">
        <f>L3+1</f>
        <v>42254</v>
      </c>
      <c r="O3" s="314"/>
      <c r="P3" s="5">
        <f>WEEKNUM(N3,2)</f>
        <v>37</v>
      </c>
      <c r="Q3" s="313">
        <f>N3+1</f>
        <v>42255</v>
      </c>
      <c r="R3" s="314"/>
      <c r="S3" s="313">
        <f>Q3+1</f>
        <v>42256</v>
      </c>
      <c r="T3" s="314">
        <f>S3</f>
        <v>42256</v>
      </c>
      <c r="U3" s="318">
        <f>S3+1</f>
        <v>42257</v>
      </c>
      <c r="V3" s="319">
        <f>U3</f>
        <v>42257</v>
      </c>
      <c r="W3" s="318">
        <f>U3+1</f>
        <v>42258</v>
      </c>
      <c r="X3" s="319">
        <f>W3</f>
        <v>42258</v>
      </c>
      <c r="Y3" s="318">
        <f>W3+1</f>
        <v>42259</v>
      </c>
      <c r="Z3" s="319">
        <f>Y3</f>
        <v>42259</v>
      </c>
      <c r="AA3" s="313">
        <f>Y3+1</f>
        <v>42260</v>
      </c>
      <c r="AB3" s="314">
        <f>AA3</f>
        <v>42260</v>
      </c>
      <c r="AC3" s="313">
        <f>AA3+1</f>
        <v>42261</v>
      </c>
      <c r="AD3" s="314">
        <f>AC3</f>
        <v>42261</v>
      </c>
      <c r="AE3" s="5">
        <f>WEEKNUM(AC3,2)</f>
        <v>38</v>
      </c>
      <c r="AH3" s="313">
        <f>AI1</f>
        <v>42262</v>
      </c>
      <c r="AI3" s="314">
        <f>AI1</f>
        <v>42262</v>
      </c>
      <c r="AJ3" s="313">
        <f>AH3+1</f>
        <v>42263</v>
      </c>
      <c r="AK3" s="314">
        <f>AJ3</f>
        <v>42263</v>
      </c>
      <c r="AL3" s="313">
        <f>AJ3+1</f>
        <v>42264</v>
      </c>
      <c r="AM3" s="314">
        <f>AL3</f>
        <v>42264</v>
      </c>
      <c r="AN3" s="313">
        <f>AL3+1</f>
        <v>42265</v>
      </c>
      <c r="AO3" s="314">
        <f>AN3</f>
        <v>42265</v>
      </c>
      <c r="AP3" s="313">
        <f>AN3+1</f>
        <v>42266</v>
      </c>
      <c r="AQ3" s="314">
        <f>AP3</f>
        <v>42266</v>
      </c>
      <c r="AR3" s="313">
        <f>AP3+1</f>
        <v>42267</v>
      </c>
      <c r="AS3" s="314">
        <f>AR3</f>
        <v>42267</v>
      </c>
      <c r="AT3" s="313">
        <f>AR3+1</f>
        <v>42268</v>
      </c>
      <c r="AU3" s="314">
        <f>AT3</f>
        <v>42268</v>
      </c>
      <c r="AV3" s="5">
        <f>WEEKNUM(AT3,2)</f>
        <v>39</v>
      </c>
      <c r="AW3" s="313">
        <f>AT3+1</f>
        <v>42269</v>
      </c>
      <c r="AX3" s="314">
        <f>AW3</f>
        <v>42269</v>
      </c>
      <c r="AY3" s="313">
        <f>AW3+1</f>
        <v>42270</v>
      </c>
      <c r="AZ3" s="314">
        <f>AY3</f>
        <v>42270</v>
      </c>
      <c r="BA3" s="313">
        <f>AY3+1</f>
        <v>42271</v>
      </c>
      <c r="BB3" s="314">
        <f>BA3</f>
        <v>42271</v>
      </c>
      <c r="BC3" s="313">
        <f>BA3+1</f>
        <v>42272</v>
      </c>
      <c r="BD3" s="314">
        <f>BC3</f>
        <v>42272</v>
      </c>
      <c r="BE3" s="313">
        <f>BC3+1</f>
        <v>42273</v>
      </c>
      <c r="BF3" s="314">
        <f>BE3</f>
        <v>42273</v>
      </c>
      <c r="BG3" s="313">
        <f>BE3+1</f>
        <v>42274</v>
      </c>
      <c r="BH3" s="314">
        <f>BG3</f>
        <v>42274</v>
      </c>
      <c r="BI3" s="313">
        <f>BG3+1</f>
        <v>42275</v>
      </c>
      <c r="BJ3" s="314">
        <f>BI3</f>
        <v>42275</v>
      </c>
      <c r="BK3" s="5">
        <f>WEEKNUM(BI3,2)</f>
        <v>40</v>
      </c>
    </row>
    <row r="4" spans="1:63" s="12" customFormat="1" ht="15" customHeight="1" thickBot="1">
      <c r="A4" s="315"/>
      <c r="B4" s="235" t="s">
        <v>3</v>
      </c>
      <c r="C4" s="234"/>
      <c r="D4" s="236" t="s">
        <v>3</v>
      </c>
      <c r="E4" s="234"/>
      <c r="F4" s="245" t="s">
        <v>4</v>
      </c>
      <c r="G4" s="246"/>
      <c r="H4" s="236" t="s">
        <v>5</v>
      </c>
      <c r="I4" s="234"/>
      <c r="J4" s="233" t="s">
        <v>6</v>
      </c>
      <c r="K4" s="234"/>
      <c r="L4" s="233" t="s">
        <v>3</v>
      </c>
      <c r="M4" s="234"/>
      <c r="N4" s="233" t="s">
        <v>3</v>
      </c>
      <c r="O4" s="253"/>
      <c r="P4" s="6"/>
      <c r="Q4" s="262" t="s">
        <v>7</v>
      </c>
      <c r="R4" s="263"/>
      <c r="S4" s="311" t="s">
        <v>4</v>
      </c>
      <c r="T4" s="312"/>
      <c r="U4" s="250" t="s">
        <v>8</v>
      </c>
      <c r="V4" s="251"/>
      <c r="W4" s="310" t="s">
        <v>8</v>
      </c>
      <c r="X4" s="251"/>
      <c r="Y4" s="310" t="s">
        <v>8</v>
      </c>
      <c r="Z4" s="251"/>
      <c r="AA4" s="237" t="s">
        <v>5</v>
      </c>
      <c r="AB4" s="263"/>
      <c r="AC4" s="237" t="s">
        <v>6</v>
      </c>
      <c r="AD4" s="238"/>
      <c r="AE4" s="7"/>
      <c r="AF4" s="8"/>
      <c r="AG4" s="220">
        <f>A4</f>
        <v>0</v>
      </c>
      <c r="AH4" s="235" t="s">
        <v>8</v>
      </c>
      <c r="AI4" s="234"/>
      <c r="AJ4" s="9" t="s">
        <v>9</v>
      </c>
      <c r="AK4" s="10" t="s">
        <v>8</v>
      </c>
      <c r="AL4" s="233" t="s">
        <v>5</v>
      </c>
      <c r="AM4" s="234"/>
      <c r="AN4" s="233" t="s">
        <v>6</v>
      </c>
      <c r="AO4" s="253"/>
      <c r="AP4" s="233" t="s">
        <v>3</v>
      </c>
      <c r="AQ4" s="234"/>
      <c r="AR4" s="233" t="s">
        <v>8</v>
      </c>
      <c r="AS4" s="253"/>
      <c r="AT4" s="235" t="s">
        <v>8</v>
      </c>
      <c r="AU4" s="253"/>
      <c r="AV4" s="6"/>
      <c r="AW4" s="235" t="s">
        <v>7</v>
      </c>
      <c r="AX4" s="234"/>
      <c r="AY4" s="233" t="s">
        <v>10</v>
      </c>
      <c r="AZ4" s="234"/>
      <c r="BA4" s="233" t="s">
        <v>8</v>
      </c>
      <c r="BB4" s="234"/>
      <c r="BC4" s="233" t="s">
        <v>10</v>
      </c>
      <c r="BD4" s="234"/>
      <c r="BE4" s="233" t="s">
        <v>3</v>
      </c>
      <c r="BF4" s="234"/>
      <c r="BG4" s="233" t="s">
        <v>5</v>
      </c>
      <c r="BH4" s="234"/>
      <c r="BI4" s="233" t="s">
        <v>6</v>
      </c>
      <c r="BJ4" s="253"/>
      <c r="BK4" s="11">
        <f>P6+AE6+AV6+BK6</f>
        <v>5.9166666666666661</v>
      </c>
    </row>
    <row r="5" spans="1:63" ht="12.95" customHeight="1">
      <c r="A5" s="316"/>
      <c r="B5" s="13">
        <v>0.29166666666666669</v>
      </c>
      <c r="C5" s="14"/>
      <c r="D5" s="15">
        <v>0.29166666666666669</v>
      </c>
      <c r="E5" s="14"/>
      <c r="F5" s="16"/>
      <c r="G5" s="17">
        <v>0.58333333333333337</v>
      </c>
      <c r="H5" s="18"/>
      <c r="I5" s="19"/>
      <c r="J5" s="18"/>
      <c r="K5" s="19"/>
      <c r="L5" s="18">
        <v>0.29166666666666669</v>
      </c>
      <c r="M5" s="19"/>
      <c r="N5" s="20">
        <v>0.29166666666666669</v>
      </c>
      <c r="O5" s="21"/>
      <c r="P5" s="22" t="s">
        <v>11</v>
      </c>
      <c r="Q5" s="23"/>
      <c r="R5" s="24"/>
      <c r="S5" s="25">
        <v>0.29166666666666669</v>
      </c>
      <c r="T5" s="26"/>
      <c r="U5" s="27">
        <v>0.33333333333333331</v>
      </c>
      <c r="V5" s="28">
        <v>0.75</v>
      </c>
      <c r="W5" s="27"/>
      <c r="X5" s="28">
        <v>0.75</v>
      </c>
      <c r="Y5" s="27">
        <v>0.33333333333333331</v>
      </c>
      <c r="Z5" s="28"/>
      <c r="AA5" s="29"/>
      <c r="AB5" s="30"/>
      <c r="AC5" s="29"/>
      <c r="AD5" s="31"/>
      <c r="AE5" s="32" t="s">
        <v>11</v>
      </c>
      <c r="AG5" s="221"/>
      <c r="AH5" s="13"/>
      <c r="AI5" s="14">
        <v>0.58333333333333337</v>
      </c>
      <c r="AJ5" s="33">
        <v>0.375</v>
      </c>
      <c r="AK5" s="19">
        <v>0.58333333333333337</v>
      </c>
      <c r="AL5" s="18"/>
      <c r="AM5" s="19"/>
      <c r="AN5" s="18"/>
      <c r="AO5" s="19"/>
      <c r="AP5" s="18">
        <v>0.29166666666666669</v>
      </c>
      <c r="AQ5" s="19"/>
      <c r="AR5" s="18"/>
      <c r="AS5" s="18">
        <v>0.58333333333333337</v>
      </c>
      <c r="AT5" s="20"/>
      <c r="AU5" s="34">
        <v>0.54166666666666663</v>
      </c>
      <c r="AV5" s="22" t="s">
        <v>11</v>
      </c>
      <c r="AW5" s="13"/>
      <c r="AX5" s="14"/>
      <c r="AY5" s="18">
        <v>0.33333333333333331</v>
      </c>
      <c r="AZ5" s="19"/>
      <c r="BA5" s="18"/>
      <c r="BB5" s="19">
        <v>0.58333333333333337</v>
      </c>
      <c r="BC5" s="18">
        <v>0.375</v>
      </c>
      <c r="BD5" s="19"/>
      <c r="BE5" s="18">
        <v>0.29166666666666669</v>
      </c>
      <c r="BF5" s="19"/>
      <c r="BG5" s="18"/>
      <c r="BH5" s="19"/>
      <c r="BI5" s="20"/>
      <c r="BJ5" s="21"/>
      <c r="BK5" s="32" t="s">
        <v>11</v>
      </c>
    </row>
    <row r="6" spans="1:63" ht="12.95" customHeight="1" thickBot="1">
      <c r="A6" s="317"/>
      <c r="B6" s="35">
        <v>0.66666666666666663</v>
      </c>
      <c r="C6" s="19"/>
      <c r="D6" s="18">
        <v>0.70833333333333337</v>
      </c>
      <c r="E6" s="19"/>
      <c r="F6" s="36"/>
      <c r="G6" s="37">
        <v>0.875</v>
      </c>
      <c r="H6" s="18"/>
      <c r="I6" s="19"/>
      <c r="J6" s="18"/>
      <c r="K6" s="19"/>
      <c r="L6" s="18">
        <v>0.625</v>
      </c>
      <c r="M6" s="19"/>
      <c r="N6" s="38">
        <v>0.66666666666666663</v>
      </c>
      <c r="O6" s="34"/>
      <c r="P6" s="39">
        <f>SUM(O6-O5+IF(O5&gt;O6,1))+(N6-N5+IF(N5&gt;N6,1))+(M6-M5+IF(M5&gt;M6,1))+(L6-L5+IF(L5&gt;L6,1))+(K6-K5+IF(K5&gt;K6,1)+(J6-J5+IF(J5&gt;J6,1))+(I6-I5+IF(I5&gt;I6,1))+(H6-H5+IF(H5&gt;H6,1))+(G6-G5+IF(G5&gt;G6,1))+(F6-F5+IF(F5&gt;F6,1))+(E6-E5+IF(E5&gt;E6,1))+(D6-D5+IF(D5&gt;D6,1))+(C6-C5+IF(C5&gt;C6,1))+(B6-B5+IF(B5&gt;B6,1)))</f>
        <v>1.7916666666666665</v>
      </c>
      <c r="Q6" s="40"/>
      <c r="R6" s="41"/>
      <c r="S6" s="42">
        <v>0.66666666666666663</v>
      </c>
      <c r="T6" s="43"/>
      <c r="U6" s="44">
        <v>0.54166666666666663</v>
      </c>
      <c r="V6" s="45">
        <v>0.91666666666666663</v>
      </c>
      <c r="W6" s="44"/>
      <c r="X6" s="45">
        <v>0.91666666666666663</v>
      </c>
      <c r="Y6" s="44">
        <v>0.75</v>
      </c>
      <c r="Z6" s="45"/>
      <c r="AA6" s="46"/>
      <c r="AB6" s="47"/>
      <c r="AC6" s="46"/>
      <c r="AD6" s="48"/>
      <c r="AE6" s="49">
        <f>SUM(AD6-AD5)+(AC6-AC5)+(AB6-AB5)+(AA6-AA5)+(Z6-Z5)+(Y6-Y5)+(X6-X5)+(W6-W5)+(V6-V5)+(U6-U5)+(T6-T5)+(S6-S5)+(R6-R5)+(Q6-Q5)</f>
        <v>1.3333333333333333</v>
      </c>
      <c r="AG6" s="221"/>
      <c r="AH6" s="40"/>
      <c r="AI6" s="47">
        <v>0.91666666666666663</v>
      </c>
      <c r="AJ6" s="50">
        <v>0.5</v>
      </c>
      <c r="AK6" s="47">
        <v>0.70833333333333337</v>
      </c>
      <c r="AL6" s="41"/>
      <c r="AM6" s="47"/>
      <c r="AN6" s="41"/>
      <c r="AO6" s="47"/>
      <c r="AP6" s="41">
        <v>0.58333333333333337</v>
      </c>
      <c r="AQ6" s="47"/>
      <c r="AR6" s="41"/>
      <c r="AS6" s="41">
        <v>0.91666666666666663</v>
      </c>
      <c r="AT6" s="46"/>
      <c r="AU6" s="48">
        <v>0.875</v>
      </c>
      <c r="AV6" s="51">
        <f>SUM(AU6-AU5+IF(AU5&gt;AU6,1))+(AT6-AT5+IF(AT5&gt;AT6,1))+(AS6-AS5+IF(AS5&gt;AS6,1))+(AR6-AR5+IF(AR5&gt;AR6,1))+(AQ6-AQ5+IF(AQ5&gt;AQ6,1)+(AP6-AP5+IF(AP5&gt;AP6,1))+(AO6-AO5+IF(AO5&gt;AO6,1))+(AN6-AN5+IF(AN5&gt;AN6,1))+(AM6-AM5+IF(AM5&gt;AM6,1))+(AL6-AL5+IF(AL5&gt;AL6,1))+(AK6-AK5+IF(AK5&gt;AK6,1))+(AJ6-AJ5+IF(AJ5&gt;AJ6,1))+(AI6-AI5+IF(AI5&gt;AI6,1))+(AH6-AH5+IF(AH5&gt;AH6,1)))</f>
        <v>1.5416666666666665</v>
      </c>
      <c r="AW6" s="40"/>
      <c r="AX6" s="47"/>
      <c r="AY6" s="41">
        <v>0.66666666666666663</v>
      </c>
      <c r="AZ6" s="47"/>
      <c r="BA6" s="41"/>
      <c r="BB6" s="47">
        <v>0.875</v>
      </c>
      <c r="BC6" s="41">
        <v>0.70833333333333337</v>
      </c>
      <c r="BD6" s="47"/>
      <c r="BE6" s="41">
        <v>0.58333333333333337</v>
      </c>
      <c r="BF6" s="47"/>
      <c r="BG6" s="41"/>
      <c r="BH6" s="47"/>
      <c r="BI6" s="46"/>
      <c r="BJ6" s="48"/>
      <c r="BK6" s="49">
        <f>SUM(BJ6-BJ5+IF(BJ5&gt;BJ6,1))+(BI6-BI5+IF(BI5&gt;BI6,1))+(BH6-BH5+IF(BH5&gt;BH6,1))+(BG6-BG5+IF(BG5&gt;BG6,1))+(BF6-BF5+IF(BF5&gt;BF6,1)+(BE6-BE5+IF(BE5&gt;BE6,1))+(BD6-BD5+IF(BD5&gt;BD6,1))+(BC6-BC5+IF(BC5&gt;BC6,1))+(BB6-BB5+IF(BB5&gt;BB6,1))+(BA6-BA5+IF(BA5&gt;BA6,1))+(AZ6-AZ5+IF(AZ5&gt;AZ6,1))+(AY6-AY5+IF(AY5&gt;AY6,1))+(AX6-AX5+IF(AX5&gt;AX6,1))+(AW6-AW5+IF(AW5&gt;AW6,1)))</f>
        <v>1.25</v>
      </c>
    </row>
    <row r="7" spans="1:63" s="12" customFormat="1" ht="15" customHeight="1">
      <c r="A7" s="307"/>
      <c r="B7" s="270" t="s">
        <v>12</v>
      </c>
      <c r="C7" s="271"/>
      <c r="D7" s="270" t="s">
        <v>12</v>
      </c>
      <c r="E7" s="271"/>
      <c r="F7" s="270" t="s">
        <v>12</v>
      </c>
      <c r="G7" s="271"/>
      <c r="H7" s="270" t="s">
        <v>12</v>
      </c>
      <c r="I7" s="271"/>
      <c r="J7" s="270" t="s">
        <v>12</v>
      </c>
      <c r="K7" s="271"/>
      <c r="L7" s="270" t="s">
        <v>12</v>
      </c>
      <c r="M7" s="271"/>
      <c r="N7" s="270" t="s">
        <v>12</v>
      </c>
      <c r="O7" s="271"/>
      <c r="P7" s="52"/>
      <c r="Q7" s="270" t="s">
        <v>12</v>
      </c>
      <c r="R7" s="271"/>
      <c r="S7" s="270" t="s">
        <v>12</v>
      </c>
      <c r="T7" s="271"/>
      <c r="U7" s="270" t="s">
        <v>12</v>
      </c>
      <c r="V7" s="271"/>
      <c r="W7" s="236" t="s">
        <v>8</v>
      </c>
      <c r="X7" s="234"/>
      <c r="Y7" s="236" t="s">
        <v>8</v>
      </c>
      <c r="Z7" s="234"/>
      <c r="AA7" s="233" t="s">
        <v>5</v>
      </c>
      <c r="AB7" s="234"/>
      <c r="AC7" s="233" t="s">
        <v>6</v>
      </c>
      <c r="AD7" s="253"/>
      <c r="AE7" s="7"/>
      <c r="AF7" s="8"/>
      <c r="AG7" s="227">
        <f>A7</f>
        <v>0</v>
      </c>
      <c r="AH7" s="235" t="s">
        <v>8</v>
      </c>
      <c r="AI7" s="234"/>
      <c r="AJ7" s="233" t="s">
        <v>8</v>
      </c>
      <c r="AK7" s="234"/>
      <c r="AL7" s="233" t="s">
        <v>5</v>
      </c>
      <c r="AM7" s="234"/>
      <c r="AN7" s="233" t="s">
        <v>6</v>
      </c>
      <c r="AO7" s="253"/>
      <c r="AP7" s="233" t="s">
        <v>8</v>
      </c>
      <c r="AQ7" s="234"/>
      <c r="AR7" s="233" t="s">
        <v>8</v>
      </c>
      <c r="AS7" s="234"/>
      <c r="AT7" s="233" t="s">
        <v>8</v>
      </c>
      <c r="AU7" s="253"/>
      <c r="AV7" s="53"/>
      <c r="AW7" s="235" t="s">
        <v>7</v>
      </c>
      <c r="AX7" s="234"/>
      <c r="AY7" s="233" t="s">
        <v>10</v>
      </c>
      <c r="AZ7" s="234"/>
      <c r="BA7" s="233" t="s">
        <v>3</v>
      </c>
      <c r="BB7" s="234"/>
      <c r="BC7" s="233" t="s">
        <v>3</v>
      </c>
      <c r="BD7" s="234"/>
      <c r="BE7" s="233" t="s">
        <v>3</v>
      </c>
      <c r="BF7" s="234"/>
      <c r="BG7" s="233" t="s">
        <v>5</v>
      </c>
      <c r="BH7" s="234"/>
      <c r="BI7" s="233" t="s">
        <v>6</v>
      </c>
      <c r="BJ7" s="253"/>
      <c r="BK7" s="11">
        <f>P9+AE9+AV9+BK9</f>
        <v>5.8333333333333321</v>
      </c>
    </row>
    <row r="8" spans="1:63" ht="12.95" customHeight="1">
      <c r="A8" s="308"/>
      <c r="B8" s="54">
        <v>0.29166666666666669</v>
      </c>
      <c r="C8" s="55"/>
      <c r="D8" s="56"/>
      <c r="E8" s="57">
        <v>0.58333333333333337</v>
      </c>
      <c r="F8" s="56"/>
      <c r="G8" s="57">
        <v>0.58333333333333337</v>
      </c>
      <c r="H8" s="56"/>
      <c r="I8" s="57"/>
      <c r="J8" s="56"/>
      <c r="K8" s="57"/>
      <c r="L8" s="56">
        <v>0.29166666666666669</v>
      </c>
      <c r="M8" s="57"/>
      <c r="N8" s="58">
        <v>0.29166666666666669</v>
      </c>
      <c r="O8" s="59"/>
      <c r="P8" s="22" t="s">
        <v>11</v>
      </c>
      <c r="Q8" s="54"/>
      <c r="R8" s="55"/>
      <c r="S8" s="56">
        <v>0.29166666666666669</v>
      </c>
      <c r="T8" s="57"/>
      <c r="U8" s="56"/>
      <c r="V8" s="57">
        <v>0.58333333333333337</v>
      </c>
      <c r="W8" s="18"/>
      <c r="X8" s="19">
        <v>0.58333333333333337</v>
      </c>
      <c r="Y8" s="18"/>
      <c r="Z8" s="19">
        <v>0.58333333333333337</v>
      </c>
      <c r="AA8" s="18"/>
      <c r="AB8" s="19"/>
      <c r="AC8" s="20"/>
      <c r="AD8" s="21"/>
      <c r="AE8" s="32" t="s">
        <v>11</v>
      </c>
      <c r="AG8" s="228"/>
      <c r="AH8" s="13"/>
      <c r="AI8" s="19">
        <v>0.58333333333333337</v>
      </c>
      <c r="AJ8" s="18"/>
      <c r="AK8" s="19">
        <v>0.58333333333333337</v>
      </c>
      <c r="AL8" s="18"/>
      <c r="AM8" s="19"/>
      <c r="AN8" s="18"/>
      <c r="AO8" s="19"/>
      <c r="AP8" s="18"/>
      <c r="AQ8" s="19">
        <v>0.58333333333333337</v>
      </c>
      <c r="AR8" s="18"/>
      <c r="AS8" s="19">
        <v>0.58333333333333337</v>
      </c>
      <c r="AT8" s="20"/>
      <c r="AU8" s="34">
        <v>0.58333333333333337</v>
      </c>
      <c r="AV8" s="22" t="s">
        <v>11</v>
      </c>
      <c r="AW8" s="13"/>
      <c r="AX8" s="14"/>
      <c r="AY8" s="18">
        <v>0.375</v>
      </c>
      <c r="AZ8" s="19"/>
      <c r="BA8" s="18">
        <v>0.29166666666666669</v>
      </c>
      <c r="BB8" s="19"/>
      <c r="BC8" s="18">
        <v>0.29166666666666669</v>
      </c>
      <c r="BD8" s="19"/>
      <c r="BE8" s="18">
        <v>0.29166666666666669</v>
      </c>
      <c r="BF8" s="19"/>
      <c r="BG8" s="18"/>
      <c r="BH8" s="19"/>
      <c r="BI8" s="20"/>
      <c r="BJ8" s="21"/>
      <c r="BK8" s="32" t="s">
        <v>11</v>
      </c>
    </row>
    <row r="9" spans="1:63" ht="12.95" customHeight="1" thickBot="1">
      <c r="A9" s="309"/>
      <c r="B9" s="60">
        <v>0.66666666666666663</v>
      </c>
      <c r="C9" s="61"/>
      <c r="D9" s="62"/>
      <c r="E9" s="61">
        <v>0.875</v>
      </c>
      <c r="F9" s="62"/>
      <c r="G9" s="61">
        <v>0.91666666666666663</v>
      </c>
      <c r="H9" s="62"/>
      <c r="I9" s="61"/>
      <c r="J9" s="62"/>
      <c r="K9" s="61"/>
      <c r="L9" s="62">
        <v>0.625</v>
      </c>
      <c r="M9" s="61"/>
      <c r="N9" s="63">
        <v>0.66666666666666663</v>
      </c>
      <c r="O9" s="64"/>
      <c r="P9" s="39">
        <f>SUM(O9-O8+IF(O8&gt;O9,1))+(N9-N8+IF(N8&gt;N9,1))+(M9-M8+IF(M8&gt;M9,1))+(L9-L8+IF(L8&gt;L9,1))+(K9-K8+IF(K8&gt;K9,1)+(J9-J8+IF(J8&gt;J9,1))+(I9-I8+IF(I8&gt;I9,1))+(H9-H8+IF(H8&gt;H9,1))+(G9-G8+IF(G8&gt;G9,1))+(F9-F8+IF(F8&gt;F9,1))+(E9-E8+IF(E8&gt;E9,1))+(D9-D8+IF(D8&gt;D9,1))+(C9-C8+IF(C8&gt;C9,1))+(B9-B8+IF(B8&gt;B9,1)))</f>
        <v>1.708333333333333</v>
      </c>
      <c r="Q9" s="60"/>
      <c r="R9" s="61"/>
      <c r="S9" s="62">
        <v>0.66666666666666663</v>
      </c>
      <c r="T9" s="61"/>
      <c r="U9" s="56"/>
      <c r="V9" s="57">
        <v>0.91666666666666663</v>
      </c>
      <c r="W9" s="41"/>
      <c r="X9" s="47">
        <v>0.91666666666666663</v>
      </c>
      <c r="Y9" s="41"/>
      <c r="Z9" s="47">
        <v>0.91666666666666663</v>
      </c>
      <c r="AA9" s="41"/>
      <c r="AB9" s="47"/>
      <c r="AC9" s="46"/>
      <c r="AD9" s="48"/>
      <c r="AE9" s="49">
        <f>SUM(AD9-AD8)+(AC9-AC8)+(AB9-AB8)+(AA9-AA8)+(Z9-Z8)+(Y9-Y8)+(X9-X8)+(W9-W8)+(V9-V8)+(U9-U8)+(T9-T8)+(S9-S8)+(R9-R8)+(Q9-Q8)</f>
        <v>1.3749999999999998</v>
      </c>
      <c r="AG9" s="229"/>
      <c r="AH9" s="40"/>
      <c r="AI9" s="47">
        <v>0.91666666666666663</v>
      </c>
      <c r="AJ9" s="41"/>
      <c r="AK9" s="47">
        <v>0.70833333333333337</v>
      </c>
      <c r="AL9" s="41"/>
      <c r="AM9" s="47"/>
      <c r="AN9" s="41"/>
      <c r="AO9" s="47"/>
      <c r="AP9" s="41"/>
      <c r="AQ9" s="47">
        <v>0.91666666666666663</v>
      </c>
      <c r="AR9" s="41"/>
      <c r="AS9" s="47">
        <v>0.91666666666666663</v>
      </c>
      <c r="AT9" s="46"/>
      <c r="AU9" s="48">
        <v>0.91666666666666663</v>
      </c>
      <c r="AV9" s="39">
        <f>SUM(AU9-AU8+IF(AU8&gt;AU9,1))+(AT9-AT8+IF(AT8&gt;AT9,1))+(AS9-AS8+IF(AS8&gt;AS9,1))+(AR9-AR8+IF(AR8&gt;AR9,1))+(AQ9-AQ8+IF(AQ8&gt;AQ9,1)+(AP9-AP8+IF(AP8&gt;AP9,1))+(AO9-AO8+IF(AO8&gt;AO9,1))+(AN9-AN8+IF(AN8&gt;AN9,1))+(AM9-AM8+IF(AM8&gt;AM9,1))+(AL9-AL8+IF(AL8&gt;AL9,1))+(AK9-AK8+IF(AK8&gt;AK9,1))+(AJ9-AJ8+IF(AJ8&gt;AJ9,1))+(AI9-AI8+IF(AI8&gt;AI9,1))+(AH9-AH8+IF(AH8&gt;AH9,1)))</f>
        <v>1.458333333333333</v>
      </c>
      <c r="AW9" s="40"/>
      <c r="AX9" s="47"/>
      <c r="AY9" s="41">
        <v>0.66666666666666663</v>
      </c>
      <c r="AZ9" s="47"/>
      <c r="BA9" s="41">
        <v>0.58333333333333337</v>
      </c>
      <c r="BB9" s="47"/>
      <c r="BC9" s="41">
        <v>0.625</v>
      </c>
      <c r="BD9" s="47"/>
      <c r="BE9" s="41">
        <v>0.66666666666666663</v>
      </c>
      <c r="BF9" s="47"/>
      <c r="BG9" s="41"/>
      <c r="BH9" s="47"/>
      <c r="BI9" s="46"/>
      <c r="BJ9" s="48"/>
      <c r="BK9" s="49">
        <f>SUM(BJ9-BJ8+IF(BJ8&gt;BJ9,1))+(BI9-BI8+IF(BI8&gt;BI9,1))+(BH9-BH8+IF(BH8&gt;BH9,1))+(BG9-BG8+IF(BG8&gt;BG9,1))+(BF9-BF8+IF(BF8&gt;BF9,1)+(BE9-BE8+IF(BE8&gt;BE9,1))+(BD9-BD8+IF(BD8&gt;BD9,1))+(BC9-BC8+IF(BC8&gt;BC9,1))+(BB9-BB8+IF(BB8&gt;BB9,1))+(BA9-BA8+IF(BA8&gt;BA9,1))+(AZ9-AZ8+IF(AZ8&gt;AZ9,1))+(AY9-AY8+IF(AY8&gt;AY9,1))+(AX9-AX8+IF(AX8&gt;AX9,1))+(AW9-AW8+IF(AW8&gt;AW9,1)))</f>
        <v>1.2916666666666665</v>
      </c>
    </row>
    <row r="10" spans="1:63" s="12" customFormat="1" ht="15" customHeight="1">
      <c r="A10" s="304"/>
      <c r="B10" s="235" t="s">
        <v>8</v>
      </c>
      <c r="C10" s="234"/>
      <c r="D10" s="233" t="s">
        <v>13</v>
      </c>
      <c r="E10" s="234"/>
      <c r="F10" s="233" t="s">
        <v>5</v>
      </c>
      <c r="G10" s="234"/>
      <c r="H10" s="233" t="s">
        <v>6</v>
      </c>
      <c r="I10" s="253"/>
      <c r="J10" s="233" t="s">
        <v>3</v>
      </c>
      <c r="K10" s="234"/>
      <c r="L10" s="233" t="s">
        <v>13</v>
      </c>
      <c r="M10" s="234"/>
      <c r="N10" s="233" t="s">
        <v>8</v>
      </c>
      <c r="O10" s="253"/>
      <c r="P10" s="6"/>
      <c r="Q10" s="262" t="s">
        <v>7</v>
      </c>
      <c r="R10" s="263"/>
      <c r="S10" s="233" t="s">
        <v>13</v>
      </c>
      <c r="T10" s="234"/>
      <c r="U10" s="233" t="s">
        <v>3</v>
      </c>
      <c r="V10" s="234"/>
      <c r="W10" s="233" t="s">
        <v>13</v>
      </c>
      <c r="X10" s="234"/>
      <c r="Y10" s="236" t="s">
        <v>8</v>
      </c>
      <c r="Z10" s="234"/>
      <c r="AA10" s="233" t="s">
        <v>5</v>
      </c>
      <c r="AB10" s="234"/>
      <c r="AC10" s="233" t="s">
        <v>6</v>
      </c>
      <c r="AD10" s="253"/>
      <c r="AE10" s="7"/>
      <c r="AF10" s="8"/>
      <c r="AG10" s="259">
        <f>A10</f>
        <v>0</v>
      </c>
      <c r="AH10" s="233" t="s">
        <v>13</v>
      </c>
      <c r="AI10" s="234"/>
      <c r="AJ10" s="233" t="s">
        <v>3</v>
      </c>
      <c r="AK10" s="234"/>
      <c r="AL10" s="233" t="s">
        <v>5</v>
      </c>
      <c r="AM10" s="234"/>
      <c r="AN10" s="233" t="s">
        <v>13</v>
      </c>
      <c r="AO10" s="234"/>
      <c r="AP10" s="233" t="s">
        <v>6</v>
      </c>
      <c r="AQ10" s="253"/>
      <c r="AR10" s="233" t="s">
        <v>3</v>
      </c>
      <c r="AS10" s="234"/>
      <c r="AT10" s="233" t="s">
        <v>13</v>
      </c>
      <c r="AU10" s="234"/>
      <c r="AV10" s="6"/>
      <c r="AW10" s="235" t="s">
        <v>8</v>
      </c>
      <c r="AX10" s="234"/>
      <c r="AY10" s="233" t="s">
        <v>13</v>
      </c>
      <c r="AZ10" s="234"/>
      <c r="BA10" s="235" t="s">
        <v>7</v>
      </c>
      <c r="BB10" s="234"/>
      <c r="BC10" s="233" t="s">
        <v>8</v>
      </c>
      <c r="BD10" s="234"/>
      <c r="BE10" s="233" t="s">
        <v>13</v>
      </c>
      <c r="BF10" s="234"/>
      <c r="BG10" s="233" t="s">
        <v>5</v>
      </c>
      <c r="BH10" s="234"/>
      <c r="BI10" s="233" t="s">
        <v>6</v>
      </c>
      <c r="BJ10" s="253"/>
      <c r="BK10" s="11">
        <f>P12+AE12+AV12+BK12</f>
        <v>2.9166666666666665</v>
      </c>
    </row>
    <row r="11" spans="1:63" ht="12.95" customHeight="1">
      <c r="A11" s="305"/>
      <c r="B11" s="13"/>
      <c r="C11" s="18">
        <v>0.58333333333333337</v>
      </c>
      <c r="D11" s="20"/>
      <c r="E11" s="14"/>
      <c r="F11" s="18"/>
      <c r="G11" s="19"/>
      <c r="H11" s="18"/>
      <c r="I11" s="19"/>
      <c r="J11" s="18">
        <v>0.29166666666666669</v>
      </c>
      <c r="K11" s="19"/>
      <c r="L11" s="18"/>
      <c r="M11" s="18"/>
      <c r="N11" s="20"/>
      <c r="O11" s="34">
        <v>0.58333333333333337</v>
      </c>
      <c r="P11" s="22" t="s">
        <v>11</v>
      </c>
      <c r="Q11" s="13"/>
      <c r="R11" s="14"/>
      <c r="S11" s="18"/>
      <c r="T11" s="19"/>
      <c r="U11" s="18">
        <v>0.375</v>
      </c>
      <c r="V11" s="19"/>
      <c r="W11" s="20"/>
      <c r="X11" s="14"/>
      <c r="Y11" s="20"/>
      <c r="Z11" s="14">
        <v>0.58333333333333337</v>
      </c>
      <c r="AA11" s="18"/>
      <c r="AB11" s="19"/>
      <c r="AC11" s="20"/>
      <c r="AD11" s="21"/>
      <c r="AE11" s="32" t="s">
        <v>11</v>
      </c>
      <c r="AG11" s="260"/>
      <c r="AH11" s="13"/>
      <c r="AI11" s="14"/>
      <c r="AJ11" s="18">
        <v>0.29166666666666669</v>
      </c>
      <c r="AK11" s="19"/>
      <c r="AL11" s="20"/>
      <c r="AM11" s="14"/>
      <c r="AN11" s="15"/>
      <c r="AO11" s="19"/>
      <c r="AP11" s="20"/>
      <c r="AQ11" s="14"/>
      <c r="AR11" s="15">
        <v>0.29166666666666669</v>
      </c>
      <c r="AS11" s="19"/>
      <c r="AT11" s="20"/>
      <c r="AU11" s="21"/>
      <c r="AV11" s="22" t="s">
        <v>11</v>
      </c>
      <c r="AW11" s="13"/>
      <c r="AX11" s="18">
        <v>0.58333333333333337</v>
      </c>
      <c r="AY11" s="20"/>
      <c r="AZ11" s="14"/>
      <c r="BA11" s="18"/>
      <c r="BB11" s="19"/>
      <c r="BC11" s="20"/>
      <c r="BD11" s="14">
        <v>0.58333333333333337</v>
      </c>
      <c r="BE11" s="18"/>
      <c r="BF11" s="14"/>
      <c r="BG11" s="18"/>
      <c r="BH11" s="19"/>
      <c r="BI11" s="20"/>
      <c r="BJ11" s="21"/>
      <c r="BK11" s="32" t="s">
        <v>11</v>
      </c>
    </row>
    <row r="12" spans="1:63" ht="12.95" customHeight="1" thickBot="1">
      <c r="A12" s="306"/>
      <c r="B12" s="40"/>
      <c r="C12" s="41">
        <v>0.91666666666666663</v>
      </c>
      <c r="D12" s="46"/>
      <c r="E12" s="47"/>
      <c r="F12" s="41"/>
      <c r="G12" s="47"/>
      <c r="H12" s="41"/>
      <c r="I12" s="47"/>
      <c r="J12" s="41">
        <v>0.58333333333333337</v>
      </c>
      <c r="K12" s="47"/>
      <c r="L12" s="41"/>
      <c r="M12" s="41"/>
      <c r="N12" s="46"/>
      <c r="O12" s="48">
        <v>0.91666666666666663</v>
      </c>
      <c r="P12" s="39">
        <f>SUM(O12-O11+IF(O11&gt;O12,1))+(N12-N11+IF(N11&gt;N12,1))+(M12-M11+IF(M11&gt;M12,1))+(L12-L11+IF(L11&gt;L12,1))+(K12-K11+IF(K11&gt;K12,1)+(J12-J11+IF(J11&gt;J12,1))+(I12-I11+IF(I11&gt;I12,1))+(H12-H11+IF(H11&gt;H12,1))+(G12-G11+IF(G11&gt;G12,1))+(F12-F11+IF(F11&gt;F12,1))+(E12-E11+IF(E11&gt;E12,1))+(D12-D11+IF(D11&gt;D12,1))+(C12-C11+IF(C11&gt;C12,1))+(B12-B11+IF(B11&gt;B12,1)))</f>
        <v>0.95833333333333326</v>
      </c>
      <c r="Q12" s="40"/>
      <c r="R12" s="47"/>
      <c r="S12" s="41"/>
      <c r="T12" s="47"/>
      <c r="U12" s="41">
        <v>0.625</v>
      </c>
      <c r="V12" s="47"/>
      <c r="W12" s="46"/>
      <c r="X12" s="47"/>
      <c r="Y12" s="46"/>
      <c r="Z12" s="47">
        <v>0.875</v>
      </c>
      <c r="AA12" s="41"/>
      <c r="AB12" s="47"/>
      <c r="AC12" s="46"/>
      <c r="AD12" s="48"/>
      <c r="AE12" s="49">
        <f>SUM(AD12-AD11)+(AC12-AC11)+(AB12-AB11)+(AA12-AA11)+(Z12-Z11)+(Y12-Y11)+(X12-X11)+(W12-W11)+(V12-V11)+(U12-U11)+(T12-T11)+(S12-S11)+(R12-R11)+(Q12-Q11)</f>
        <v>0.54166666666666663</v>
      </c>
      <c r="AG12" s="261"/>
      <c r="AH12" s="40"/>
      <c r="AI12" s="47"/>
      <c r="AJ12" s="41">
        <v>0.70833333333333337</v>
      </c>
      <c r="AK12" s="47"/>
      <c r="AL12" s="46"/>
      <c r="AM12" s="47"/>
      <c r="AN12" s="41"/>
      <c r="AO12" s="47"/>
      <c r="AP12" s="46"/>
      <c r="AQ12" s="47"/>
      <c r="AR12" s="41">
        <v>0.625</v>
      </c>
      <c r="AS12" s="47"/>
      <c r="AT12" s="46"/>
      <c r="AU12" s="48"/>
      <c r="AV12" s="39">
        <f>SUM(AU12-AU11+IF(AU11&gt;AU12,1))+(AT12-AT11+IF(AT11&gt;AT12,1))+(AS12-AS11+IF(AS11&gt;AS12,1))+(AR12-AR11+IF(AR11&gt;AR12,1))+(AQ12-AQ11+IF(AQ11&gt;AQ12,1)+(AP12-AP11+IF(AP11&gt;AP12,1))+(AO12-AO11+IF(AO11&gt;AO12,1))+(AN12-AN11+IF(AN11&gt;AN12,1))+(AM12-AM11+IF(AM11&gt;AM12,1))+(AL12-AL11+IF(AL11&gt;AL12,1))+(AK12-AK11+IF(AK11&gt;AK12,1))+(AJ12-AJ11+IF(AJ11&gt;AJ12,1))+(AI12-AI11+IF(AI11&gt;AI12,1))+(AH12-AH11+IF(AH11&gt;AH12,1)))</f>
        <v>0.75</v>
      </c>
      <c r="AW12" s="40"/>
      <c r="AX12" s="41">
        <v>0.91666666666666663</v>
      </c>
      <c r="AY12" s="46"/>
      <c r="AZ12" s="47"/>
      <c r="BA12" s="41"/>
      <c r="BB12" s="47"/>
      <c r="BC12" s="46"/>
      <c r="BD12" s="47">
        <v>0.91666666666666663</v>
      </c>
      <c r="BE12" s="41"/>
      <c r="BF12" s="47"/>
      <c r="BG12" s="41"/>
      <c r="BH12" s="47"/>
      <c r="BI12" s="46"/>
      <c r="BJ12" s="48"/>
      <c r="BK12" s="49">
        <f>SUM(BJ12-BJ11+IF(BJ11&gt;BJ12,1))+(BI12-BI11+IF(BI11&gt;BI12,1))+(BH12-BH11+IF(BH11&gt;BH12,1))+(BG12-BG11+IF(BG11&gt;BG12,1))+(BF12-BF11+IF(BF11&gt;BF12,1)+(BE12-BE11+IF(BE11&gt;BE12,1))+(BD12-BD11+IF(BD11&gt;BD12,1))+(BC12-BC11+IF(BC11&gt;BC12,1))+(BB12-BB11+IF(BB11&gt;BB12,1))+(BA12-BA11+IF(BA11&gt;BA12,1))+(AZ12-AZ11+IF(AZ11&gt;AZ12,1))+(AY12-AY11+IF(AY11&gt;AY12,1))+(AX12-AX11+IF(AX11&gt;AX12,1))+(AW12-AW11+IF(AW11&gt;AW12,1)))</f>
        <v>0.66666666666666652</v>
      </c>
    </row>
    <row r="13" spans="1:63" s="12" customFormat="1" ht="15" customHeight="1">
      <c r="A13" s="220"/>
      <c r="B13" s="235" t="s">
        <v>8</v>
      </c>
      <c r="C13" s="234"/>
      <c r="D13" s="233" t="s">
        <v>8</v>
      </c>
      <c r="E13" s="234"/>
      <c r="F13" s="233" t="s">
        <v>3</v>
      </c>
      <c r="G13" s="234"/>
      <c r="H13" s="233" t="s">
        <v>5</v>
      </c>
      <c r="I13" s="234"/>
      <c r="J13" s="233" t="s">
        <v>6</v>
      </c>
      <c r="K13" s="253"/>
      <c r="L13" s="233" t="s">
        <v>8</v>
      </c>
      <c r="M13" s="234"/>
      <c r="N13" s="233" t="s">
        <v>8</v>
      </c>
      <c r="O13" s="253"/>
      <c r="P13" s="65"/>
      <c r="Q13" s="235" t="s">
        <v>8</v>
      </c>
      <c r="R13" s="234"/>
      <c r="S13" s="233" t="s">
        <v>8</v>
      </c>
      <c r="T13" s="236"/>
      <c r="U13" s="262" t="s">
        <v>7</v>
      </c>
      <c r="V13" s="263"/>
      <c r="W13" s="236" t="s">
        <v>10</v>
      </c>
      <c r="X13" s="234"/>
      <c r="Y13" s="236" t="s">
        <v>3</v>
      </c>
      <c r="Z13" s="234"/>
      <c r="AA13" s="233" t="s">
        <v>5</v>
      </c>
      <c r="AB13" s="234"/>
      <c r="AC13" s="233" t="s">
        <v>6</v>
      </c>
      <c r="AD13" s="253"/>
      <c r="AE13" s="7"/>
      <c r="AF13" s="8"/>
      <c r="AG13" s="227">
        <f>A13</f>
        <v>0</v>
      </c>
      <c r="AH13" s="235" t="s">
        <v>3</v>
      </c>
      <c r="AI13" s="234"/>
      <c r="AJ13" s="272" t="s">
        <v>14</v>
      </c>
      <c r="AK13" s="273"/>
      <c r="AL13" s="233" t="s">
        <v>3</v>
      </c>
      <c r="AM13" s="234"/>
      <c r="AN13" s="233" t="s">
        <v>5</v>
      </c>
      <c r="AO13" s="234"/>
      <c r="AP13" s="233" t="s">
        <v>6</v>
      </c>
      <c r="AQ13" s="234"/>
      <c r="AR13" s="236" t="s">
        <v>3</v>
      </c>
      <c r="AS13" s="234"/>
      <c r="AT13" s="233" t="s">
        <v>3</v>
      </c>
      <c r="AU13" s="253"/>
      <c r="AV13" s="65"/>
      <c r="AW13" s="235" t="s">
        <v>7</v>
      </c>
      <c r="AX13" s="234"/>
      <c r="AY13" s="233" t="s">
        <v>8</v>
      </c>
      <c r="AZ13" s="234"/>
      <c r="BA13" s="233" t="s">
        <v>8</v>
      </c>
      <c r="BB13" s="234"/>
      <c r="BC13" s="9" t="s">
        <v>15</v>
      </c>
      <c r="BD13" s="66"/>
      <c r="BE13" s="233" t="s">
        <v>8</v>
      </c>
      <c r="BF13" s="234"/>
      <c r="BG13" s="233" t="s">
        <v>5</v>
      </c>
      <c r="BH13" s="234"/>
      <c r="BI13" s="233" t="s">
        <v>6</v>
      </c>
      <c r="BJ13" s="253"/>
      <c r="BK13" s="11">
        <f>P15+AE15+AV15+BK15</f>
        <v>5.8333333333333321</v>
      </c>
    </row>
    <row r="14" spans="1:63" s="69" customFormat="1" ht="12.95" customHeight="1">
      <c r="A14" s="221"/>
      <c r="B14" s="13"/>
      <c r="C14" s="14">
        <v>0.58333333333333337</v>
      </c>
      <c r="D14" s="18"/>
      <c r="E14" s="15">
        <v>0.58333333333333337</v>
      </c>
      <c r="F14" s="20">
        <v>0.29166666666666669</v>
      </c>
      <c r="G14" s="14"/>
      <c r="H14" s="18"/>
      <c r="I14" s="19"/>
      <c r="J14" s="18"/>
      <c r="K14" s="19"/>
      <c r="L14" s="18"/>
      <c r="M14" s="14">
        <v>0.58333333333333337</v>
      </c>
      <c r="N14" s="20"/>
      <c r="O14" s="21">
        <v>0.58333333333333337</v>
      </c>
      <c r="P14" s="67" t="s">
        <v>11</v>
      </c>
      <c r="Q14" s="13"/>
      <c r="R14" s="14">
        <v>0.58333333333333337</v>
      </c>
      <c r="S14" s="15"/>
      <c r="T14" s="15">
        <v>0.58333333333333337</v>
      </c>
      <c r="U14" s="13"/>
      <c r="V14" s="14"/>
      <c r="W14" s="15">
        <v>0.29166666666666669</v>
      </c>
      <c r="X14" s="14"/>
      <c r="Y14" s="18">
        <v>0.29166666666666669</v>
      </c>
      <c r="Z14" s="19"/>
      <c r="AA14" s="18"/>
      <c r="AB14" s="19"/>
      <c r="AC14" s="20"/>
      <c r="AD14" s="21"/>
      <c r="AE14" s="32" t="s">
        <v>11</v>
      </c>
      <c r="AF14"/>
      <c r="AG14" s="228"/>
      <c r="AH14" s="13">
        <v>0.29166666666666669</v>
      </c>
      <c r="AI14" s="14"/>
      <c r="AJ14" s="18">
        <v>0.29166666666666669</v>
      </c>
      <c r="AK14" s="19"/>
      <c r="AL14" s="18">
        <v>0.29166666666666669</v>
      </c>
      <c r="AM14" s="19"/>
      <c r="AN14" s="18"/>
      <c r="AO14" s="19"/>
      <c r="AP14" s="18"/>
      <c r="AQ14" s="19"/>
      <c r="AR14" s="18">
        <v>0.29166666666666669</v>
      </c>
      <c r="AS14" s="19"/>
      <c r="AT14" s="20">
        <v>0.29166666666666669</v>
      </c>
      <c r="AU14" s="21"/>
      <c r="AV14" s="67" t="s">
        <v>11</v>
      </c>
      <c r="AW14" s="13"/>
      <c r="AX14" s="14"/>
      <c r="AY14" s="18"/>
      <c r="AZ14" s="14">
        <v>0.58333333333333337</v>
      </c>
      <c r="BA14" s="18"/>
      <c r="BB14" s="14">
        <v>0.58333333333333337</v>
      </c>
      <c r="BC14" s="33">
        <v>0.375</v>
      </c>
      <c r="BD14" s="68">
        <v>0.54166666666666663</v>
      </c>
      <c r="BE14" s="18"/>
      <c r="BF14" s="14">
        <v>0.58333333333333337</v>
      </c>
      <c r="BG14" s="18"/>
      <c r="BH14" s="19"/>
      <c r="BI14" s="20"/>
      <c r="BJ14" s="21"/>
      <c r="BK14" s="32" t="s">
        <v>11</v>
      </c>
    </row>
    <row r="15" spans="1:63" s="69" customFormat="1" ht="12.95" customHeight="1" thickBot="1">
      <c r="A15" s="222"/>
      <c r="B15" s="40"/>
      <c r="C15" s="47">
        <v>0.91666666666666663</v>
      </c>
      <c r="D15" s="41"/>
      <c r="E15" s="41">
        <v>0.70833333333333337</v>
      </c>
      <c r="F15" s="46">
        <v>0.58333333333333337</v>
      </c>
      <c r="G15" s="47"/>
      <c r="H15" s="41"/>
      <c r="I15" s="47"/>
      <c r="J15" s="41"/>
      <c r="K15" s="47"/>
      <c r="L15" s="41"/>
      <c r="M15" s="47">
        <v>0.91666666666666663</v>
      </c>
      <c r="N15" s="46"/>
      <c r="O15" s="48">
        <v>0.91666666666666663</v>
      </c>
      <c r="P15" s="70">
        <f>SUM(O15-O14+IF(O14&gt;O15,1))+(N15-N14+IF(N14&gt;N15,1))+(M15-M14+IF(M14&gt;M15,1))+(L15-L14+IF(L14&gt;L15,1))+(K15-K14+IF(K14&gt;K15,1)+(J15-J14+IF(J14&gt;J15,1))+(I15-I14+IF(I14&gt;I15,1))+(H15-H14+IF(H14&gt;H15,1))+(G15-G14+IF(G14&gt;G15,1))+(F15-F14+IF(F14&gt;F15,1))+(E15-E14+IF(E14&gt;E15,1))+(D15-D14+IF(D14&gt;D15,1))+(C15-C14+IF(C14&gt;C15,1))+(B15-B14+IF(B14&gt;B15,1)))</f>
        <v>1.4166666666666665</v>
      </c>
      <c r="Q15" s="40"/>
      <c r="R15" s="47">
        <v>0.91666666666666663</v>
      </c>
      <c r="S15" s="41"/>
      <c r="T15" s="71">
        <v>0.875</v>
      </c>
      <c r="U15" s="40"/>
      <c r="V15" s="47"/>
      <c r="W15" s="41">
        <v>0.66666666666666663</v>
      </c>
      <c r="X15" s="47"/>
      <c r="Y15" s="41">
        <v>0.66666666666666663</v>
      </c>
      <c r="Z15" s="47"/>
      <c r="AA15" s="41"/>
      <c r="AB15" s="47"/>
      <c r="AC15" s="46"/>
      <c r="AD15" s="48"/>
      <c r="AE15" s="49">
        <f>SUM(AD15-AD14)+(AC15-AC14)+(AB15-AB14)+(AA15-AA14)+(Z15-Z14)+(Y15-Y14)+(X15-X14)+(W15-W14)+(V15-V14)+(U15-U14)+(T15-T14)+(S15-S14)+(R15-R14)+(Q15-Q14)</f>
        <v>1.3749999999999998</v>
      </c>
      <c r="AF15"/>
      <c r="AG15" s="229"/>
      <c r="AH15" s="40">
        <v>0.66666666666666663</v>
      </c>
      <c r="AI15" s="47"/>
      <c r="AJ15" s="41">
        <v>0.70833333333333337</v>
      </c>
      <c r="AK15" s="47"/>
      <c r="AL15" s="41">
        <v>0.58333333333333337</v>
      </c>
      <c r="AM15" s="47"/>
      <c r="AN15" s="41"/>
      <c r="AO15" s="47"/>
      <c r="AP15" s="41"/>
      <c r="AQ15" s="47"/>
      <c r="AR15" s="41">
        <v>0.625</v>
      </c>
      <c r="AS15" s="47"/>
      <c r="AT15" s="46">
        <v>0.66666666666666663</v>
      </c>
      <c r="AU15" s="48"/>
      <c r="AV15" s="70">
        <f>SUM(AU15-AU14+IF(AU14&gt;AU15,1))+(AT15-AT14+IF(AT14&gt;AT15,1))+(AS15-AS14+IF(AS14&gt;AS15,1))+(AR15-AR14+IF(AR14&gt;AR15,1))+(AQ15-AQ14+IF(AQ14&gt;AQ15,1)+(AP15-AP14+IF(AP14&gt;AP15,1))+(AO15-AO14+IF(AO14&gt;AO15,1))+(AN15-AN14+IF(AN14&gt;AN15,1))+(AM15-AM14+IF(AM14&gt;AM15,1))+(AL15-AL14+IF(AL14&gt;AL15,1))+(AK15-AK14+IF(AK14&gt;AK15,1))+(AJ15-AJ14+IF(AJ14&gt;AJ15,1))+(AI15-AI14+IF(AI14&gt;AI15,1))+(AH15-AH14+IF(AH14&gt;AH15,1)))</f>
        <v>1.7916666666666665</v>
      </c>
      <c r="AW15" s="40"/>
      <c r="AX15" s="47"/>
      <c r="AY15" s="41"/>
      <c r="AZ15" s="47">
        <v>0.91666666666666663</v>
      </c>
      <c r="BA15" s="41"/>
      <c r="BB15" s="47">
        <v>0.91666666666666663</v>
      </c>
      <c r="BC15" s="50">
        <v>0.5</v>
      </c>
      <c r="BD15" s="72">
        <v>0.70833333333333337</v>
      </c>
      <c r="BE15" s="41"/>
      <c r="BF15" s="47">
        <v>0.875</v>
      </c>
      <c r="BG15" s="41"/>
      <c r="BH15" s="47"/>
      <c r="BI15" s="46"/>
      <c r="BJ15" s="48"/>
      <c r="BK15" s="49">
        <f>SUM(BJ15-BJ14+IF(BJ14&gt;BJ15,1))+(BI15-BI14+IF(BI14&gt;BI15,1))+(BH15-BH14+IF(BH14&gt;BH15,1))+(BG15-BG14+IF(BG14&gt;BG15,1))+(BF15-BF14+IF(BF14&gt;BF15,1)+(BE15-BE14+IF(BE14&gt;BE15,1))+(BD15-BD14+IF(BD14&gt;BD15,1))+(BC15-BC14+IF(BC14&gt;BC15,1))+(BB15-BB14+IF(BB14&gt;BB15,1))+(BA15-BA14+IF(BA14&gt;BA15,1))+(AZ15-AZ14+IF(AZ14&gt;AZ15,1))+(AY15-AY14+IF(AY14&gt;AY15,1))+(AX15-AX14+IF(AX14&gt;AX15,1))+(AW15-AW14+IF(AW14&gt;AW15,1)))</f>
        <v>1.25</v>
      </c>
    </row>
    <row r="16" spans="1:63" s="12" customFormat="1" ht="15" customHeight="1">
      <c r="A16" s="299"/>
      <c r="B16" s="302" t="s">
        <v>16</v>
      </c>
      <c r="C16" s="303"/>
      <c r="D16" s="302" t="s">
        <v>16</v>
      </c>
      <c r="E16" s="303"/>
      <c r="F16" s="302" t="s">
        <v>16</v>
      </c>
      <c r="G16" s="303"/>
      <c r="H16" s="302" t="s">
        <v>16</v>
      </c>
      <c r="I16" s="303"/>
      <c r="J16" s="302" t="s">
        <v>16</v>
      </c>
      <c r="K16" s="294"/>
      <c r="L16" s="279" t="s">
        <v>16</v>
      </c>
      <c r="M16" s="278"/>
      <c r="N16" s="294" t="s">
        <v>6</v>
      </c>
      <c r="O16" s="295"/>
      <c r="P16" s="6"/>
      <c r="Q16" s="296" t="s">
        <v>3</v>
      </c>
      <c r="R16" s="258"/>
      <c r="S16" s="292" t="s">
        <v>10</v>
      </c>
      <c r="T16" s="292"/>
      <c r="U16" s="297">
        <v>0.1</v>
      </c>
      <c r="V16" s="298"/>
      <c r="W16" s="233" t="s">
        <v>5</v>
      </c>
      <c r="X16" s="234"/>
      <c r="Y16" s="233" t="s">
        <v>6</v>
      </c>
      <c r="Z16" s="253"/>
      <c r="AA16" s="257" t="s">
        <v>3</v>
      </c>
      <c r="AB16" s="258"/>
      <c r="AC16" s="292" t="s">
        <v>3</v>
      </c>
      <c r="AD16" s="293"/>
      <c r="AE16" s="7"/>
      <c r="AF16" s="8"/>
      <c r="AG16" s="220">
        <f>A16</f>
        <v>0</v>
      </c>
      <c r="AH16" s="235" t="s">
        <v>7</v>
      </c>
      <c r="AI16" s="234"/>
      <c r="AJ16" s="9" t="s">
        <v>9</v>
      </c>
      <c r="AK16" s="10" t="s">
        <v>8</v>
      </c>
      <c r="AL16" s="233" t="s">
        <v>8</v>
      </c>
      <c r="AM16" s="234"/>
      <c r="AN16" s="233" t="s">
        <v>8</v>
      </c>
      <c r="AO16" s="234"/>
      <c r="AP16" s="233" t="s">
        <v>10</v>
      </c>
      <c r="AQ16" s="234"/>
      <c r="AR16" s="233" t="s">
        <v>5</v>
      </c>
      <c r="AS16" s="234"/>
      <c r="AT16" s="233" t="s">
        <v>6</v>
      </c>
      <c r="AU16" s="253"/>
      <c r="AV16" s="6"/>
      <c r="AW16" s="235" t="s">
        <v>3</v>
      </c>
      <c r="AX16" s="234"/>
      <c r="AY16" s="233" t="s">
        <v>8</v>
      </c>
      <c r="AZ16" s="234"/>
      <c r="BA16" s="233" t="s">
        <v>5</v>
      </c>
      <c r="BB16" s="234"/>
      <c r="BC16" s="233" t="s">
        <v>6</v>
      </c>
      <c r="BD16" s="234"/>
      <c r="BE16" s="269" t="s">
        <v>10</v>
      </c>
      <c r="BF16" s="263"/>
      <c r="BG16" s="233" t="s">
        <v>8</v>
      </c>
      <c r="BH16" s="234"/>
      <c r="BI16" s="233" t="s">
        <v>8</v>
      </c>
      <c r="BJ16" s="253"/>
      <c r="BK16" s="11">
        <f>P18+AE18+AV18+BK18</f>
        <v>5.5208333333333321</v>
      </c>
    </row>
    <row r="17" spans="1:63" ht="12.95" customHeight="1">
      <c r="A17" s="300"/>
      <c r="B17" s="73"/>
      <c r="C17" s="74"/>
      <c r="D17" s="75">
        <v>0.375</v>
      </c>
      <c r="E17" s="74"/>
      <c r="F17" s="76"/>
      <c r="G17" s="77">
        <v>0.58333333333333337</v>
      </c>
      <c r="H17" s="78"/>
      <c r="I17" s="74">
        <v>0.58333333333333337</v>
      </c>
      <c r="J17" s="78"/>
      <c r="K17" s="74">
        <v>0.58333333333333337</v>
      </c>
      <c r="L17" s="76"/>
      <c r="M17" s="77"/>
      <c r="N17" s="78"/>
      <c r="O17" s="79"/>
      <c r="P17" s="22" t="s">
        <v>11</v>
      </c>
      <c r="Q17" s="80">
        <v>0.35416666666666669</v>
      </c>
      <c r="R17" s="14"/>
      <c r="S17" s="80">
        <v>0.35416666666666669</v>
      </c>
      <c r="T17" s="18"/>
      <c r="U17" s="81">
        <v>0.29166666666666669</v>
      </c>
      <c r="V17" s="14"/>
      <c r="W17" s="18"/>
      <c r="X17" s="19"/>
      <c r="Y17" s="18"/>
      <c r="Z17" s="19"/>
      <c r="AA17" s="18">
        <v>0.29166666666666669</v>
      </c>
      <c r="AB17" s="19"/>
      <c r="AC17" s="20">
        <v>0.29166666666666669</v>
      </c>
      <c r="AD17" s="21"/>
      <c r="AE17" s="32" t="s">
        <v>11</v>
      </c>
      <c r="AG17" s="221"/>
      <c r="AH17" s="13"/>
      <c r="AI17" s="14"/>
      <c r="AJ17" s="33">
        <v>0.375</v>
      </c>
      <c r="AK17" s="18">
        <v>0.58333333333333337</v>
      </c>
      <c r="AL17" s="20"/>
      <c r="AM17" s="14">
        <v>0.58333333333333337</v>
      </c>
      <c r="AN17" s="20"/>
      <c r="AO17" s="14">
        <v>0.58333333333333337</v>
      </c>
      <c r="AP17" s="18">
        <v>0.375</v>
      </c>
      <c r="AQ17" s="19"/>
      <c r="AR17" s="18"/>
      <c r="AS17" s="19"/>
      <c r="AT17" s="20"/>
      <c r="AU17" s="21"/>
      <c r="AV17" s="22" t="s">
        <v>11</v>
      </c>
      <c r="AW17" s="35">
        <v>0.29166666666666669</v>
      </c>
      <c r="AX17" s="19"/>
      <c r="AY17" s="20"/>
      <c r="AZ17" s="14">
        <v>0.58333333333333337</v>
      </c>
      <c r="BA17" s="18"/>
      <c r="BB17" s="19"/>
      <c r="BC17" s="18"/>
      <c r="BD17" s="19"/>
      <c r="BE17" s="82">
        <v>0.5625</v>
      </c>
      <c r="BF17" s="14"/>
      <c r="BG17" s="15"/>
      <c r="BH17" s="14">
        <v>0.58333333333333337</v>
      </c>
      <c r="BI17" s="20"/>
      <c r="BJ17" s="34">
        <v>0.58333333333333337</v>
      </c>
      <c r="BK17" s="32" t="s">
        <v>11</v>
      </c>
    </row>
    <row r="18" spans="1:63" ht="12.95" customHeight="1" thickBot="1">
      <c r="A18" s="301"/>
      <c r="B18" s="83"/>
      <c r="C18" s="84"/>
      <c r="D18" s="85">
        <v>0.79166666666666663</v>
      </c>
      <c r="E18" s="84"/>
      <c r="F18" s="85"/>
      <c r="G18" s="84">
        <v>0.875</v>
      </c>
      <c r="H18" s="86"/>
      <c r="I18" s="84">
        <v>0.91666666666666663</v>
      </c>
      <c r="J18" s="86"/>
      <c r="K18" s="84">
        <v>0.91666666666666663</v>
      </c>
      <c r="L18" s="85"/>
      <c r="M18" s="84"/>
      <c r="N18" s="86"/>
      <c r="O18" s="87"/>
      <c r="P18" s="88">
        <f>SUM(O18-O17+IF(O17&gt;O18,1))+(N18-N17+IF(N17&gt;N18,1))+(M18-M17+IF(M17&gt;M18,1))+(L18-L17+IF(L17&gt;L18,1))+(K18-K17+IF(K17&gt;K18,1)+(J18-J17+IF(J17&gt;J18,1))+(I18-I17+IF(I17&gt;I18,1))+(H18-H17+IF(H17&gt;H18,1))+(G18-G17+IF(G17&gt;G18,1))+(F18-F17+IF(F17&gt;F18,1))+(E18-E17+IF(E17&gt;E18,1))+(D18-D17+IF(D17&gt;D18,1))+(C18-C17+IF(C17&gt;C18,1))+(B18-B17+IF(B17&gt;B18,1)))</f>
        <v>1.3749999999999998</v>
      </c>
      <c r="Q18" s="40">
        <v>0.66666666666666663</v>
      </c>
      <c r="R18" s="47"/>
      <c r="S18" s="41">
        <v>0.66666666666666663</v>
      </c>
      <c r="T18" s="41"/>
      <c r="U18" s="89">
        <v>0.58333333333333337</v>
      </c>
      <c r="V18" s="47"/>
      <c r="W18" s="41"/>
      <c r="X18" s="47"/>
      <c r="Y18" s="41"/>
      <c r="Z18" s="47"/>
      <c r="AA18" s="90">
        <v>0.60416666666666663</v>
      </c>
      <c r="AB18" s="47"/>
      <c r="AC18" s="46">
        <v>0.66666666666666663</v>
      </c>
      <c r="AD18" s="48"/>
      <c r="AE18" s="49">
        <f>SUM(AD18-AD17)+(AC18-AC17)+(AB18-AB17)+(AA18-AA17)+(Z18-Z17)+(Y18-Y17)+(X18-X17)+(W18-W17)+(V18-V17)+(U18-U17)+(T18-T17)+(S18-S17)+(R18-R17)+(Q18-Q17)</f>
        <v>1.6041666666666665</v>
      </c>
      <c r="AG18" s="221"/>
      <c r="AH18" s="40"/>
      <c r="AI18" s="47"/>
      <c r="AJ18" s="50">
        <v>0.5</v>
      </c>
      <c r="AK18" s="41">
        <v>0.875</v>
      </c>
      <c r="AL18" s="46"/>
      <c r="AM18" s="91">
        <v>0.8125</v>
      </c>
      <c r="AN18" s="46"/>
      <c r="AO18" s="91">
        <v>0.83333333333333337</v>
      </c>
      <c r="AP18" s="41">
        <v>0.70833333333333337</v>
      </c>
      <c r="AQ18" s="47"/>
      <c r="AR18" s="41"/>
      <c r="AS18" s="47"/>
      <c r="AT18" s="46"/>
      <c r="AU18" s="48"/>
      <c r="AV18" s="39">
        <f>SUM(AU18-AU17+IF(AU17&gt;AU18,1))+(AT18-AT17+IF(AT17&gt;AT18,1))+(AS18-AS17+IF(AS17&gt;AS18,1))+(AR18-AR17+IF(AR17&gt;AR18,1))+(AQ18-AQ17+IF(AQ17&gt;AQ18,1)+(AP18-AP17+IF(AP17&gt;AP18,1))+(AO18-AO17+IF(AO17&gt;AO18,1))+(AN18-AN17+IF(AN17&gt;AN18,1))+(AM18-AM17+IF(AM17&gt;AM18,1))+(AL18-AL17+IF(AL17&gt;AL18,1))+(AK18-AK17+IF(AK17&gt;AK18,1))+(AJ18-AJ17+IF(AJ17&gt;AJ18,1))+(AI18-AI17+IF(AI17&gt;AI18,1))+(AH18-AH17+IF(AH17&gt;AH18,1)))</f>
        <v>1.2291666666666665</v>
      </c>
      <c r="AW18" s="40">
        <v>0.66666666666666663</v>
      </c>
      <c r="AX18" s="47"/>
      <c r="AY18" s="46"/>
      <c r="AZ18" s="47">
        <v>0.70833333333333337</v>
      </c>
      <c r="BA18" s="41"/>
      <c r="BB18" s="47"/>
      <c r="BC18" s="41"/>
      <c r="BD18" s="47"/>
      <c r="BE18" s="46">
        <v>0.70833333333333337</v>
      </c>
      <c r="BF18" s="47"/>
      <c r="BG18" s="41"/>
      <c r="BH18" s="47">
        <v>0.91666666666666663</v>
      </c>
      <c r="BI18" s="46"/>
      <c r="BJ18" s="48">
        <v>0.91666666666666663</v>
      </c>
      <c r="BK18" s="49">
        <f>SUM(BJ18-BJ17+IF(BJ17&gt;BJ18,1))+(BI18-BI17+IF(BI17&gt;BI18,1))+(BH18-BH17+IF(BH17&gt;BH18,1))+(BG18-BG17+IF(BG17&gt;BG18,1))+(BF18-BF17+IF(BF17&gt;BF18,1)+(BE18-BE17+IF(BE17&gt;BE18,1))+(BD18-BD17+IF(BD17&gt;BD18,1))+(BC18-BC17+IF(BC17&gt;BC18,1))+(BB18-BB17+IF(BB17&gt;BB18,1))+(BA18-BA17+IF(BA17&gt;BA18,1))+(AZ18-AZ17+IF(AZ17&gt;AZ18,1))+(AY18-AY17+IF(AY17&gt;AY18,1))+(AX18-AX17+IF(AX17&gt;AX18,1))+(AW18-AW17+IF(AW17&gt;AW18,1)))</f>
        <v>1.3124999999999998</v>
      </c>
    </row>
    <row r="19" spans="1:63" s="12" customFormat="1" ht="15" customHeight="1">
      <c r="A19" s="285"/>
      <c r="B19" s="288" t="s">
        <v>17</v>
      </c>
      <c r="C19" s="289"/>
      <c r="D19" s="290" t="s">
        <v>18</v>
      </c>
      <c r="E19" s="271"/>
      <c r="F19" s="291" t="s">
        <v>17</v>
      </c>
      <c r="G19" s="271"/>
      <c r="H19" s="236" t="s">
        <v>8</v>
      </c>
      <c r="I19" s="234"/>
      <c r="J19" s="236" t="s">
        <v>3</v>
      </c>
      <c r="K19" s="234"/>
      <c r="L19" s="233" t="s">
        <v>5</v>
      </c>
      <c r="M19" s="234"/>
      <c r="N19" s="233" t="s">
        <v>6</v>
      </c>
      <c r="O19" s="253"/>
      <c r="P19" s="92"/>
      <c r="Q19" s="235" t="s">
        <v>3</v>
      </c>
      <c r="R19" s="234"/>
      <c r="S19" s="233" t="s">
        <v>8</v>
      </c>
      <c r="T19" s="234"/>
      <c r="U19" s="284" t="s">
        <v>3</v>
      </c>
      <c r="V19" s="268"/>
      <c r="W19" s="233" t="s">
        <v>5</v>
      </c>
      <c r="X19" s="234"/>
      <c r="Y19" s="233" t="s">
        <v>6</v>
      </c>
      <c r="Z19" s="253"/>
      <c r="AA19" s="236" t="s">
        <v>3</v>
      </c>
      <c r="AB19" s="234"/>
      <c r="AC19" s="235" t="s">
        <v>3</v>
      </c>
      <c r="AD19" s="253"/>
      <c r="AE19" s="7"/>
      <c r="AF19" s="8"/>
      <c r="AG19" s="220">
        <f>A19</f>
        <v>0</v>
      </c>
      <c r="AH19" s="235" t="s">
        <v>7</v>
      </c>
      <c r="AI19" s="234"/>
      <c r="AJ19" s="9" t="s">
        <v>9</v>
      </c>
      <c r="AK19" s="10" t="s">
        <v>8</v>
      </c>
      <c r="AL19" s="233" t="s">
        <v>8</v>
      </c>
      <c r="AM19" s="234"/>
      <c r="AN19" s="233" t="s">
        <v>8</v>
      </c>
      <c r="AO19" s="234"/>
      <c r="AP19" s="233" t="s">
        <v>8</v>
      </c>
      <c r="AQ19" s="234"/>
      <c r="AR19" s="233" t="s">
        <v>5</v>
      </c>
      <c r="AS19" s="234"/>
      <c r="AT19" s="233" t="s">
        <v>6</v>
      </c>
      <c r="AU19" s="253"/>
      <c r="AV19" s="92"/>
      <c r="AW19" s="235" t="s">
        <v>8</v>
      </c>
      <c r="AX19" s="234"/>
      <c r="AY19" s="233" t="s">
        <v>8</v>
      </c>
      <c r="AZ19" s="234"/>
      <c r="BA19" s="233" t="s">
        <v>3</v>
      </c>
      <c r="BB19" s="234"/>
      <c r="BC19" s="233" t="s">
        <v>5</v>
      </c>
      <c r="BD19" s="234"/>
      <c r="BE19" s="233" t="s">
        <v>6</v>
      </c>
      <c r="BF19" s="253"/>
      <c r="BG19" s="233" t="s">
        <v>8</v>
      </c>
      <c r="BH19" s="234"/>
      <c r="BI19" s="233" t="s">
        <v>8</v>
      </c>
      <c r="BJ19" s="253"/>
      <c r="BK19" s="11">
        <f>P21+AE21+AV21+BK21</f>
        <v>5.875</v>
      </c>
    </row>
    <row r="20" spans="1:63" s="69" customFormat="1" ht="12.95" customHeight="1">
      <c r="A20" s="286"/>
      <c r="B20" s="54"/>
      <c r="C20" s="93"/>
      <c r="D20" s="58"/>
      <c r="E20" s="55">
        <v>0.58333333333333337</v>
      </c>
      <c r="F20" s="56">
        <v>0.375</v>
      </c>
      <c r="G20" s="57"/>
      <c r="H20" s="18">
        <v>0.29166666666666669</v>
      </c>
      <c r="I20" s="19"/>
      <c r="J20" s="18">
        <v>0.29166666666666669</v>
      </c>
      <c r="K20" s="19"/>
      <c r="L20" s="18"/>
      <c r="M20" s="19"/>
      <c r="N20" s="20"/>
      <c r="O20" s="21"/>
      <c r="P20" s="67" t="s">
        <v>11</v>
      </c>
      <c r="Q20" s="13">
        <v>0.29166666666666669</v>
      </c>
      <c r="R20" s="14"/>
      <c r="S20" s="18"/>
      <c r="T20" s="19">
        <v>0.58333333333333337</v>
      </c>
      <c r="U20" s="18"/>
      <c r="V20" s="94">
        <v>0.58333333333333337</v>
      </c>
      <c r="W20" s="18"/>
      <c r="X20" s="19"/>
      <c r="Y20" s="18"/>
      <c r="Z20" s="19"/>
      <c r="AA20" s="18">
        <v>0.29166666666666669</v>
      </c>
      <c r="AB20" s="19"/>
      <c r="AC20" s="20">
        <v>0.29166666666666669</v>
      </c>
      <c r="AD20" s="21"/>
      <c r="AE20" s="32" t="s">
        <v>11</v>
      </c>
      <c r="AF20"/>
      <c r="AG20" s="221"/>
      <c r="AH20" s="13"/>
      <c r="AI20" s="14"/>
      <c r="AJ20" s="33">
        <v>0.375</v>
      </c>
      <c r="AK20" s="19">
        <v>0.58333333333333337</v>
      </c>
      <c r="AL20" s="18"/>
      <c r="AM20" s="19">
        <v>0.58333333333333337</v>
      </c>
      <c r="AN20" s="18"/>
      <c r="AO20" s="19">
        <v>0.58333333333333337</v>
      </c>
      <c r="AP20" s="18"/>
      <c r="AQ20" s="19">
        <v>0.58333333333333337</v>
      </c>
      <c r="AR20" s="18"/>
      <c r="AS20" s="19"/>
      <c r="AT20" s="20"/>
      <c r="AU20" s="21"/>
      <c r="AV20" s="67" t="s">
        <v>11</v>
      </c>
      <c r="AW20" s="13"/>
      <c r="AX20" s="14">
        <v>0.58333333333333337</v>
      </c>
      <c r="AY20" s="18"/>
      <c r="AZ20" s="19">
        <v>0.58333333333333337</v>
      </c>
      <c r="BA20" s="18">
        <v>0.29166666666666669</v>
      </c>
      <c r="BB20" s="19"/>
      <c r="BC20" s="18"/>
      <c r="BD20" s="19"/>
      <c r="BE20" s="18"/>
      <c r="BF20" s="19"/>
      <c r="BG20" s="18"/>
      <c r="BH20" s="19">
        <v>0.58333333333333337</v>
      </c>
      <c r="BI20" s="20"/>
      <c r="BJ20" s="34">
        <v>0.58333333333333337</v>
      </c>
      <c r="BK20" s="32" t="s">
        <v>11</v>
      </c>
    </row>
    <row r="21" spans="1:63" s="69" customFormat="1" ht="12.95" customHeight="1" thickBot="1">
      <c r="A21" s="287"/>
      <c r="B21" s="60"/>
      <c r="C21" s="62"/>
      <c r="D21" s="63"/>
      <c r="E21" s="61">
        <v>0.91666666666666663</v>
      </c>
      <c r="F21" s="62">
        <v>0.70833333333333337</v>
      </c>
      <c r="G21" s="61"/>
      <c r="H21" s="41">
        <v>0.58333333333333337</v>
      </c>
      <c r="I21" s="47"/>
      <c r="J21" s="41">
        <v>0.625</v>
      </c>
      <c r="K21" s="47"/>
      <c r="L21" s="41"/>
      <c r="M21" s="47"/>
      <c r="N21" s="46"/>
      <c r="O21" s="48"/>
      <c r="P21" s="88">
        <f>SUM(O21-O20+IF(O20&gt;O21,1))+(N21-N20+IF(N20&gt;N21,1))+(M21-M20+IF(M20&gt;M21,1))+(L21-L20+IF(L20&gt;L21,1))+(K21-K20+IF(K20&gt;K21,1)+(J21-J20+IF(J20&gt;J21,1))+(I21-I20+IF(I20&gt;I21,1))+(H21-H20+IF(H20&gt;H21,1))+(G21-G20+IF(G20&gt;G21,1))+(F21-F20+IF(F20&gt;F21,1))+(E21-E20+IF(E20&gt;E21,1))+(D21-D20+IF(D20&gt;D21,1))+(C21-C20+IF(C20&gt;C21,1))+(B21-B20+IF(B20&gt;B21,1)))</f>
        <v>1.2916666666666665</v>
      </c>
      <c r="Q21" s="40">
        <v>0.70833333333333337</v>
      </c>
      <c r="R21" s="47"/>
      <c r="S21" s="41"/>
      <c r="T21" s="47">
        <v>0.83333333333333337</v>
      </c>
      <c r="U21" s="41"/>
      <c r="V21" s="95">
        <v>0.91666666666666663</v>
      </c>
      <c r="W21" s="41"/>
      <c r="X21" s="47"/>
      <c r="Y21" s="41"/>
      <c r="Z21" s="47"/>
      <c r="AA21" s="41">
        <v>0.625</v>
      </c>
      <c r="AB21" s="47"/>
      <c r="AC21" s="46">
        <v>0.66666666666666663</v>
      </c>
      <c r="AD21" s="48"/>
      <c r="AE21" s="49">
        <f>SUM(AD21-AD20+IF(AD20&gt;AD21,1))+(AC21-AC20+IF(AC20&gt;AC21,1))+(AB21-AB20+IF(AB20&gt;AB21,1))+(AA21-AA20+IF(AA20&gt;AA21,1))+(Z21-Z20+IF(Z20&gt;Z21,1)+(Y21-Y20+IF(Y20&gt;Y21,1))+(X21-X20+IF(X20&gt;X21,1))+(W21-W20+IF(W20&gt;W21,1))+(V21-V20+IF(V20&gt;V21,1))+(U21-U20+IF(U20&gt;U21,1))+(T21-T20+IF(T20&gt;T21,1))+(S21-S20+IF(S20&gt;S21,1))+(R21-R20+IF(R20&gt;R21,1))+(Q21-Q20+IF(Q20&gt;Q21,1)))</f>
        <v>1.7083333333333333</v>
      </c>
      <c r="AF21"/>
      <c r="AG21" s="221"/>
      <c r="AH21" s="40"/>
      <c r="AI21" s="47"/>
      <c r="AJ21" s="50">
        <v>0.5</v>
      </c>
      <c r="AK21" s="47">
        <v>0.91666666666666663</v>
      </c>
      <c r="AL21" s="41"/>
      <c r="AM21" s="47">
        <v>0.91666666666666663</v>
      </c>
      <c r="AN21" s="41"/>
      <c r="AO21" s="47">
        <v>0.91666666666666663</v>
      </c>
      <c r="AP21" s="41"/>
      <c r="AQ21" s="47">
        <v>0.91666666666666663</v>
      </c>
      <c r="AR21" s="41"/>
      <c r="AS21" s="47"/>
      <c r="AT21" s="46"/>
      <c r="AU21" s="48"/>
      <c r="AV21" s="39">
        <f>SUM(AU21-AU20+IF(AU20&gt;AU21,1))+(AT21-AT20+IF(AT20&gt;AT21,1))+(AS21-AS20+IF(AS20&gt;AS21,1))+(AR21-AR20+IF(AR20&gt;AR21,1))+(AQ21-AQ20+IF(AQ20&gt;AQ21,1)+(AP21-AP20+IF(AP20&gt;AP21,1))+(AO21-AO20+IF(AO20&gt;AO21,1))+(AN21-AN20+IF(AN20&gt;AN21,1))+(AM21-AM20+IF(AM20&gt;AM21,1))+(AL21-AL20+IF(AL20&gt;AL21,1))+(AK21-AK20+IF(AK20&gt;AK21,1))+(AJ21-AJ20+IF(AJ20&gt;AJ21,1))+(AI21-AI20+IF(AI20&gt;AI21,1))+(AH21-AH20+IF(AH20&gt;AH21,1)))</f>
        <v>1.458333333333333</v>
      </c>
      <c r="AW21" s="40"/>
      <c r="AX21" s="47">
        <v>0.91666666666666663</v>
      </c>
      <c r="AY21" s="41"/>
      <c r="AZ21" s="47">
        <v>0.70833333333333337</v>
      </c>
      <c r="BA21" s="41">
        <v>0.58333333333333337</v>
      </c>
      <c r="BB21" s="47"/>
      <c r="BC21" s="41"/>
      <c r="BD21" s="47"/>
      <c r="BE21" s="41"/>
      <c r="BF21" s="47"/>
      <c r="BG21" s="41"/>
      <c r="BH21" s="47">
        <v>0.91666666666666663</v>
      </c>
      <c r="BI21" s="46"/>
      <c r="BJ21" s="48">
        <v>0.91666666666666663</v>
      </c>
      <c r="BK21" s="49">
        <f>SUM(BJ21-BJ20+IF(BJ20&gt;BJ21,1))+(BI21-BI20+IF(BI20&gt;BI21,1))+(BH21-BH20+IF(BH20&gt;BH21,1))+(BG21-BG20+IF(BG20&gt;BG21,1))+(BF21-BF20+IF(BF20&gt;BF21,1)+(BE21-BE20+IF(BE20&gt;BE21,1))+(BD21-BD20+IF(BD20&gt;BD21,1))+(BC21-BC20+IF(BC20&gt;BC21,1))+(BB21-BB20+IF(BB20&gt;BB21,1))+(BA21-BA20+IF(BA20&gt;BA21,1))+(AZ21-AZ20+IF(AZ20&gt;AZ21,1))+(AY21-AY20+IF(AY20&gt;AY21,1))+(AX21-AX20+IF(AX20&gt;AX21,1))+(AW21-AW20+IF(AW20&gt;AW21,1)))</f>
        <v>1.4166666666666665</v>
      </c>
    </row>
    <row r="22" spans="1:63" s="69" customFormat="1" ht="12.95" customHeight="1">
      <c r="A22" s="274"/>
      <c r="B22" s="235" t="s">
        <v>19</v>
      </c>
      <c r="C22" s="234"/>
      <c r="D22" s="233" t="s">
        <v>8</v>
      </c>
      <c r="E22" s="234"/>
      <c r="F22" s="233" t="s">
        <v>7</v>
      </c>
      <c r="G22" s="234"/>
      <c r="H22" s="267" t="s">
        <v>3</v>
      </c>
      <c r="I22" s="268"/>
      <c r="J22" s="236" t="s">
        <v>8</v>
      </c>
      <c r="K22" s="234"/>
      <c r="L22" s="233" t="s">
        <v>5</v>
      </c>
      <c r="M22" s="234"/>
      <c r="N22" s="233" t="s">
        <v>6</v>
      </c>
      <c r="O22" s="253"/>
      <c r="P22" s="52"/>
      <c r="Q22" s="235" t="s">
        <v>8</v>
      </c>
      <c r="R22" s="234"/>
      <c r="S22" s="236" t="s">
        <v>8</v>
      </c>
      <c r="T22" s="234"/>
      <c r="U22" s="233" t="s">
        <v>20</v>
      </c>
      <c r="V22" s="234"/>
      <c r="W22" s="233" t="s">
        <v>5</v>
      </c>
      <c r="X22" s="234"/>
      <c r="Y22" s="233" t="s">
        <v>6</v>
      </c>
      <c r="Z22" s="234"/>
      <c r="AA22" s="236" t="s">
        <v>8</v>
      </c>
      <c r="AB22" s="234"/>
      <c r="AC22" s="233" t="s">
        <v>8</v>
      </c>
      <c r="AD22" s="253"/>
      <c r="AE22" s="7"/>
      <c r="AF22"/>
      <c r="AG22" s="227">
        <f>A22</f>
        <v>0</v>
      </c>
      <c r="AH22" s="235" t="s">
        <v>8</v>
      </c>
      <c r="AI22" s="234"/>
      <c r="AJ22" s="233" t="s">
        <v>8</v>
      </c>
      <c r="AK22" s="234"/>
      <c r="AL22" s="233" t="s">
        <v>8</v>
      </c>
      <c r="AM22" s="234"/>
      <c r="AN22" s="233" t="s">
        <v>3</v>
      </c>
      <c r="AO22" s="234"/>
      <c r="AP22" s="233" t="s">
        <v>7</v>
      </c>
      <c r="AQ22" s="234"/>
      <c r="AR22" s="233" t="s">
        <v>5</v>
      </c>
      <c r="AS22" s="234"/>
      <c r="AT22" s="233" t="s">
        <v>6</v>
      </c>
      <c r="AU22" s="253"/>
      <c r="AV22" s="53"/>
      <c r="AW22" s="235" t="s">
        <v>3</v>
      </c>
      <c r="AX22" s="234"/>
      <c r="AY22" s="233" t="s">
        <v>8</v>
      </c>
      <c r="AZ22" s="234"/>
      <c r="BA22" s="233" t="s">
        <v>8</v>
      </c>
      <c r="BB22" s="234"/>
      <c r="BC22" s="233" t="s">
        <v>5</v>
      </c>
      <c r="BD22" s="234"/>
      <c r="BE22" s="233" t="s">
        <v>6</v>
      </c>
      <c r="BF22" s="234"/>
      <c r="BG22" s="236" t="s">
        <v>3</v>
      </c>
      <c r="BH22" s="234"/>
      <c r="BI22" s="233" t="s">
        <v>3</v>
      </c>
      <c r="BJ22" s="253"/>
      <c r="BK22" s="11">
        <f>P24+AE24+AV24+BK24</f>
        <v>4.4166666666666661</v>
      </c>
    </row>
    <row r="23" spans="1:63" s="69" customFormat="1" ht="12.95" customHeight="1">
      <c r="A23" s="275"/>
      <c r="B23" s="96"/>
      <c r="C23" s="97"/>
      <c r="D23" s="18"/>
      <c r="E23" s="19">
        <v>0.58333333333333337</v>
      </c>
      <c r="F23" s="18"/>
      <c r="G23" s="19"/>
      <c r="H23" s="98"/>
      <c r="I23" s="94">
        <v>0.58333333333333337</v>
      </c>
      <c r="J23" s="18"/>
      <c r="K23" s="14">
        <v>0.58333333333333337</v>
      </c>
      <c r="L23" s="18"/>
      <c r="M23" s="19"/>
      <c r="N23" s="20"/>
      <c r="O23" s="21"/>
      <c r="P23" s="22" t="s">
        <v>11</v>
      </c>
      <c r="Q23" s="13"/>
      <c r="R23" s="14">
        <v>0.58333333333333337</v>
      </c>
      <c r="S23" s="15"/>
      <c r="T23" s="14">
        <v>0.58333333333333337</v>
      </c>
      <c r="U23" s="18"/>
      <c r="V23" s="19"/>
      <c r="W23" s="18"/>
      <c r="X23" s="19"/>
      <c r="Y23" s="18"/>
      <c r="Z23" s="19"/>
      <c r="AA23" s="18"/>
      <c r="AB23" s="14">
        <v>0.58333333333333337</v>
      </c>
      <c r="AC23" s="20"/>
      <c r="AD23" s="21">
        <v>0.58333333333333337</v>
      </c>
      <c r="AE23" s="32" t="s">
        <v>11</v>
      </c>
      <c r="AF23"/>
      <c r="AG23" s="228"/>
      <c r="AH23" s="13"/>
      <c r="AI23" s="14">
        <v>0.58333333333333337</v>
      </c>
      <c r="AJ23" s="18"/>
      <c r="AK23" s="14">
        <v>0.58333333333333337</v>
      </c>
      <c r="AL23" s="18"/>
      <c r="AM23" s="19">
        <v>0.58333333333333337</v>
      </c>
      <c r="AN23" s="18">
        <v>0.29166666666666669</v>
      </c>
      <c r="AO23" s="19"/>
      <c r="AP23" s="18"/>
      <c r="AQ23" s="19"/>
      <c r="AR23" s="18"/>
      <c r="AS23" s="19"/>
      <c r="AT23" s="20"/>
      <c r="AU23" s="21"/>
      <c r="AV23" s="22" t="s">
        <v>11</v>
      </c>
      <c r="AW23" s="13">
        <v>0.29166666666666669</v>
      </c>
      <c r="AX23" s="14"/>
      <c r="AY23" s="18"/>
      <c r="AZ23" s="19">
        <v>0.58333333333333337</v>
      </c>
      <c r="BA23" s="18"/>
      <c r="BB23" s="19">
        <v>0.58333333333333337</v>
      </c>
      <c r="BC23" s="18"/>
      <c r="BD23" s="19"/>
      <c r="BE23" s="18"/>
      <c r="BF23" s="19"/>
      <c r="BG23" s="18">
        <v>0.29166666666666669</v>
      </c>
      <c r="BH23" s="19"/>
      <c r="BI23" s="20">
        <v>0.29166666666666669</v>
      </c>
      <c r="BJ23" s="21"/>
      <c r="BK23" s="32" t="s">
        <v>11</v>
      </c>
    </row>
    <row r="24" spans="1:63" s="69" customFormat="1" ht="12.95" customHeight="1" thickBot="1">
      <c r="A24" s="276"/>
      <c r="B24" s="99"/>
      <c r="C24" s="95"/>
      <c r="D24" s="41"/>
      <c r="E24" s="47">
        <v>0.70833333333333337</v>
      </c>
      <c r="F24" s="41"/>
      <c r="G24" s="47"/>
      <c r="H24" s="71"/>
      <c r="I24" s="95">
        <v>0.91666666666666663</v>
      </c>
      <c r="J24" s="41"/>
      <c r="K24" s="47">
        <v>0.91666666666666663</v>
      </c>
      <c r="L24" s="41"/>
      <c r="M24" s="47"/>
      <c r="N24" s="46"/>
      <c r="O24" s="48"/>
      <c r="P24" s="39">
        <f>SUM(O24-O23+IF(O23&gt;O24,1))+(N24-N23+IF(N23&gt;N24,1))+(M24-M23+IF(M23&gt;M24,1))+(L24-L23+IF(L23&gt;L24,1))+(K24-K23+IF(K23&gt;K24,1)+(J24-J23+IF(J23&gt;J24,1))+(I24-I23+IF(I23&gt;I24,1))+(H24-H23+IF(H23&gt;H24,1))+(G24-G23+IF(G23&gt;G24,1))+(F24-F23+IF(F23&gt;F24,1))+(E24-E23+IF(E23&gt;E24,1))+(D24-D23+IF(D23&gt;D24,1))+(C24-C23+IF(C23&gt;C24,1))+(B24-B23+IF(B23&gt;B24,1)))</f>
        <v>0.79166666666666652</v>
      </c>
      <c r="Q24" s="40"/>
      <c r="R24" s="47">
        <v>0.91666666666666663</v>
      </c>
      <c r="S24" s="41"/>
      <c r="T24" s="47">
        <v>0.875</v>
      </c>
      <c r="U24" s="41"/>
      <c r="V24" s="47"/>
      <c r="W24" s="41"/>
      <c r="X24" s="47"/>
      <c r="Y24" s="41"/>
      <c r="Z24" s="47"/>
      <c r="AA24" s="41"/>
      <c r="AB24" s="47">
        <v>0.91666666666666663</v>
      </c>
      <c r="AC24" s="46"/>
      <c r="AD24" s="48">
        <v>0.91666666666666663</v>
      </c>
      <c r="AE24" s="49">
        <f>SUM(AD24-AD23+IF(AD23&gt;AD24,1))+(AC24-AC23+IF(AC23&gt;AC24,1))+(AB24-AB23+IF(AB23&gt;AB24,1))+(AA24-AA23+IF(AA23&gt;AA24,1))+(Z24-Z23+IF(Z23&gt;Z24,1)+(Y24-Y23+IF(Y23&gt;Y24,1))+(X24-X23+IF(X23&gt;X24,1))+(W24-W23+IF(W23&gt;W24,1))+(V24-V23+IF(V23&gt;V24,1))+(U24-U23+IF(U23&gt;U24,1))+(T24-T23+IF(T23&gt;T24,1))+(S24-S23+IF(S23&gt;S24,1))+(R24-R23+IF(R23&gt;R24,1))+(Q24-Q23+IF(Q23&gt;Q24,1)))</f>
        <v>1.2916666666666665</v>
      </c>
      <c r="AF24"/>
      <c r="AG24" s="229"/>
      <c r="AH24" s="40"/>
      <c r="AI24" s="47">
        <v>0.875</v>
      </c>
      <c r="AJ24" s="41"/>
      <c r="AK24" s="47">
        <v>0.70833333333333337</v>
      </c>
      <c r="AL24" s="41"/>
      <c r="AM24" s="47">
        <v>0.70833333333333337</v>
      </c>
      <c r="AN24" s="41">
        <v>0.58333333333333337</v>
      </c>
      <c r="AO24" s="47"/>
      <c r="AP24" s="41"/>
      <c r="AQ24" s="47"/>
      <c r="AR24" s="41"/>
      <c r="AS24" s="47"/>
      <c r="AT24" s="46"/>
      <c r="AU24" s="48"/>
      <c r="AV24" s="39">
        <f>SUM(AU24-AU23+IF(AU23&gt;AU24,1))+(AT24-AT23+IF(AT23&gt;AT24,1))+(AS24-AS23+IF(AS23&gt;AS24,1))+(AR24-AR23+IF(AR23&gt;AR24,1))+(AQ24-AQ23+IF(AQ23&gt;AQ24,1)+(AP24-AP23+IF(AP23&gt;AP24,1))+(AO24-AO23+IF(AO23&gt;AO24,1))+(AN24-AN23+IF(AN23&gt;AN24,1))+(AM24-AM23+IF(AM23&gt;AM24,1))+(AL24-AL23+IF(AL23&gt;AL24,1))+(AK24-AK23+IF(AK23&gt;AK24,1))+(AJ24-AJ23+IF(AJ23&gt;AJ24,1))+(AI24-AI23+IF(AI23&gt;AI24,1))+(AH24-AH23+IF(AH23&gt;AH24,1)))</f>
        <v>0.83333333333333337</v>
      </c>
      <c r="AW24" s="40">
        <v>0.66666666666666663</v>
      </c>
      <c r="AX24" s="47"/>
      <c r="AY24" s="41"/>
      <c r="AZ24" s="47">
        <v>0.70833333333333337</v>
      </c>
      <c r="BA24" s="41"/>
      <c r="BB24" s="47">
        <v>0.875</v>
      </c>
      <c r="BC24" s="41"/>
      <c r="BD24" s="47"/>
      <c r="BE24" s="41"/>
      <c r="BF24" s="47"/>
      <c r="BG24" s="41">
        <v>0.625</v>
      </c>
      <c r="BH24" s="47"/>
      <c r="BI24" s="46">
        <v>0.66666666666666663</v>
      </c>
      <c r="BJ24" s="48"/>
      <c r="BK24" s="49">
        <f>SUM(BJ24-BJ23+IF(BJ23&gt;BJ24,1))+(BI24-BI23+IF(BI23&gt;BI24,1))+(BH24-BH23+IF(BH23&gt;BH24,1))+(BG24-BG23+IF(BG23&gt;BG24,1))+(BF24-BF23+IF(BF23&gt;BF24,1)+(BE24-BE23+IF(BE23&gt;BE24,1))+(BD24-BD23+IF(BD23&gt;BD24,1))+(BC24-BC23+IF(BC23&gt;BC24,1))+(BB24-BB23+IF(BB23&gt;BB24,1))+(BA24-BA23+IF(BA23&gt;BA24,1))+(AZ24-AZ23+IF(AZ23&gt;AZ24,1))+(AY24-AY23+IF(AY23&gt;AY24,1))+(AX24-AX23+IF(AX23&gt;AX24,1))+(AW24-AW23+IF(AW23&gt;AW24,1)))</f>
        <v>1.4999999999999998</v>
      </c>
    </row>
    <row r="25" spans="1:63" s="12" customFormat="1" ht="15" customHeight="1">
      <c r="A25" s="281"/>
      <c r="B25" s="277" t="s">
        <v>16</v>
      </c>
      <c r="C25" s="278"/>
      <c r="D25" s="277" t="s">
        <v>16</v>
      </c>
      <c r="E25" s="278"/>
      <c r="F25" s="277" t="s">
        <v>16</v>
      </c>
      <c r="G25" s="278"/>
      <c r="H25" s="277" t="s">
        <v>16</v>
      </c>
      <c r="I25" s="278"/>
      <c r="J25" s="277" t="s">
        <v>16</v>
      </c>
      <c r="K25" s="278"/>
      <c r="L25" s="277" t="s">
        <v>16</v>
      </c>
      <c r="M25" s="278"/>
      <c r="N25" s="279" t="s">
        <v>6</v>
      </c>
      <c r="O25" s="280"/>
      <c r="P25" s="100"/>
      <c r="Q25" s="235" t="s">
        <v>10</v>
      </c>
      <c r="R25" s="234"/>
      <c r="S25" s="233" t="s">
        <v>10</v>
      </c>
      <c r="T25" s="234"/>
      <c r="U25" s="233" t="s">
        <v>5</v>
      </c>
      <c r="V25" s="234"/>
      <c r="W25" s="233" t="s">
        <v>6</v>
      </c>
      <c r="X25" s="234"/>
      <c r="Y25" s="236" t="s">
        <v>10</v>
      </c>
      <c r="Z25" s="234"/>
      <c r="AA25" s="233" t="s">
        <v>8</v>
      </c>
      <c r="AB25" s="234"/>
      <c r="AC25" s="233" t="s">
        <v>8</v>
      </c>
      <c r="AD25" s="253"/>
      <c r="AE25" s="7"/>
      <c r="AF25" s="8"/>
      <c r="AG25" s="227">
        <f>A25</f>
        <v>0</v>
      </c>
      <c r="AH25" s="235" t="s">
        <v>10</v>
      </c>
      <c r="AI25" s="234"/>
      <c r="AJ25" s="272" t="s">
        <v>21</v>
      </c>
      <c r="AK25" s="273"/>
      <c r="AL25" s="233" t="s">
        <v>7</v>
      </c>
      <c r="AM25" s="234"/>
      <c r="AN25" s="233" t="s">
        <v>10</v>
      </c>
      <c r="AO25" s="234"/>
      <c r="AP25" s="233" t="s">
        <v>3</v>
      </c>
      <c r="AQ25" s="234"/>
      <c r="AR25" s="233" t="s">
        <v>5</v>
      </c>
      <c r="AS25" s="234"/>
      <c r="AT25" s="233" t="s">
        <v>6</v>
      </c>
      <c r="AU25" s="253"/>
      <c r="AV25" s="100"/>
      <c r="AW25" s="235" t="s">
        <v>10</v>
      </c>
      <c r="AX25" s="234"/>
      <c r="AY25" s="233" t="s">
        <v>3</v>
      </c>
      <c r="AZ25" s="234"/>
      <c r="BA25" s="233" t="s">
        <v>5</v>
      </c>
      <c r="BB25" s="234"/>
      <c r="BC25" s="233" t="s">
        <v>6</v>
      </c>
      <c r="BD25" s="234"/>
      <c r="BE25" s="233" t="s">
        <v>10</v>
      </c>
      <c r="BF25" s="234"/>
      <c r="BG25" s="233" t="s">
        <v>3</v>
      </c>
      <c r="BH25" s="234"/>
      <c r="BI25" s="233" t="s">
        <v>3</v>
      </c>
      <c r="BJ25" s="253"/>
      <c r="BK25" s="11">
        <f>P27+AE27+AV27+BK27</f>
        <v>5.833333333333333</v>
      </c>
    </row>
    <row r="26" spans="1:63" ht="12.95" customHeight="1">
      <c r="A26" s="282"/>
      <c r="B26" s="73">
        <v>0.375</v>
      </c>
      <c r="C26" s="74"/>
      <c r="D26" s="76">
        <v>0.375</v>
      </c>
      <c r="E26" s="77"/>
      <c r="F26" s="76"/>
      <c r="G26" s="77"/>
      <c r="H26" s="78"/>
      <c r="I26" s="74">
        <v>0.58333333333333337</v>
      </c>
      <c r="J26" s="75">
        <v>0.375</v>
      </c>
      <c r="K26" s="77"/>
      <c r="L26" s="76"/>
      <c r="M26" s="77"/>
      <c r="N26" s="78"/>
      <c r="O26" s="79"/>
      <c r="P26" s="22" t="s">
        <v>11</v>
      </c>
      <c r="Q26" s="13">
        <v>0.375</v>
      </c>
      <c r="R26" s="14"/>
      <c r="S26" s="18">
        <v>0.375</v>
      </c>
      <c r="T26" s="19"/>
      <c r="U26" s="18"/>
      <c r="V26" s="19"/>
      <c r="W26" s="18"/>
      <c r="X26" s="19"/>
      <c r="Y26" s="18">
        <v>0.375</v>
      </c>
      <c r="Z26" s="19"/>
      <c r="AA26" s="18"/>
      <c r="AB26" s="18">
        <v>0.58333333333333337</v>
      </c>
      <c r="AC26" s="20"/>
      <c r="AD26" s="34">
        <v>0.58333333333333337</v>
      </c>
      <c r="AE26" s="32" t="s">
        <v>11</v>
      </c>
      <c r="AG26" s="228"/>
      <c r="AH26" s="13">
        <v>0.375</v>
      </c>
      <c r="AI26" s="14"/>
      <c r="AJ26" s="18">
        <v>0.375</v>
      </c>
      <c r="AK26" s="19"/>
      <c r="AL26" s="18"/>
      <c r="AM26" s="19"/>
      <c r="AN26" s="18">
        <v>0.375</v>
      </c>
      <c r="AO26" s="19"/>
      <c r="AP26" s="15">
        <v>0.29166666666666669</v>
      </c>
      <c r="AQ26" s="19"/>
      <c r="AR26" s="18"/>
      <c r="AS26" s="19"/>
      <c r="AT26" s="20"/>
      <c r="AU26" s="21"/>
      <c r="AV26" s="22" t="s">
        <v>11</v>
      </c>
      <c r="AW26" s="13">
        <v>0.375</v>
      </c>
      <c r="AX26" s="14"/>
      <c r="AY26" s="18">
        <v>0.29166666666666669</v>
      </c>
      <c r="AZ26" s="19"/>
      <c r="BA26" s="18"/>
      <c r="BB26" s="19"/>
      <c r="BC26" s="20"/>
      <c r="BD26" s="14"/>
      <c r="BE26" s="18">
        <v>0.375</v>
      </c>
      <c r="BF26" s="19"/>
      <c r="BG26" s="18">
        <v>0.29166666666666669</v>
      </c>
      <c r="BH26" s="19"/>
      <c r="BI26" s="20">
        <v>0.29166666666666669</v>
      </c>
      <c r="BJ26" s="21"/>
      <c r="BK26" s="32" t="s">
        <v>11</v>
      </c>
    </row>
    <row r="27" spans="1:63" ht="12.75" customHeight="1" thickBot="1">
      <c r="A27" s="283"/>
      <c r="B27" s="83">
        <v>0.66666666666666663</v>
      </c>
      <c r="C27" s="84"/>
      <c r="D27" s="85">
        <v>0.70833333333333337</v>
      </c>
      <c r="E27" s="84"/>
      <c r="F27" s="85"/>
      <c r="G27" s="84"/>
      <c r="H27" s="86"/>
      <c r="I27" s="84">
        <v>0.91666666666666663</v>
      </c>
      <c r="J27" s="85">
        <v>0.66666666666666663</v>
      </c>
      <c r="K27" s="84"/>
      <c r="L27" s="85"/>
      <c r="M27" s="84"/>
      <c r="N27" s="86"/>
      <c r="O27" s="87"/>
      <c r="P27" s="39">
        <f>SUM(O27-O26+IF(O26&gt;O27,1))+(N27-N26+IF(N26&gt;N27,1))+(M27-M26+IF(M26&gt;M27,1))+(L27-L26+IF(L26&gt;L27,1))+(K27-K26+IF(K26&gt;K27,1)+(J27-J26+IF(J26&gt;J27,1))+(I27-I26+IF(I26&gt;I27,1))+(H27-H26+IF(H26&gt;H27,1))+(G27-G26+IF(G26&gt;G27,1))+(F27-F26+IF(F26&gt;F27,1))+(E27-E26+IF(E26&gt;E27,1))+(D27-D26+IF(D26&gt;D27,1))+(C27-C26+IF(C26&gt;C27,1))+(B27-B26+IF(B26&gt;B27,1)))</f>
        <v>1.25</v>
      </c>
      <c r="Q27" s="40">
        <v>0.66666666666666663</v>
      </c>
      <c r="R27" s="47"/>
      <c r="S27" s="41">
        <v>0.70833333333333337</v>
      </c>
      <c r="T27" s="47"/>
      <c r="U27" s="41"/>
      <c r="V27" s="47"/>
      <c r="W27" s="41"/>
      <c r="X27" s="47"/>
      <c r="Y27" s="41">
        <v>0.70833333333333337</v>
      </c>
      <c r="Z27" s="47"/>
      <c r="AA27" s="41"/>
      <c r="AB27" s="41">
        <v>0.91666666666666663</v>
      </c>
      <c r="AC27" s="46"/>
      <c r="AD27" s="48">
        <v>0.91666666666666663</v>
      </c>
      <c r="AE27" s="49">
        <f>SUM(AD27-AD26)+(AC27-AC26)+(AB27-AB26)+(AA27-AA26)+(Z27-Z26)+(Y27-Y26)+(X27-X26)+(W27-W26)+(V27-V26)+(U27-U26)+(T27-T26)+(S27-S26)+(R27-R26)+(Q27-Q26)</f>
        <v>1.625</v>
      </c>
      <c r="AG27" s="229"/>
      <c r="AH27" s="40">
        <v>0.66666666666666663</v>
      </c>
      <c r="AI27" s="47"/>
      <c r="AJ27" s="41">
        <v>0.70833333333333337</v>
      </c>
      <c r="AK27" s="47"/>
      <c r="AL27" s="41"/>
      <c r="AM27" s="47"/>
      <c r="AN27" s="41">
        <v>0.70833333333333337</v>
      </c>
      <c r="AO27" s="47"/>
      <c r="AP27" s="41">
        <v>0.58333333333333337</v>
      </c>
      <c r="AQ27" s="47"/>
      <c r="AR27" s="41"/>
      <c r="AS27" s="47"/>
      <c r="AT27" s="46"/>
      <c r="AU27" s="48"/>
      <c r="AV27" s="39">
        <f>SUM(AU27-AU26+IF(AU26&gt;AU27,1))+(AT27-AT26+IF(AT26&gt;AT27,1))+(AS27-AS26+IF(AS26&gt;AS27,1))+(AR27-AR26+IF(AR26&gt;AR27,1))+(AQ27-AQ26+IF(AQ26&gt;AQ27,1)+(AP27-AP26+IF(AP26&gt;AP27,1))+(AO27-AO26+IF(AO26&gt;AO27,1))+(AN27-AN26+IF(AN26&gt;AN27,1))+(AM27-AM26+IF(AM26&gt;AM27,1))+(AL27-AL26+IF(AL26&gt;AL27,1))+(AK27-AK26+IF(AK26&gt;AK27,1))+(AJ27-AJ26+IF(AJ26&gt;AJ27,1))+(AI27-AI26+IF(AI26&gt;AI27,1))+(AH27-AH26+IF(AH26&gt;AH27,1)))</f>
        <v>1.25</v>
      </c>
      <c r="AW27" s="40">
        <v>0.66666666666666663</v>
      </c>
      <c r="AX27" s="47"/>
      <c r="AY27" s="41">
        <v>0.70833333333333337</v>
      </c>
      <c r="AZ27" s="47"/>
      <c r="BA27" s="41"/>
      <c r="BB27" s="47"/>
      <c r="BC27" s="46"/>
      <c r="BD27" s="47"/>
      <c r="BE27" s="41">
        <v>0.70833333333333337</v>
      </c>
      <c r="BF27" s="47"/>
      <c r="BG27" s="41">
        <v>0.58333333333333337</v>
      </c>
      <c r="BH27" s="47"/>
      <c r="BI27" s="46">
        <v>0.66666666666666663</v>
      </c>
      <c r="BJ27" s="48"/>
      <c r="BK27" s="49">
        <f>SUM(BJ27-BJ26+IF(BJ26&gt;BJ27,1))+(BI27-BI26+IF(BI26&gt;BI27,1))+(BH27-BH26+IF(BH26&gt;BH27,1))+(BG27-BG26+IF(BG26&gt;BG27,1))+(BF27-BF26+IF(BF26&gt;BF27,1)+(BE27-BE26+IF(BE26&gt;BE27,1))+(BD27-BD26+IF(BD26&gt;BD27,1))+(BC27-BC26+IF(BC26&gt;BC27,1))+(BB27-BB26+IF(BB26&gt;BB27,1))+(BA27-BA26+IF(BA26&gt;BA27,1))+(AZ27-AZ26+IF(AZ26&gt;AZ27,1))+(AY27-AY26+IF(AY26&gt;AY27,1))+(AX27-AX26+IF(AX26&gt;AX27,1))+(AW27-AW26+IF(AW26&gt;AW27,1)))</f>
        <v>1.708333333333333</v>
      </c>
    </row>
    <row r="28" spans="1:63" ht="9.9499999999999993" customHeight="1" thickBot="1"/>
    <row r="29" spans="1:63" s="12" customFormat="1" ht="15" customHeight="1">
      <c r="A29" s="274"/>
      <c r="B29" s="233" t="s">
        <v>10</v>
      </c>
      <c r="C29" s="234"/>
      <c r="D29" s="233" t="s">
        <v>22</v>
      </c>
      <c r="E29" s="234"/>
      <c r="F29" s="236" t="s">
        <v>8</v>
      </c>
      <c r="G29" s="234"/>
      <c r="H29" s="233" t="s">
        <v>5</v>
      </c>
      <c r="I29" s="234"/>
      <c r="J29" s="233" t="s">
        <v>6</v>
      </c>
      <c r="K29" s="234"/>
      <c r="L29" s="236" t="s">
        <v>3</v>
      </c>
      <c r="M29" s="234"/>
      <c r="N29" s="233" t="s">
        <v>23</v>
      </c>
      <c r="O29" s="253"/>
      <c r="P29" s="65"/>
      <c r="Q29" s="235" t="s">
        <v>7</v>
      </c>
      <c r="R29" s="234"/>
      <c r="S29" s="236" t="s">
        <v>22</v>
      </c>
      <c r="T29" s="234"/>
      <c r="U29" s="236" t="s">
        <v>10</v>
      </c>
      <c r="V29" s="234"/>
      <c r="W29" s="233" t="s">
        <v>24</v>
      </c>
      <c r="X29" s="234"/>
      <c r="Y29" s="236" t="s">
        <v>8</v>
      </c>
      <c r="Z29" s="234"/>
      <c r="AA29" s="233" t="s">
        <v>5</v>
      </c>
      <c r="AB29" s="234"/>
      <c r="AC29" s="237" t="s">
        <v>6</v>
      </c>
      <c r="AD29" s="238"/>
      <c r="AE29" s="101"/>
      <c r="AF29" s="8"/>
      <c r="AG29" s="227">
        <f>A29</f>
        <v>0</v>
      </c>
      <c r="AH29" s="235" t="s">
        <v>8</v>
      </c>
      <c r="AI29" s="234"/>
      <c r="AJ29" s="272" t="s">
        <v>14</v>
      </c>
      <c r="AK29" s="273"/>
      <c r="AL29" s="236" t="s">
        <v>3</v>
      </c>
      <c r="AM29" s="234"/>
      <c r="AN29" s="236" t="s">
        <v>3</v>
      </c>
      <c r="AO29" s="234"/>
      <c r="AP29" s="236" t="s">
        <v>3</v>
      </c>
      <c r="AQ29" s="234"/>
      <c r="AR29" s="233" t="s">
        <v>5</v>
      </c>
      <c r="AS29" s="234"/>
      <c r="AT29" s="237" t="s">
        <v>6</v>
      </c>
      <c r="AU29" s="238"/>
      <c r="AV29" s="102"/>
      <c r="AW29" s="233" t="s">
        <v>3</v>
      </c>
      <c r="AX29" s="234"/>
      <c r="AY29" s="233" t="s">
        <v>10</v>
      </c>
      <c r="AZ29" s="234"/>
      <c r="BA29" s="236" t="s">
        <v>7</v>
      </c>
      <c r="BB29" s="234"/>
      <c r="BC29" s="236" t="s">
        <v>10</v>
      </c>
      <c r="BD29" s="234"/>
      <c r="BE29" s="236" t="s">
        <v>8</v>
      </c>
      <c r="BF29" s="234"/>
      <c r="BG29" s="233" t="s">
        <v>5</v>
      </c>
      <c r="BH29" s="234"/>
      <c r="BI29" s="233" t="s">
        <v>6</v>
      </c>
      <c r="BJ29" s="253"/>
      <c r="BK29" s="103">
        <f>P31+AE31+AV31+BK31</f>
        <v>5.5833333333333339</v>
      </c>
    </row>
    <row r="30" spans="1:63" s="69" customFormat="1" ht="12.95" customHeight="1">
      <c r="A30" s="275"/>
      <c r="B30" s="13">
        <v>0.29166666666666669</v>
      </c>
      <c r="C30" s="14"/>
      <c r="D30" s="15">
        <v>0.29166666666666669</v>
      </c>
      <c r="E30" s="19">
        <v>0.58333333333333337</v>
      </c>
      <c r="F30" s="20"/>
      <c r="G30" s="19">
        <v>0.58333333333333337</v>
      </c>
      <c r="H30" s="20"/>
      <c r="I30" s="14"/>
      <c r="J30" s="20"/>
      <c r="K30" s="14"/>
      <c r="L30" s="18">
        <v>0.3125</v>
      </c>
      <c r="M30" s="19"/>
      <c r="N30" s="18">
        <v>0.3125</v>
      </c>
      <c r="O30" s="34"/>
      <c r="P30" s="104" t="s">
        <v>11</v>
      </c>
      <c r="Q30" s="13"/>
      <c r="R30" s="14"/>
      <c r="S30" s="15">
        <v>0.29166666666666669</v>
      </c>
      <c r="T30" s="19">
        <v>0.58333333333333337</v>
      </c>
      <c r="U30" s="15">
        <v>0.29166666666666669</v>
      </c>
      <c r="V30" s="14"/>
      <c r="W30" s="20"/>
      <c r="X30" s="19">
        <v>0.45833333333333331</v>
      </c>
      <c r="Y30" s="20"/>
      <c r="Z30" s="19">
        <v>0.58333333333333337</v>
      </c>
      <c r="AA30" s="20"/>
      <c r="AB30" s="14"/>
      <c r="AC30" s="20"/>
      <c r="AD30" s="21"/>
      <c r="AE30" s="105" t="s">
        <v>11</v>
      </c>
      <c r="AF30"/>
      <c r="AG30" s="228"/>
      <c r="AH30" s="13"/>
      <c r="AI30" s="14">
        <v>0.58333333333333337</v>
      </c>
      <c r="AJ30" s="20"/>
      <c r="AK30" s="19">
        <v>0.58333333333333337</v>
      </c>
      <c r="AL30" s="15">
        <v>0.33333333333333331</v>
      </c>
      <c r="AM30" s="14"/>
      <c r="AN30" s="15">
        <v>0.33333333333333331</v>
      </c>
      <c r="AO30" s="14"/>
      <c r="AP30" s="15">
        <v>0.29166666666666669</v>
      </c>
      <c r="AQ30" s="106"/>
      <c r="AR30" s="20"/>
      <c r="AS30" s="14"/>
      <c r="AT30" s="20"/>
      <c r="AU30" s="21"/>
      <c r="AV30" s="107" t="s">
        <v>11</v>
      </c>
      <c r="AW30" s="13">
        <v>0.29166666666666669</v>
      </c>
      <c r="AX30" s="19"/>
      <c r="AY30" s="20">
        <v>0.29166666666666669</v>
      </c>
      <c r="AZ30" s="19"/>
      <c r="BA30" s="18"/>
      <c r="BB30" s="19"/>
      <c r="BC30" s="15">
        <v>0.29166666666666669</v>
      </c>
      <c r="BD30" s="14"/>
      <c r="BE30" s="20"/>
      <c r="BF30" s="19">
        <v>0.58333333333333337</v>
      </c>
      <c r="BG30" s="20"/>
      <c r="BH30" s="14"/>
      <c r="BI30" s="18"/>
      <c r="BJ30" s="34"/>
      <c r="BK30" s="105" t="s">
        <v>11</v>
      </c>
    </row>
    <row r="31" spans="1:63" s="69" customFormat="1" ht="12.95" customHeight="1" thickBot="1">
      <c r="A31" s="276"/>
      <c r="B31" s="99">
        <v>0.45833333333333331</v>
      </c>
      <c r="C31" s="47"/>
      <c r="D31" s="108">
        <v>0.52083333333333337</v>
      </c>
      <c r="E31" s="47">
        <v>0.75</v>
      </c>
      <c r="F31" s="46"/>
      <c r="G31" s="47">
        <v>0.875</v>
      </c>
      <c r="H31" s="46"/>
      <c r="I31" s="47"/>
      <c r="J31" s="46"/>
      <c r="K31" s="47"/>
      <c r="L31" s="41">
        <v>0.52083333333333337</v>
      </c>
      <c r="M31" s="47"/>
      <c r="N31" s="41">
        <v>0.52083333333333337</v>
      </c>
      <c r="O31" s="48"/>
      <c r="P31" s="109">
        <f>SUM(O31-O30+IF(O30&gt;O31,1))+(N31-N30+IF(N30&gt;N31,1))+(M31-M30+IF(M30&gt;M31,1))+(L31-L30+IF(L30&gt;L31,1))+(K31-K30+IF(K30&gt;K31,1)+(J31-J30+IF(J30&gt;J31,1))+(I31-I30+IF(I30&gt;I31,1))+(H31-H30+IF(H30&gt;H31,1))+(G31-G30+IF(G30&gt;G31,1))+(F31-F30+IF(F30&gt;F31,1))+(E31-E30+IF(E30&gt;E31,1))+(D31-D30+IF(D30&gt;D31,1))+(C31-C30+IF(C30&gt;C31,1))+(B31-B30+IF(B30&gt;B31,1)))</f>
        <v>1.2708333333333335</v>
      </c>
      <c r="Q31" s="40"/>
      <c r="R31" s="47"/>
      <c r="S31" s="108">
        <v>0.52083333333333337</v>
      </c>
      <c r="T31" s="47">
        <v>0.75</v>
      </c>
      <c r="U31" s="41">
        <v>0.70833333333333337</v>
      </c>
      <c r="V31" s="47"/>
      <c r="W31" s="46"/>
      <c r="X31" s="47">
        <v>0.875</v>
      </c>
      <c r="Y31" s="46"/>
      <c r="Z31" s="47">
        <v>0.875</v>
      </c>
      <c r="AA31" s="46"/>
      <c r="AB31" s="47"/>
      <c r="AC31" s="46"/>
      <c r="AD31" s="48"/>
      <c r="AE31" s="110">
        <f>SUM(AD31-AD30+IF(AD30&gt;AD31,1))+(AC31-AC30+IF(AC30&gt;AC31,1))+(AB31-AB30+IF(AB30&gt;AB31,1))+(AA31-AA30+IF(AA30&gt;AA31,1))+(Z31-Z30+IF(Z30&gt;Z31,1)+(Y31-Y30+IF(Y30&gt;Y31,1))+(X31-X30+IF(X30&gt;X31,1))+(W31-W30+IF(W30&gt;W31,1))+(V31-V30+IF(V30&gt;V31,1))+(U31-U30+IF(U30&gt;U31,1))+(T31-T30+IF(T30&gt;T31,1))+(S31-S30+IF(S30&gt;S31,1))+(R31-R30+IF(R30&gt;R31,1))+(Q31-Q30+IF(Q30&gt;Q31,1)))</f>
        <v>1.5208333333333333</v>
      </c>
      <c r="AF31"/>
      <c r="AG31" s="229"/>
      <c r="AH31" s="40"/>
      <c r="AI31" s="47">
        <v>0.875</v>
      </c>
      <c r="AJ31" s="46"/>
      <c r="AK31" s="47">
        <v>0.875</v>
      </c>
      <c r="AL31" s="41">
        <v>0.58333333333333337</v>
      </c>
      <c r="AM31" s="47"/>
      <c r="AN31" s="41">
        <v>0.58333333333333337</v>
      </c>
      <c r="AO31" s="47"/>
      <c r="AP31" s="41">
        <v>0.58333333333333337</v>
      </c>
      <c r="AQ31" s="47"/>
      <c r="AR31" s="46"/>
      <c r="AS31" s="47"/>
      <c r="AT31" s="41"/>
      <c r="AU31" s="48"/>
      <c r="AV31" s="111">
        <f>SUM(AU31-AU30+IF(AU30&gt;AU31,1))+(AT31-AT30+IF(AT30&gt;AT31,1))+(AS31-AS30+IF(AS30&gt;AS31,1))+(AR31-AR30+IF(AR30&gt;AR31,1))+(AQ31-AQ30+IF(AQ30&gt;AQ31,1)+(AP31-AP30+IF(AP30&gt;AP31,1))+(AO31-AO30+IF(AO30&gt;AO31,1))+(AN31-AN30+IF(AN30&gt;AN31,1))+(AM31-AM30+IF(AM30&gt;AM31,1))+(AL31-AL30+IF(AL30&gt;AL31,1))+(AK31-AK30+IF(AK30&gt;AK31,1))+(AJ31-AJ30+IF(AJ30&gt;AJ31,1))+(AI31-AI30+IF(AI30&gt;AI31,1))+(AH31-AH30+IF(AH30&gt;AH31,1)))</f>
        <v>1.375</v>
      </c>
      <c r="AW31" s="40">
        <v>0.58333333333333337</v>
      </c>
      <c r="AX31" s="47"/>
      <c r="AY31" s="46">
        <v>0.70833333333333337</v>
      </c>
      <c r="AZ31" s="47"/>
      <c r="BA31" s="41"/>
      <c r="BB31" s="47"/>
      <c r="BC31" s="41">
        <v>0.70833333333333337</v>
      </c>
      <c r="BD31" s="47"/>
      <c r="BE31" s="46"/>
      <c r="BF31" s="47">
        <v>0.875</v>
      </c>
      <c r="BG31" s="46"/>
      <c r="BH31" s="47"/>
      <c r="BI31" s="41"/>
      <c r="BJ31" s="48"/>
      <c r="BK31" s="110">
        <f>SUM(BJ31-BJ30+IF(BJ30&gt;BJ31,1))+(BI31-BI30+IF(BI30&gt;BI31,1))+(BH31-BH30+IF(BH30&gt;BH31,1))+(BG31-BG30+IF(BG30&gt;BG31,1))+(BF31-BF30+IF(BF30&gt;BF31,1)+(BE31-BE30+IF(BE30&gt;BE31,1))+(BD31-BD30+IF(BD30&gt;BD31,1))+(BC31-BC30+IF(BC30&gt;BC31,1))+(BB31-BB30+IF(BB30&gt;BB31,1))+(BA31-BA30+IF(BA30&gt;BA31,1))+(AZ31-AZ30+IF(AZ30&gt;AZ31,1))+(AY31-AY30+IF(AY30&gt;AY31,1))+(AX31-AX30+IF(AX30&gt;AX31,1))+(AW31-AW30+IF(AW30&gt;AW31,1)))</f>
        <v>1.4166666666666667</v>
      </c>
    </row>
    <row r="32" spans="1:63" s="12" customFormat="1" ht="15" customHeight="1">
      <c r="A32" s="254"/>
      <c r="B32" s="270" t="s">
        <v>25</v>
      </c>
      <c r="C32" s="271"/>
      <c r="D32" s="270" t="s">
        <v>25</v>
      </c>
      <c r="E32" s="271"/>
      <c r="F32" s="270" t="s">
        <v>25</v>
      </c>
      <c r="G32" s="271"/>
      <c r="H32" s="270" t="s">
        <v>25</v>
      </c>
      <c r="I32" s="271"/>
      <c r="J32" s="270" t="s">
        <v>25</v>
      </c>
      <c r="K32" s="271"/>
      <c r="L32" s="270" t="s">
        <v>25</v>
      </c>
      <c r="M32" s="271"/>
      <c r="N32" s="270" t="s">
        <v>25</v>
      </c>
      <c r="O32" s="271"/>
      <c r="P32" s="112"/>
      <c r="Q32" s="270" t="s">
        <v>25</v>
      </c>
      <c r="R32" s="271"/>
      <c r="S32" s="270" t="s">
        <v>25</v>
      </c>
      <c r="T32" s="271"/>
      <c r="U32" s="270" t="s">
        <v>25</v>
      </c>
      <c r="V32" s="271"/>
      <c r="W32" s="270" t="s">
        <v>25</v>
      </c>
      <c r="X32" s="271"/>
      <c r="Y32" s="270" t="s">
        <v>25</v>
      </c>
      <c r="Z32" s="271"/>
      <c r="AA32" s="270" t="s">
        <v>25</v>
      </c>
      <c r="AB32" s="271"/>
      <c r="AC32" s="270" t="s">
        <v>25</v>
      </c>
      <c r="AD32" s="271"/>
      <c r="AE32" s="7"/>
      <c r="AF32" s="8"/>
      <c r="AG32" s="242">
        <f>A32</f>
        <v>0</v>
      </c>
      <c r="AH32" s="235" t="s">
        <v>7</v>
      </c>
      <c r="AI32" s="234"/>
      <c r="AJ32" s="236" t="s">
        <v>22</v>
      </c>
      <c r="AK32" s="234"/>
      <c r="AL32" s="236" t="s">
        <v>13</v>
      </c>
      <c r="AM32" s="234"/>
      <c r="AN32" s="233" t="s">
        <v>24</v>
      </c>
      <c r="AO32" s="234"/>
      <c r="AP32" s="236" t="s">
        <v>13</v>
      </c>
      <c r="AQ32" s="234"/>
      <c r="AR32" s="233" t="s">
        <v>5</v>
      </c>
      <c r="AS32" s="234"/>
      <c r="AT32" s="237" t="s">
        <v>6</v>
      </c>
      <c r="AU32" s="238"/>
      <c r="AV32" s="113"/>
      <c r="AW32" s="233" t="s">
        <v>13</v>
      </c>
      <c r="AX32" s="234"/>
      <c r="AY32" s="233" t="s">
        <v>8</v>
      </c>
      <c r="AZ32" s="234"/>
      <c r="BA32" s="233" t="s">
        <v>13</v>
      </c>
      <c r="BB32" s="234"/>
      <c r="BC32" s="236" t="s">
        <v>3</v>
      </c>
      <c r="BD32" s="234"/>
      <c r="BE32" s="236" t="s">
        <v>13</v>
      </c>
      <c r="BF32" s="234"/>
      <c r="BG32" s="233" t="s">
        <v>5</v>
      </c>
      <c r="BH32" s="234"/>
      <c r="BI32" s="237" t="s">
        <v>6</v>
      </c>
      <c r="BJ32" s="238"/>
      <c r="BK32" s="11">
        <f>P34+AE34+AV34+BK34</f>
        <v>4.270833333333333</v>
      </c>
    </row>
    <row r="33" spans="1:63" s="69" customFormat="1" ht="12.95" customHeight="1">
      <c r="A33" s="255"/>
      <c r="B33" s="54">
        <v>0.29166666666666669</v>
      </c>
      <c r="C33" s="57"/>
      <c r="D33" s="58">
        <v>0.29166666666666669</v>
      </c>
      <c r="E33" s="57"/>
      <c r="F33" s="114"/>
      <c r="G33" s="57"/>
      <c r="H33" s="93">
        <v>0.29166666666666669</v>
      </c>
      <c r="I33" s="55"/>
      <c r="J33" s="58"/>
      <c r="K33" s="57">
        <v>0.58333333333333337</v>
      </c>
      <c r="L33" s="58"/>
      <c r="M33" s="55"/>
      <c r="N33" s="56"/>
      <c r="O33" s="115"/>
      <c r="P33" s="116" t="s">
        <v>11</v>
      </c>
      <c r="Q33" s="54">
        <v>0.29166666666666669</v>
      </c>
      <c r="R33" s="55"/>
      <c r="S33" s="58">
        <v>0.29166666666666669</v>
      </c>
      <c r="T33" s="57">
        <v>0.58333333333333337</v>
      </c>
      <c r="U33" s="93"/>
      <c r="V33" s="55">
        <v>0.58333333333333337</v>
      </c>
      <c r="W33" s="58"/>
      <c r="X33" s="55"/>
      <c r="Y33" s="58"/>
      <c r="Z33" s="55"/>
      <c r="AA33" s="56">
        <v>0.3125</v>
      </c>
      <c r="AB33" s="57"/>
      <c r="AC33" s="56">
        <v>0.3125</v>
      </c>
      <c r="AD33" s="115"/>
      <c r="AE33" s="32" t="s">
        <v>11</v>
      </c>
      <c r="AF33"/>
      <c r="AG33" s="243"/>
      <c r="AH33" s="13"/>
      <c r="AI33" s="14"/>
      <c r="AJ33" s="15">
        <v>0.29166666666666669</v>
      </c>
      <c r="AK33" s="19">
        <v>0.58333333333333337</v>
      </c>
      <c r="AL33" s="15"/>
      <c r="AM33" s="14"/>
      <c r="AN33" s="20"/>
      <c r="AO33" s="19">
        <v>0.45833333333333331</v>
      </c>
      <c r="AP33" s="15"/>
      <c r="AQ33" s="14"/>
      <c r="AR33" s="20"/>
      <c r="AS33" s="14"/>
      <c r="AT33" s="20"/>
      <c r="AU33" s="21"/>
      <c r="AV33" s="117" t="s">
        <v>11</v>
      </c>
      <c r="AW33" s="13"/>
      <c r="AX33" s="14"/>
      <c r="AY33" s="20"/>
      <c r="AZ33" s="19">
        <v>0.58333333333333337</v>
      </c>
      <c r="BA33" s="20"/>
      <c r="BB33" s="19"/>
      <c r="BC33" s="15">
        <v>0.33333333333333331</v>
      </c>
      <c r="BD33" s="14"/>
      <c r="BE33" s="15"/>
      <c r="BF33" s="14"/>
      <c r="BG33" s="20"/>
      <c r="BH33" s="14"/>
      <c r="BI33" s="20"/>
      <c r="BJ33" s="21"/>
      <c r="BK33" s="32" t="s">
        <v>11</v>
      </c>
    </row>
    <row r="34" spans="1:63" s="69" customFormat="1" ht="12.95" customHeight="1" thickBot="1">
      <c r="A34" s="256"/>
      <c r="B34" s="60">
        <v>0.58333333333333337</v>
      </c>
      <c r="C34" s="61"/>
      <c r="D34" s="63">
        <v>0.70833333333333337</v>
      </c>
      <c r="E34" s="61"/>
      <c r="F34" s="63"/>
      <c r="G34" s="61"/>
      <c r="H34" s="62">
        <v>0.70833333333333337</v>
      </c>
      <c r="I34" s="61"/>
      <c r="J34" s="63"/>
      <c r="K34" s="61">
        <v>0.875</v>
      </c>
      <c r="L34" s="63"/>
      <c r="M34" s="61"/>
      <c r="N34" s="62"/>
      <c r="O34" s="64"/>
      <c r="P34" s="118">
        <f>SUM(O34-O33+IF(O33&gt;O34,1))+(N34-N33+IF(N33&gt;N34,1))+(M34-M33+IF(M33&gt;M34,1))+(L34-L33+IF(L33&gt;L34,1))+(K34-K33+IF(K33&gt;K34,1)+(J34-J33+IF(J33&gt;J34,1))+(I34-I33+IF(I33&gt;I34,1))+(H34-H33+IF(H33&gt;H34,1))+(G34-G33+IF(G33&gt;G34,1))+(F34-F33+IF(F33&gt;F34,1))+(E34-E33+IF(E33&gt;E34,1))+(D34-D33+IF(D33&gt;D34,1))+(C34-C33+IF(C33&gt;C34,1))+(B34-B33+IF(B33&gt;B34,1)))</f>
        <v>1.4166666666666667</v>
      </c>
      <c r="Q34" s="60">
        <v>0.70833333333333337</v>
      </c>
      <c r="R34" s="61"/>
      <c r="S34" s="119">
        <v>0.52083333333333337</v>
      </c>
      <c r="T34" s="61">
        <v>0.75</v>
      </c>
      <c r="U34" s="62"/>
      <c r="V34" s="61">
        <v>0.875</v>
      </c>
      <c r="W34" s="63"/>
      <c r="X34" s="61"/>
      <c r="Y34" s="63"/>
      <c r="Z34" s="61"/>
      <c r="AA34" s="62">
        <v>0.52083333333333337</v>
      </c>
      <c r="AB34" s="61"/>
      <c r="AC34" s="62">
        <v>0.52083333333333337</v>
      </c>
      <c r="AD34" s="64"/>
      <c r="AE34" s="49">
        <f>SUM(AD34-AD33+IF(AD33&gt;AD34,1))+(AC34-AC33+IF(AC33&gt;AC34,1))+(AB34-AB33+IF(AB33&gt;AB34,1))+(AA34-AA33+IF(AA33&gt;AA34,1))+(Z34-Z33+IF(Z33&gt;Z34,1)+(Y34-Y33+IF(Y33&gt;Y34,1))+(X34-X33+IF(X33&gt;X34,1))+(W34-W33+IF(W33&gt;W34,1))+(V34-V33+IF(V33&gt;V34,1))+(U34-U33+IF(U33&gt;U34,1))+(T34-T33+IF(T33&gt;T34,1))+(S34-S33+IF(S33&gt;S34,1))+(R34-R33+IF(R33&gt;R34,1))+(Q34-Q33+IF(Q33&gt;Q34,1)))</f>
        <v>1.5208333333333335</v>
      </c>
      <c r="AF34"/>
      <c r="AG34" s="244"/>
      <c r="AH34" s="40"/>
      <c r="AI34" s="47"/>
      <c r="AJ34" s="120">
        <v>0.5</v>
      </c>
      <c r="AK34" s="47">
        <v>0.75</v>
      </c>
      <c r="AL34" s="41"/>
      <c r="AM34" s="47"/>
      <c r="AN34" s="46"/>
      <c r="AO34" s="47">
        <v>0.875</v>
      </c>
      <c r="AP34" s="41"/>
      <c r="AQ34" s="47"/>
      <c r="AR34" s="46"/>
      <c r="AS34" s="47"/>
      <c r="AT34" s="46"/>
      <c r="AU34" s="48"/>
      <c r="AV34" s="121">
        <f>SUM(AU34-AU33+IF(AU33&gt;AU34,1))+(AT34-AT33+IF(AT33&gt;AT34,1))+(AS34-AS33+IF(AS33&gt;AS34,1))+(AR34-AR33+IF(AR33&gt;AR34,1))+(AQ34-AQ33+IF(AQ33&gt;AQ34,1)+(AP34-AP33+IF(AP33&gt;AP34,1))+(AO34-AO33+IF(AO33&gt;AO34,1))+(AN34-AN33+IF(AN33&gt;AN34,1))+(AM34-AM33+IF(AM33&gt;AM34,1))+(AL34-AL33+IF(AL33&gt;AL34,1))+(AK34-AK33+IF(AK33&gt;AK34,1))+(AJ34-AJ33+IF(AJ33&gt;AJ34,1))+(AI34-AI33+IF(AI33&gt;AI34,1))+(AH34-AH33+IF(AH33&gt;AH34,1)))</f>
        <v>0.79166666666666652</v>
      </c>
      <c r="AW34" s="40"/>
      <c r="AX34" s="47"/>
      <c r="AY34" s="46"/>
      <c r="AZ34" s="47">
        <v>0.875</v>
      </c>
      <c r="BA34" s="46"/>
      <c r="BB34" s="47"/>
      <c r="BC34" s="41">
        <v>0.58333333333333337</v>
      </c>
      <c r="BD34" s="47"/>
      <c r="BE34" s="41"/>
      <c r="BF34" s="47"/>
      <c r="BG34" s="46"/>
      <c r="BH34" s="47"/>
      <c r="BI34" s="41"/>
      <c r="BJ34" s="48"/>
      <c r="BK34" s="49">
        <f>SUM(BJ34-BJ33+IF(BJ33&gt;BJ34,1))+(BI34-BI33+IF(BI33&gt;BI34,1))+(BH34-BH33+IF(BH33&gt;BH34,1))+(BG34-BG33+IF(BG33&gt;BG34,1))+(BF34-BF33+IF(BF33&gt;BF34,1)+(BE34-BE33+IF(BE33&gt;BE34,1))+(BD34-BD33+IF(BD33&gt;BD34,1))+(BC34-BC33+IF(BC33&gt;BC34,1))+(BB34-BB33+IF(BB33&gt;BB34,1))+(BA34-BA33+IF(BA33&gt;BA34,1))+(AZ34-AZ33+IF(AZ33&gt;AZ34,1))+(AY34-AY33+IF(AY33&gt;AY34,1))+(AX34-AX33+IF(AX33&gt;AX34,1))+(AW34-AW33+IF(AW33&gt;AW34,1)))</f>
        <v>0.54166666666666674</v>
      </c>
    </row>
    <row r="35" spans="1:63" s="69" customFormat="1" ht="12.95" customHeight="1">
      <c r="A35" s="220"/>
      <c r="B35" s="235" t="s">
        <v>8</v>
      </c>
      <c r="C35" s="234"/>
      <c r="D35" s="267" t="s">
        <v>8</v>
      </c>
      <c r="E35" s="268"/>
      <c r="F35" s="269" t="s">
        <v>3</v>
      </c>
      <c r="G35" s="263"/>
      <c r="H35" s="233" t="s">
        <v>8</v>
      </c>
      <c r="I35" s="234"/>
      <c r="J35" s="233" t="s">
        <v>3</v>
      </c>
      <c r="K35" s="234"/>
      <c r="L35" s="236" t="s">
        <v>5</v>
      </c>
      <c r="M35" s="234"/>
      <c r="N35" s="237" t="s">
        <v>6</v>
      </c>
      <c r="O35" s="238"/>
      <c r="P35" s="122"/>
      <c r="Q35" s="235" t="s">
        <v>8</v>
      </c>
      <c r="R35" s="234"/>
      <c r="S35" s="233" t="s">
        <v>10</v>
      </c>
      <c r="T35" s="234"/>
      <c r="U35" s="233" t="s">
        <v>7</v>
      </c>
      <c r="V35" s="234"/>
      <c r="W35" s="233" t="s">
        <v>10</v>
      </c>
      <c r="X35" s="234"/>
      <c r="Y35" s="233" t="s">
        <v>3</v>
      </c>
      <c r="Z35" s="234"/>
      <c r="AA35" s="236" t="s">
        <v>5</v>
      </c>
      <c r="AB35" s="234"/>
      <c r="AC35" s="233" t="s">
        <v>6</v>
      </c>
      <c r="AD35" s="253"/>
      <c r="AE35" s="7"/>
      <c r="AF35" s="8"/>
      <c r="AG35" s="220">
        <f>A35</f>
        <v>0</v>
      </c>
      <c r="AH35" s="235" t="s">
        <v>10</v>
      </c>
      <c r="AI35" s="234"/>
      <c r="AJ35" s="236" t="s">
        <v>22</v>
      </c>
      <c r="AK35" s="234"/>
      <c r="AL35" s="236" t="s">
        <v>8</v>
      </c>
      <c r="AM35" s="234"/>
      <c r="AN35" s="233" t="s">
        <v>5</v>
      </c>
      <c r="AO35" s="234"/>
      <c r="AP35" s="237" t="s">
        <v>6</v>
      </c>
      <c r="AQ35" s="263"/>
      <c r="AR35" s="236" t="s">
        <v>23</v>
      </c>
      <c r="AS35" s="234"/>
      <c r="AT35" s="236" t="s">
        <v>23</v>
      </c>
      <c r="AU35" s="253"/>
      <c r="AV35" s="102"/>
      <c r="AW35" s="235" t="s">
        <v>7</v>
      </c>
      <c r="AX35" s="234"/>
      <c r="AY35" s="236" t="s">
        <v>22</v>
      </c>
      <c r="AZ35" s="234"/>
      <c r="BA35" s="236" t="s">
        <v>10</v>
      </c>
      <c r="BB35" s="234"/>
      <c r="BC35" s="233" t="s">
        <v>24</v>
      </c>
      <c r="BD35" s="234"/>
      <c r="BE35" s="237" t="s">
        <v>3</v>
      </c>
      <c r="BF35" s="263"/>
      <c r="BG35" s="236" t="s">
        <v>5</v>
      </c>
      <c r="BH35" s="234"/>
      <c r="BI35" s="237" t="s">
        <v>6</v>
      </c>
      <c r="BJ35" s="238"/>
      <c r="BK35" s="11">
        <f>P37+AE37+AV37+BK37</f>
        <v>5.833333333333333</v>
      </c>
    </row>
    <row r="36" spans="1:63" s="69" customFormat="1" ht="12.95" customHeight="1">
      <c r="A36" s="221"/>
      <c r="B36" s="13"/>
      <c r="C36" s="14">
        <v>0.58333333333333337</v>
      </c>
      <c r="D36" s="123"/>
      <c r="E36" s="94">
        <v>0.55208333333333337</v>
      </c>
      <c r="F36" s="20">
        <v>0.33333333333333331</v>
      </c>
      <c r="G36" s="106"/>
      <c r="H36" s="20"/>
      <c r="I36" s="14">
        <v>0.58333333333333337</v>
      </c>
      <c r="J36" s="15">
        <v>0.33333333333333331</v>
      </c>
      <c r="K36" s="106"/>
      <c r="L36" s="20"/>
      <c r="M36" s="14"/>
      <c r="N36" s="20"/>
      <c r="O36" s="21"/>
      <c r="P36" s="124" t="s">
        <v>11</v>
      </c>
      <c r="Q36" s="13"/>
      <c r="R36" s="19">
        <v>0.58333333333333337</v>
      </c>
      <c r="S36" s="20">
        <v>0.33333333333333331</v>
      </c>
      <c r="T36" s="19"/>
      <c r="U36" s="38"/>
      <c r="V36" s="19"/>
      <c r="W36" s="20">
        <v>0.29166666666666669</v>
      </c>
      <c r="X36" s="14"/>
      <c r="Y36" s="15">
        <v>0.29166666666666669</v>
      </c>
      <c r="Z36" s="106"/>
      <c r="AA36" s="20"/>
      <c r="AB36" s="14"/>
      <c r="AC36" s="18"/>
      <c r="AD36" s="34"/>
      <c r="AE36" s="32" t="s">
        <v>11</v>
      </c>
      <c r="AF36"/>
      <c r="AG36" s="221"/>
      <c r="AH36" s="13">
        <v>0.29166666666666669</v>
      </c>
      <c r="AI36" s="14"/>
      <c r="AJ36" s="15">
        <v>0.29166666666666669</v>
      </c>
      <c r="AK36" s="19">
        <v>0.58333333333333337</v>
      </c>
      <c r="AL36" s="20"/>
      <c r="AM36" s="19">
        <v>0.58333333333333337</v>
      </c>
      <c r="AN36" s="20"/>
      <c r="AO36" s="14"/>
      <c r="AP36" s="20"/>
      <c r="AQ36" s="14"/>
      <c r="AR36" s="18">
        <v>0.3125</v>
      </c>
      <c r="AS36" s="19"/>
      <c r="AT36" s="18">
        <v>0.3125</v>
      </c>
      <c r="AU36" s="34"/>
      <c r="AV36" s="124" t="s">
        <v>11</v>
      </c>
      <c r="AW36" s="13"/>
      <c r="AX36" s="14"/>
      <c r="AY36" s="15">
        <v>0.29166666666666669</v>
      </c>
      <c r="AZ36" s="19">
        <v>0.58333333333333337</v>
      </c>
      <c r="BA36" s="15">
        <v>0.29166666666666669</v>
      </c>
      <c r="BB36" s="14"/>
      <c r="BC36" s="20"/>
      <c r="BD36" s="19">
        <v>0.45833333333333331</v>
      </c>
      <c r="BE36" s="15">
        <v>0.33333333333333331</v>
      </c>
      <c r="BF36" s="14"/>
      <c r="BG36" s="20"/>
      <c r="BH36" s="14"/>
      <c r="BI36" s="20"/>
      <c r="BJ36" s="21"/>
      <c r="BK36" s="32" t="s">
        <v>11</v>
      </c>
    </row>
    <row r="37" spans="1:63" s="69" customFormat="1" ht="12.95" customHeight="1" thickBot="1">
      <c r="A37" s="222"/>
      <c r="B37" s="40"/>
      <c r="C37" s="47">
        <v>0.875</v>
      </c>
      <c r="D37" s="125"/>
      <c r="E37" s="95">
        <v>0.84375</v>
      </c>
      <c r="F37" s="46">
        <v>0.58333333333333337</v>
      </c>
      <c r="G37" s="47"/>
      <c r="H37" s="46"/>
      <c r="I37" s="47">
        <v>0.875</v>
      </c>
      <c r="J37" s="41">
        <v>0.625</v>
      </c>
      <c r="K37" s="47"/>
      <c r="L37" s="46"/>
      <c r="M37" s="47"/>
      <c r="N37" s="41"/>
      <c r="O37" s="48"/>
      <c r="P37" s="126">
        <f>SUM(O37-O36+IF(O36&gt;O37,1))+(N37-N36+IF(N36&gt;N37,1))+(M37-M36+IF(M36&gt;M37,1))+(L37-L36+IF(L36&gt;L37,1))+(K37-K36+IF(K36&gt;K37,1)+(J37-J36+IF(J36&gt;J37,1))+(I37-I36+IF(I36&gt;I37,1))+(H37-H36+IF(H36&gt;H37,1))+(G37-G36+IF(G36&gt;G37,1))+(F37-F36+IF(F36&gt;F37,1))+(E37-E36+IF(E36&gt;E37,1))+(D37-D36+IF(D36&gt;D37,1))+(C37-C36+IF(C36&gt;C37,1))+(B37-B36+IF(B36&gt;B37,1)))</f>
        <v>1.4166666666666665</v>
      </c>
      <c r="Q37" s="40"/>
      <c r="R37" s="47">
        <v>0.875</v>
      </c>
      <c r="S37" s="46">
        <v>0.75</v>
      </c>
      <c r="T37" s="47"/>
      <c r="U37" s="46"/>
      <c r="V37" s="47"/>
      <c r="W37" s="46">
        <v>0.70833333333333337</v>
      </c>
      <c r="X37" s="47"/>
      <c r="Y37" s="41">
        <v>0.58333333333333337</v>
      </c>
      <c r="Z37" s="47"/>
      <c r="AA37" s="46"/>
      <c r="AB37" s="47"/>
      <c r="AC37" s="41"/>
      <c r="AD37" s="48"/>
      <c r="AE37" s="49">
        <f>SUM(AD37-AD36+IF(AD36&gt;AD37,1))+(AC37-AC36+IF(AC36&gt;AC37,1))+(AB37-AB36+IF(AB36&gt;AB37,1))+(AA37-AA36+IF(AA36&gt;AA37,1))+(Z37-Z36+IF(Z36&gt;Z37,1)+(Y37-Y36+IF(Y36&gt;Y37,1))+(X37-X36+IF(X36&gt;X37,1))+(W37-W36+IF(W36&gt;W37,1))+(V37-V36+IF(V36&gt;V37,1))+(U37-U36+IF(U36&gt;U37,1))+(T37-T36+IF(T36&gt;T37,1))+(S37-S36+IF(S36&gt;S37,1))+(R37-R36+IF(R36&gt;R37,1))+(Q37-Q36+IF(Q36&gt;Q37,1)))</f>
        <v>1.4166666666666665</v>
      </c>
      <c r="AF37"/>
      <c r="AG37" s="222"/>
      <c r="AH37" s="40">
        <v>0.70833333333333337</v>
      </c>
      <c r="AI37" s="47"/>
      <c r="AJ37" s="108">
        <v>0.52083333333333337</v>
      </c>
      <c r="AK37" s="47">
        <v>0.75</v>
      </c>
      <c r="AL37" s="46"/>
      <c r="AM37" s="47">
        <v>0.875</v>
      </c>
      <c r="AN37" s="46"/>
      <c r="AO37" s="47"/>
      <c r="AP37" s="46"/>
      <c r="AQ37" s="47"/>
      <c r="AR37" s="41">
        <v>0.52083333333333337</v>
      </c>
      <c r="AS37" s="47"/>
      <c r="AT37" s="41">
        <v>0.52083333333333337</v>
      </c>
      <c r="AU37" s="48"/>
      <c r="AV37" s="126">
        <f>SUM(AU37-AU36+IF(AU36&gt;AU37,1))+(AT37-AT36+IF(AT36&gt;AT37,1))+(AS37-AS36+IF(AS36&gt;AS37,1))+(AR37-AR36+IF(AR36&gt;AR37,1))+(AQ37-AQ36+IF(AQ36&gt;AQ37,1)+(AP37-AP36+IF(AP36&gt;AP37,1))+(AO37-AO36+IF(AO36&gt;AO37,1))+(AN37-AN36+IF(AN36&gt;AN37,1))+(AM37-AM36+IF(AM36&gt;AM37,1))+(AL37-AL36+IF(AL36&gt;AL37,1))+(AK37-AK36+IF(AK36&gt;AK37,1))+(AJ37-AJ36+IF(AJ36&gt;AJ37,1))+(AI37-AI36+IF(AI36&gt;AI37,1))+(AH37-AH36+IF(AH36&gt;AH37,1)))</f>
        <v>1.5208333333333335</v>
      </c>
      <c r="AW37" s="40"/>
      <c r="AX37" s="47"/>
      <c r="AY37" s="108">
        <v>0.52083333333333337</v>
      </c>
      <c r="AZ37" s="47">
        <v>0.75</v>
      </c>
      <c r="BA37" s="41">
        <v>0.70833333333333337</v>
      </c>
      <c r="BB37" s="47"/>
      <c r="BC37" s="46"/>
      <c r="BD37" s="47">
        <v>0.875</v>
      </c>
      <c r="BE37" s="41">
        <v>0.58333333333333337</v>
      </c>
      <c r="BF37" s="47"/>
      <c r="BG37" s="46"/>
      <c r="BH37" s="47"/>
      <c r="BI37" s="46"/>
      <c r="BJ37" s="48"/>
      <c r="BK37" s="49">
        <f>SUM(BJ37-BJ36+IF(BJ36&gt;BJ37,1))+(BI37-BI36+IF(BI36&gt;BI37,1))+(BH37-BH36+IF(BH36&gt;BH37,1))+(BG37-BG36+IF(BG36&gt;BG37,1))+(BF37-BF36+IF(BF36&gt;BF37,1)+(BE37-BE36+IF(BE36&gt;BE37,1))+(BD37-BD36+IF(BD36&gt;BD37,1))+(BC37-BC36+IF(BC36&gt;BC37,1))+(BB37-BB36+IF(BB36&gt;BB37,1))+(BA37-BA36+IF(BA36&gt;BA37,1))+(AZ37-AZ36+IF(AZ36&gt;AZ37,1))+(AY37-AY36+IF(AY36&gt;AY37,1))+(AX37-AX36+IF(AX36&gt;AX37,1))+(AW37-AW36+IF(AW36&gt;AW37,1)))</f>
        <v>1.4791666666666667</v>
      </c>
    </row>
    <row r="38" spans="1:63" s="12" customFormat="1" ht="15" customHeight="1">
      <c r="A38" s="227"/>
      <c r="B38" s="235" t="s">
        <v>7</v>
      </c>
      <c r="C38" s="234"/>
      <c r="D38" s="233" t="s">
        <v>8</v>
      </c>
      <c r="E38" s="234"/>
      <c r="F38" s="233" t="s">
        <v>3</v>
      </c>
      <c r="G38" s="234"/>
      <c r="H38" s="233" t="s">
        <v>3</v>
      </c>
      <c r="I38" s="234"/>
      <c r="J38" s="236" t="s">
        <v>3</v>
      </c>
      <c r="K38" s="236"/>
      <c r="L38" s="233" t="s">
        <v>5</v>
      </c>
      <c r="M38" s="234"/>
      <c r="N38" s="237" t="s">
        <v>6</v>
      </c>
      <c r="O38" s="238"/>
      <c r="P38" s="117"/>
      <c r="Q38" s="235" t="s">
        <v>3</v>
      </c>
      <c r="R38" s="234"/>
      <c r="S38" s="233" t="s">
        <v>8</v>
      </c>
      <c r="T38" s="234"/>
      <c r="U38" s="233" t="s">
        <v>3</v>
      </c>
      <c r="V38" s="234"/>
      <c r="W38" s="233" t="s">
        <v>3</v>
      </c>
      <c r="X38" s="234"/>
      <c r="Y38" s="236" t="s">
        <v>3</v>
      </c>
      <c r="Z38" s="236"/>
      <c r="AA38" s="233" t="s">
        <v>5</v>
      </c>
      <c r="AB38" s="234"/>
      <c r="AC38" s="237" t="s">
        <v>6</v>
      </c>
      <c r="AD38" s="238"/>
      <c r="AE38" s="7"/>
      <c r="AF38" s="8"/>
      <c r="AG38" s="227">
        <f>A38</f>
        <v>0</v>
      </c>
      <c r="AH38" s="235" t="s">
        <v>3</v>
      </c>
      <c r="AI38" s="234"/>
      <c r="AJ38" s="236" t="s">
        <v>3</v>
      </c>
      <c r="AK38" s="234"/>
      <c r="AL38" s="236" t="s">
        <v>7</v>
      </c>
      <c r="AM38" s="234"/>
      <c r="AN38" s="236" t="s">
        <v>3</v>
      </c>
      <c r="AO38" s="234"/>
      <c r="AP38" s="236" t="s">
        <v>3</v>
      </c>
      <c r="AQ38" s="236"/>
      <c r="AR38" s="233" t="s">
        <v>5</v>
      </c>
      <c r="AS38" s="234"/>
      <c r="AT38" s="237" t="s">
        <v>6</v>
      </c>
      <c r="AU38" s="238"/>
      <c r="AV38" s="117"/>
      <c r="AW38" s="235" t="s">
        <v>3</v>
      </c>
      <c r="AX38" s="234"/>
      <c r="AY38" s="236" t="s">
        <v>8</v>
      </c>
      <c r="AZ38" s="234"/>
      <c r="BA38" s="236" t="s">
        <v>3</v>
      </c>
      <c r="BB38" s="234"/>
      <c r="BC38" s="233" t="s">
        <v>5</v>
      </c>
      <c r="BD38" s="234"/>
      <c r="BE38" s="237" t="s">
        <v>6</v>
      </c>
      <c r="BF38" s="263"/>
      <c r="BG38" s="233" t="s">
        <v>23</v>
      </c>
      <c r="BH38" s="234"/>
      <c r="BI38" s="236" t="s">
        <v>23</v>
      </c>
      <c r="BJ38" s="253"/>
      <c r="BK38" s="11">
        <f>P40+AE40+AV40+BK40</f>
        <v>2.9166666666666661</v>
      </c>
    </row>
    <row r="39" spans="1:63" s="69" customFormat="1" ht="12.95" customHeight="1">
      <c r="A39" s="228"/>
      <c r="B39" s="13"/>
      <c r="C39" s="14"/>
      <c r="D39" s="20"/>
      <c r="E39" s="14">
        <v>0.58333333333333337</v>
      </c>
      <c r="F39" s="20">
        <v>0.29166666666666669</v>
      </c>
      <c r="G39" s="14"/>
      <c r="H39" s="20">
        <v>0.29166666666666669</v>
      </c>
      <c r="I39" s="14"/>
      <c r="J39" s="15">
        <v>0.29166666666666669</v>
      </c>
      <c r="K39" s="14"/>
      <c r="L39" s="18"/>
      <c r="M39" s="19"/>
      <c r="N39" s="20"/>
      <c r="O39" s="21"/>
      <c r="P39" s="104" t="s">
        <v>11</v>
      </c>
      <c r="Q39" s="13">
        <v>0.33333333333333331</v>
      </c>
      <c r="R39" s="14"/>
      <c r="S39" s="20"/>
      <c r="T39" s="19">
        <v>0.58333333333333337</v>
      </c>
      <c r="U39" s="20">
        <v>0.33333333333333331</v>
      </c>
      <c r="V39" s="14"/>
      <c r="W39" s="20">
        <v>0.33333333333333331</v>
      </c>
      <c r="X39" s="14"/>
      <c r="Y39" s="15">
        <v>0.29166666666666669</v>
      </c>
      <c r="Z39" s="14"/>
      <c r="AA39" s="18"/>
      <c r="AB39" s="19"/>
      <c r="AC39" s="20"/>
      <c r="AD39" s="21"/>
      <c r="AE39" s="32" t="s">
        <v>11</v>
      </c>
      <c r="AF39"/>
      <c r="AG39" s="228"/>
      <c r="AH39" s="13">
        <v>0.33333333333333331</v>
      </c>
      <c r="AI39" s="14"/>
      <c r="AJ39" s="15">
        <v>0.29166666666666669</v>
      </c>
      <c r="AK39" s="14"/>
      <c r="AL39" s="20"/>
      <c r="AM39" s="14"/>
      <c r="AN39" s="15">
        <v>0.33333333333333331</v>
      </c>
      <c r="AO39" s="14"/>
      <c r="AP39" s="15">
        <v>0.29166666666666669</v>
      </c>
      <c r="AQ39" s="14"/>
      <c r="AR39" s="18"/>
      <c r="AS39" s="19"/>
      <c r="AT39" s="20"/>
      <c r="AU39" s="21"/>
      <c r="AV39" s="127" t="s">
        <v>11</v>
      </c>
      <c r="AW39" s="13">
        <v>0.33333333333333331</v>
      </c>
      <c r="AX39" s="14"/>
      <c r="AY39" s="15"/>
      <c r="AZ39" s="19">
        <v>0.58333333333333337</v>
      </c>
      <c r="BA39" s="20">
        <v>0.29166666666666669</v>
      </c>
      <c r="BB39" s="14"/>
      <c r="BC39" s="18"/>
      <c r="BD39" s="19"/>
      <c r="BE39" s="20"/>
      <c r="BF39" s="14"/>
      <c r="BG39" s="18">
        <v>0.29166666666666669</v>
      </c>
      <c r="BH39" s="19"/>
      <c r="BI39" s="18">
        <v>0.29166666666666669</v>
      </c>
      <c r="BJ39" s="34"/>
      <c r="BK39" s="32" t="s">
        <v>11</v>
      </c>
    </row>
    <row r="40" spans="1:63" s="69" customFormat="1" ht="12.95" customHeight="1" thickBot="1">
      <c r="A40" s="229"/>
      <c r="B40" s="40"/>
      <c r="C40" s="47"/>
      <c r="D40" s="46"/>
      <c r="E40" s="47">
        <v>0.66666666666666663</v>
      </c>
      <c r="F40" s="46">
        <v>0.5</v>
      </c>
      <c r="G40" s="47"/>
      <c r="H40" s="46">
        <v>0.5</v>
      </c>
      <c r="I40" s="47"/>
      <c r="J40" s="41">
        <v>0.45833333333333331</v>
      </c>
      <c r="K40" s="47"/>
      <c r="L40" s="41"/>
      <c r="M40" s="47"/>
      <c r="N40" s="46"/>
      <c r="O40" s="48"/>
      <c r="P40" s="128">
        <f>SUM(O40-O39+IF(O39&gt;O40,1))+(N40-N39+IF(N39&gt;N40,1))+(M40-M39+IF(M39&gt;M40,1))+(L40-L39+IF(L39&gt;L40,1))+(K40-K39+IF(K39&gt;K40,1)+(J40-J39+IF(J39&gt;J40,1))+(I40-I39+IF(I39&gt;I40,1))+(H40-H39+IF(H39&gt;H40,1))+(G40-G39+IF(G39&gt;G40,1))+(F40-F39+IF(F39&gt;F40,1))+(E40-E39+IF(E39&gt;E40,1))+(D40-D39+IF(D39&gt;D40,1))+(C40-C39+IF(C39&gt;C40,1))+(B40-B39+IF(B39&gt;B40,1)))</f>
        <v>0.66666666666666652</v>
      </c>
      <c r="Q40" s="40">
        <v>0.5</v>
      </c>
      <c r="R40" s="47"/>
      <c r="S40" s="46"/>
      <c r="T40" s="47">
        <v>0.66666666666666663</v>
      </c>
      <c r="U40" s="46">
        <v>0.5</v>
      </c>
      <c r="V40" s="47"/>
      <c r="W40" s="46">
        <v>0.45833333333333331</v>
      </c>
      <c r="X40" s="47"/>
      <c r="Y40" s="41">
        <v>0.45833333333333331</v>
      </c>
      <c r="Z40" s="47"/>
      <c r="AA40" s="41"/>
      <c r="AB40" s="47"/>
      <c r="AC40" s="46"/>
      <c r="AD40" s="48"/>
      <c r="AE40" s="49">
        <f>SUM(AD40-AD39+IF(AD39&gt;AD40,1))+(AC40-AC39+IF(AC39&gt;AC40,1))+(AB40-AB39+IF(AB39&gt;AB40,1))+(AA40-AA39+IF(AA39&gt;AA40,1))+(Z40-Z39+IF(Z39&gt;Z40,1)+(Y40-Y39+IF(Y39&gt;Y40,1))+(X40-X39+IF(X39&gt;X40,1))+(W40-W39+IF(W39&gt;W40,1))+(V40-V39+IF(V39&gt;V40,1))+(U40-U39+IF(U39&gt;U40,1))+(T40-T39+IF(T39&gt;T40,1))+(S40-S39+IF(S39&gt;S40,1))+(R40-R39+IF(R39&gt;R40,1))+(Q40-Q39+IF(Q39&gt;Q40,1)))</f>
        <v>0.70833333333333326</v>
      </c>
      <c r="AF40"/>
      <c r="AG40" s="229"/>
      <c r="AH40" s="40">
        <v>0.5</v>
      </c>
      <c r="AI40" s="47"/>
      <c r="AJ40" s="41">
        <v>0.45833333333333331</v>
      </c>
      <c r="AK40" s="47"/>
      <c r="AL40" s="46"/>
      <c r="AM40" s="47"/>
      <c r="AN40" s="41">
        <v>0.45833333333333331</v>
      </c>
      <c r="AO40" s="47"/>
      <c r="AP40" s="41">
        <v>0.45833333333333331</v>
      </c>
      <c r="AQ40" s="47"/>
      <c r="AR40" s="41"/>
      <c r="AS40" s="47"/>
      <c r="AT40" s="46"/>
      <c r="AU40" s="48"/>
      <c r="AV40" s="128">
        <f>SUM(AU40-AU39+IF(AU39&gt;AU40,1))+(AT40-AT39+IF(AT39&gt;AT40,1))+(AS40-AS39+IF(AS39&gt;AS40,1))+(AR40-AR39+IF(AR39&gt;AR40,1))+(AQ40-AQ39+IF(AQ39&gt;AQ40,1)+(AP40-AP39+IF(AP39&gt;AP40,1))+(AO40-AO39+IF(AO39&gt;AO40,1))+(AN40-AN39+IF(AN39&gt;AN40,1))+(AM40-AM39+IF(AM39&gt;AM40,1))+(AL40-AL39+IF(AL39&gt;AL40,1))+(AK40-AK39+IF(AK39&gt;AK40,1))+(AJ40-AJ39+IF(AJ39&gt;AJ40,1))+(AI40-AI39+IF(AI39&gt;AI40,1))+(AH40-AH39+IF(AH39&gt;AH40,1)))</f>
        <v>0.625</v>
      </c>
      <c r="AW40" s="40">
        <v>0.45833333333333331</v>
      </c>
      <c r="AX40" s="47"/>
      <c r="AY40" s="41"/>
      <c r="AZ40" s="47">
        <v>0.79166666666666663</v>
      </c>
      <c r="BA40" s="46">
        <v>0.45833333333333331</v>
      </c>
      <c r="BB40" s="47"/>
      <c r="BC40" s="41"/>
      <c r="BD40" s="47"/>
      <c r="BE40" s="46"/>
      <c r="BF40" s="47"/>
      <c r="BG40" s="41">
        <v>0.5</v>
      </c>
      <c r="BH40" s="47"/>
      <c r="BI40" s="41">
        <v>0.5</v>
      </c>
      <c r="BJ40" s="48"/>
      <c r="BK40" s="49">
        <f>SUM(BJ40-BJ39+IF(BJ39&gt;BJ40,1))+(BI40-BI39+IF(BI39&gt;BI40,1))+(BH40-BH39+IF(BH39&gt;BH40,1))+(BG40-BG39+IF(BG39&gt;BG40,1))+(BF40-BF39+IF(BF39&gt;BF40,1)+(BE40-BE39+IF(BE39&gt;BE40,1))+(BD40-BD39+IF(BD39&gt;BD40,1))+(BC40-BC39+IF(BC39&gt;BC40,1))+(BB40-BB39+IF(BB39&gt;BB40,1))+(BA40-BA39+IF(BA39&gt;BA40,1))+(AZ40-AZ39+IF(AZ39&gt;AZ40,1))+(AY40-AY39+IF(AY39&gt;AY40,1))+(AX40-AX39+IF(AX39&gt;AX40,1))+(AW40-AW39+IF(AW39&gt;AW40,1)))</f>
        <v>0.91666666666666652</v>
      </c>
    </row>
    <row r="41" spans="1:63" s="69" customFormat="1" ht="12.95" customHeight="1">
      <c r="A41" s="220"/>
      <c r="B41" s="265" t="s">
        <v>16</v>
      </c>
      <c r="C41" s="266"/>
      <c r="D41" s="265" t="s">
        <v>16</v>
      </c>
      <c r="E41" s="266"/>
      <c r="F41" s="265" t="s">
        <v>16</v>
      </c>
      <c r="G41" s="266"/>
      <c r="H41" s="265" t="s">
        <v>16</v>
      </c>
      <c r="I41" s="266"/>
      <c r="J41" s="265" t="s">
        <v>16</v>
      </c>
      <c r="K41" s="266"/>
      <c r="L41" s="265" t="s">
        <v>16</v>
      </c>
      <c r="M41" s="266"/>
      <c r="N41" s="216" t="s">
        <v>6</v>
      </c>
      <c r="O41" s="218"/>
      <c r="P41" s="129"/>
      <c r="Q41" s="219" t="s">
        <v>10</v>
      </c>
      <c r="R41" s="217"/>
      <c r="S41" s="216" t="s">
        <v>10</v>
      </c>
      <c r="T41" s="217"/>
      <c r="U41" s="216" t="s">
        <v>20</v>
      </c>
      <c r="V41" s="217"/>
      <c r="W41" s="216" t="s">
        <v>10</v>
      </c>
      <c r="X41" s="217"/>
      <c r="Y41" s="216" t="s">
        <v>3</v>
      </c>
      <c r="Z41" s="217"/>
      <c r="AA41" s="216" t="s">
        <v>5</v>
      </c>
      <c r="AB41" s="217"/>
      <c r="AC41" s="216" t="s">
        <v>6</v>
      </c>
      <c r="AD41" s="218"/>
      <c r="AE41" s="129"/>
      <c r="AF41"/>
      <c r="AG41" s="227">
        <f>A41</f>
        <v>0</v>
      </c>
      <c r="AH41" s="219" t="s">
        <v>10</v>
      </c>
      <c r="AI41" s="217"/>
      <c r="AJ41" s="9" t="s">
        <v>9</v>
      </c>
      <c r="AK41" s="130"/>
      <c r="AL41" s="216" t="s">
        <v>20</v>
      </c>
      <c r="AM41" s="217"/>
      <c r="AN41" s="216" t="s">
        <v>10</v>
      </c>
      <c r="AO41" s="217"/>
      <c r="AP41" s="216" t="s">
        <v>3</v>
      </c>
      <c r="AQ41" s="217"/>
      <c r="AR41" s="216" t="s">
        <v>5</v>
      </c>
      <c r="AS41" s="217"/>
      <c r="AT41" s="216" t="s">
        <v>6</v>
      </c>
      <c r="AU41" s="218"/>
      <c r="AV41" s="131"/>
      <c r="AW41" s="264" t="s">
        <v>10</v>
      </c>
      <c r="AX41" s="217"/>
      <c r="AY41" s="216" t="s">
        <v>10</v>
      </c>
      <c r="AZ41" s="217"/>
      <c r="BA41" s="216" t="s">
        <v>20</v>
      </c>
      <c r="BB41" s="217"/>
      <c r="BC41" s="216" t="s">
        <v>10</v>
      </c>
      <c r="BD41" s="217"/>
      <c r="BE41" s="216" t="s">
        <v>3</v>
      </c>
      <c r="BF41" s="217"/>
      <c r="BG41" s="216" t="s">
        <v>5</v>
      </c>
      <c r="BH41" s="217"/>
      <c r="BI41" s="216" t="s">
        <v>6</v>
      </c>
      <c r="BJ41" s="218"/>
      <c r="BK41" s="11">
        <f>P43+AE43+AV43+BK43</f>
        <v>3.9999999999999996</v>
      </c>
    </row>
    <row r="42" spans="1:63" s="69" customFormat="1" ht="12.95" customHeight="1">
      <c r="A42" s="221"/>
      <c r="B42" s="132">
        <v>0.375</v>
      </c>
      <c r="C42" s="133">
        <v>0.58333333333333337</v>
      </c>
      <c r="D42" s="134">
        <v>0.375</v>
      </c>
      <c r="E42" s="133">
        <v>0.58333333333333337</v>
      </c>
      <c r="F42" s="134"/>
      <c r="G42" s="133"/>
      <c r="H42" s="134">
        <v>0.375</v>
      </c>
      <c r="I42" s="133">
        <v>0.58333333333333337</v>
      </c>
      <c r="J42" s="134">
        <v>0.375</v>
      </c>
      <c r="K42" s="133"/>
      <c r="L42" s="134"/>
      <c r="M42" s="133"/>
      <c r="N42" s="135"/>
      <c r="O42" s="136"/>
      <c r="P42" s="137" t="s">
        <v>11</v>
      </c>
      <c r="Q42" s="138">
        <v>0.375</v>
      </c>
      <c r="R42" s="139">
        <v>0.58333333333333337</v>
      </c>
      <c r="S42" s="135">
        <v>0.375</v>
      </c>
      <c r="T42" s="139">
        <v>0.58333333333333337</v>
      </c>
      <c r="U42" s="135"/>
      <c r="V42" s="139"/>
      <c r="W42" s="135">
        <v>0.375</v>
      </c>
      <c r="X42" s="139">
        <v>0.58333333333333337</v>
      </c>
      <c r="Y42" s="135">
        <v>0.375</v>
      </c>
      <c r="Z42" s="139"/>
      <c r="AA42" s="135"/>
      <c r="AB42" s="139"/>
      <c r="AC42" s="135"/>
      <c r="AD42" s="136"/>
      <c r="AE42" s="32" t="s">
        <v>11</v>
      </c>
      <c r="AF42"/>
      <c r="AG42" s="228"/>
      <c r="AH42" s="138">
        <v>0.375</v>
      </c>
      <c r="AI42" s="139">
        <v>0.58333333333333337</v>
      </c>
      <c r="AJ42" s="33">
        <v>0.375</v>
      </c>
      <c r="AK42" s="139">
        <v>0.58333333333333337</v>
      </c>
      <c r="AL42" s="135"/>
      <c r="AM42" s="139"/>
      <c r="AN42" s="135">
        <v>0.375</v>
      </c>
      <c r="AO42" s="139">
        <v>0.58333333333333337</v>
      </c>
      <c r="AP42" s="135">
        <v>0.375</v>
      </c>
      <c r="AQ42" s="139"/>
      <c r="AR42" s="135"/>
      <c r="AS42" s="139"/>
      <c r="AT42" s="135"/>
      <c r="AU42" s="136"/>
      <c r="AV42" s="137" t="s">
        <v>11</v>
      </c>
      <c r="AW42" s="140">
        <v>0.375</v>
      </c>
      <c r="AX42" s="139">
        <v>0.58333333333333337</v>
      </c>
      <c r="AY42" s="135">
        <v>0.375</v>
      </c>
      <c r="AZ42" s="139">
        <v>0.58333333333333337</v>
      </c>
      <c r="BA42" s="135"/>
      <c r="BB42" s="139"/>
      <c r="BC42" s="135">
        <v>0.375</v>
      </c>
      <c r="BD42" s="139">
        <v>0.58333333333333337</v>
      </c>
      <c r="BE42" s="135">
        <v>0.375</v>
      </c>
      <c r="BF42" s="139"/>
      <c r="BG42" s="135"/>
      <c r="BH42" s="139"/>
      <c r="BI42" s="135"/>
      <c r="BJ42" s="136"/>
      <c r="BK42" s="32" t="s">
        <v>11</v>
      </c>
    </row>
    <row r="43" spans="1:63" s="69" customFormat="1" ht="12.95" customHeight="1" thickBot="1">
      <c r="A43" s="222"/>
      <c r="B43" s="141">
        <v>0.5</v>
      </c>
      <c r="C43" s="142">
        <v>0.75</v>
      </c>
      <c r="D43" s="143">
        <v>0.5</v>
      </c>
      <c r="E43" s="142">
        <v>0.75</v>
      </c>
      <c r="F43" s="143"/>
      <c r="G43" s="142"/>
      <c r="H43" s="143">
        <v>0.5</v>
      </c>
      <c r="I43" s="142">
        <v>0.75</v>
      </c>
      <c r="J43" s="143">
        <v>0.5</v>
      </c>
      <c r="K43" s="142"/>
      <c r="L43" s="143"/>
      <c r="M43" s="142"/>
      <c r="N43" s="144"/>
      <c r="O43" s="145"/>
      <c r="P43" s="146">
        <f>SUM(O43-O42+IF(O42&gt;O43,1))+(N43-N42+IF(N42&gt;N43,1))+(M43-M42+IF(M42&gt;M43,1))+(L43-L42+IF(L42&gt;L43,1))+(K43-K42+IF(K42&gt;K43,1)+(J43-J42+IF(J42&gt;J43,1))+(I43-I42+IF(I42&gt;I43,1))+(H43-H42+IF(H42&gt;H43,1))+(G43-G42+IF(G42&gt;G43,1))+(F43-F42+IF(F42&gt;F43,1))+(E43-E42+IF(E42&gt;E43,1))+(D43-D42+IF(D42&gt;D43,1))+(C43-C42+IF(C42&gt;C43,1))+(B43-B42+IF(B42&gt;B43,1)))</f>
        <v>0.99999999999999989</v>
      </c>
      <c r="Q43" s="147">
        <v>0.5</v>
      </c>
      <c r="R43" s="148">
        <v>0.75</v>
      </c>
      <c r="S43" s="144">
        <v>0.5</v>
      </c>
      <c r="T43" s="148">
        <v>0.75</v>
      </c>
      <c r="U43" s="144"/>
      <c r="V43" s="148"/>
      <c r="W43" s="144">
        <v>0.5</v>
      </c>
      <c r="X43" s="148">
        <v>0.75</v>
      </c>
      <c r="Y43" s="144">
        <v>0.5</v>
      </c>
      <c r="Z43" s="148"/>
      <c r="AA43" s="144"/>
      <c r="AB43" s="148"/>
      <c r="AC43" s="144"/>
      <c r="AD43" s="145"/>
      <c r="AE43" s="49">
        <f>SUM(AD43-AD42+IF(AD42&gt;AD43,1))+(AC43-AC42+IF(AC42&gt;AC43,1))+(AB43-AB42+IF(AB42&gt;AB43,1))+(AA43-AA42+IF(AA42&gt;AA43,1))+(Z43-Z42+IF(Z42&gt;Z43,1)+(Y43-Y42+IF(Y42&gt;Y43,1))+(X43-X42+IF(X42&gt;X43,1))+(W43-W42+IF(W42&gt;W43,1))+(V43-V42+IF(V42&gt;V43,1))+(U43-U42+IF(U42&gt;U43,1))+(T43-T42+IF(T42&gt;T43,1))+(S43-S42+IF(S42&gt;S43,1))+(R43-R42+IF(R42&gt;R43,1))+(Q43-Q42+IF(Q42&gt;Q43,1)))</f>
        <v>0.99999999999999989</v>
      </c>
      <c r="AF43"/>
      <c r="AG43" s="229"/>
      <c r="AH43" s="149">
        <v>0.5</v>
      </c>
      <c r="AI43" s="150">
        <v>0.75</v>
      </c>
      <c r="AJ43" s="50">
        <v>0.5</v>
      </c>
      <c r="AK43" s="150">
        <v>0.75</v>
      </c>
      <c r="AL43" s="151"/>
      <c r="AM43" s="150"/>
      <c r="AN43" s="151">
        <v>0.5</v>
      </c>
      <c r="AO43" s="150">
        <v>0.75</v>
      </c>
      <c r="AP43" s="151">
        <v>0.5</v>
      </c>
      <c r="AQ43" s="150"/>
      <c r="AR43" s="151"/>
      <c r="AS43" s="150"/>
      <c r="AT43" s="151"/>
      <c r="AU43" s="152"/>
      <c r="AV43" s="146">
        <f>SUM(AU43-AU42+IF(AU42&gt;AU43,1))+(AT43-AT42+IF(AT42&gt;AT43,1))+(AS43-AS42+IF(AS42&gt;AS43,1))+(AR43-AR42+IF(AR42&gt;AR43,1))+(AQ43-AQ42+IF(AQ42&gt;AQ43,1)+(AP43-AP42+IF(AP42&gt;AP43,1))+(AO43-AO42+IF(AO42&gt;AO43,1))+(AN43-AN42+IF(AN42&gt;AN43,1))+(AM43-AM42+IF(AM42&gt;AM43,1))+(AL43-AL42+IF(AL42&gt;AL43,1))+(AK43-AK42+IF(AK42&gt;AK43,1))+(AJ43-AJ42+IF(AJ42&gt;AJ43,1))+(AI43-AI42+IF(AI42&gt;AI43,1))+(AH43-AH42+IF(AH42&gt;AH43,1)))</f>
        <v>0.99999999999999989</v>
      </c>
      <c r="AW43" s="108">
        <v>0.5</v>
      </c>
      <c r="AX43" s="148">
        <v>0.75</v>
      </c>
      <c r="AY43" s="144">
        <v>0.5</v>
      </c>
      <c r="AZ43" s="148">
        <v>0.75</v>
      </c>
      <c r="BA43" s="144"/>
      <c r="BB43" s="148"/>
      <c r="BC43" s="144">
        <v>0.5</v>
      </c>
      <c r="BD43" s="148">
        <v>0.75</v>
      </c>
      <c r="BE43" s="144">
        <v>0.5</v>
      </c>
      <c r="BF43" s="148"/>
      <c r="BG43" s="144"/>
      <c r="BH43" s="148"/>
      <c r="BI43" s="144"/>
      <c r="BJ43" s="145"/>
      <c r="BK43" s="49">
        <f>SUM(BJ43-BJ42+IF(BJ42&gt;BJ43,1))+(BI43-BI42+IF(BI42&gt;BI43,1))+(BH43-BH42+IF(BH42&gt;BH43,1))+(BG43-BG42+IF(BG42&gt;BG43,1))+(BF43-BF42+IF(BF42&gt;BF43,1)+(BE43-BE42+IF(BE42&gt;BE43,1))+(BD43-BD42+IF(BD42&gt;BD43,1))+(BC43-BC42+IF(BC42&gt;BC43,1))+(BB43-BB42+IF(BB42&gt;BB43,1))+(BA43-BA42+IF(BA42&gt;BA43,1))+(AZ43-AZ42+IF(AZ42&gt;AZ43,1))+(AY43-AY42+IF(AY42&gt;AY43,1))+(AX43-AX42+IF(AX42&gt;AX43,1))+(AW43-AW42+IF(AW42&gt;AW43,1)))</f>
        <v>0.99999999999999989</v>
      </c>
    </row>
    <row r="44" spans="1:63" s="12" customFormat="1" ht="15" customHeight="1">
      <c r="A44" s="259"/>
      <c r="B44" s="233" t="s">
        <v>13</v>
      </c>
      <c r="C44" s="234"/>
      <c r="D44" s="233" t="s">
        <v>8</v>
      </c>
      <c r="E44" s="234"/>
      <c r="F44" s="233" t="s">
        <v>5</v>
      </c>
      <c r="G44" s="234"/>
      <c r="H44" s="233" t="s">
        <v>6</v>
      </c>
      <c r="I44" s="253"/>
      <c r="J44" s="233" t="s">
        <v>13</v>
      </c>
      <c r="K44" s="234"/>
      <c r="L44" s="236" t="s">
        <v>8</v>
      </c>
      <c r="M44" s="234"/>
      <c r="N44" s="233" t="s">
        <v>13</v>
      </c>
      <c r="O44" s="234"/>
      <c r="P44" s="6"/>
      <c r="Q44" s="262" t="s">
        <v>7</v>
      </c>
      <c r="R44" s="263"/>
      <c r="S44" s="233" t="s">
        <v>8</v>
      </c>
      <c r="T44" s="234"/>
      <c r="U44" s="233" t="s">
        <v>13</v>
      </c>
      <c r="V44" s="234"/>
      <c r="W44" s="236" t="s">
        <v>3</v>
      </c>
      <c r="X44" s="234"/>
      <c r="Y44" s="233" t="s">
        <v>13</v>
      </c>
      <c r="Z44" s="234"/>
      <c r="AA44" s="233" t="s">
        <v>5</v>
      </c>
      <c r="AB44" s="234"/>
      <c r="AC44" s="233" t="s">
        <v>6</v>
      </c>
      <c r="AD44" s="253"/>
      <c r="AE44" s="7"/>
      <c r="AF44" s="8"/>
      <c r="AG44" s="259">
        <f>A44</f>
        <v>0</v>
      </c>
      <c r="AH44" s="235" t="s">
        <v>3</v>
      </c>
      <c r="AI44" s="234"/>
      <c r="AJ44" s="233" t="s">
        <v>13</v>
      </c>
      <c r="AK44" s="234"/>
      <c r="AL44" s="233" t="s">
        <v>5</v>
      </c>
      <c r="AM44" s="234"/>
      <c r="AN44" s="233" t="s">
        <v>3</v>
      </c>
      <c r="AO44" s="234"/>
      <c r="AP44" s="233" t="s">
        <v>6</v>
      </c>
      <c r="AQ44" s="253"/>
      <c r="AR44" s="233" t="s">
        <v>13</v>
      </c>
      <c r="AS44" s="234"/>
      <c r="AT44" s="233" t="s">
        <v>3</v>
      </c>
      <c r="AU44" s="253"/>
      <c r="AV44" s="153"/>
      <c r="AW44" s="236" t="s">
        <v>13</v>
      </c>
      <c r="AX44" s="234"/>
      <c r="AY44" s="233" t="s">
        <v>8</v>
      </c>
      <c r="AZ44" s="234"/>
      <c r="BA44" s="236" t="s">
        <v>7</v>
      </c>
      <c r="BB44" s="234"/>
      <c r="BC44" s="233" t="s">
        <v>13</v>
      </c>
      <c r="BD44" s="234"/>
      <c r="BE44" s="257" t="s">
        <v>8</v>
      </c>
      <c r="BF44" s="258"/>
      <c r="BG44" s="233" t="s">
        <v>5</v>
      </c>
      <c r="BH44" s="234"/>
      <c r="BI44" s="233" t="s">
        <v>6</v>
      </c>
      <c r="BJ44" s="253"/>
      <c r="BK44" s="11">
        <f>P46+AE46+AV46+BK46</f>
        <v>2.9166666666666661</v>
      </c>
    </row>
    <row r="45" spans="1:63" s="69" customFormat="1" ht="12.95" customHeight="1">
      <c r="A45" s="260"/>
      <c r="B45" s="13"/>
      <c r="C45" s="18"/>
      <c r="D45" s="20"/>
      <c r="E45" s="14">
        <v>0.58333333333333337</v>
      </c>
      <c r="F45" s="18"/>
      <c r="G45" s="19"/>
      <c r="H45" s="18"/>
      <c r="I45" s="19"/>
      <c r="J45" s="18"/>
      <c r="K45" s="19"/>
      <c r="L45" s="18"/>
      <c r="M45" s="18">
        <v>0.58333333333333337</v>
      </c>
      <c r="N45" s="20"/>
      <c r="O45" s="34"/>
      <c r="P45" s="22" t="s">
        <v>11</v>
      </c>
      <c r="Q45" s="13"/>
      <c r="R45" s="14"/>
      <c r="S45" s="18"/>
      <c r="T45" s="19">
        <v>0.58333333333333337</v>
      </c>
      <c r="U45" s="18"/>
      <c r="V45" s="19"/>
      <c r="W45" s="20">
        <v>0.29166666666666669</v>
      </c>
      <c r="X45" s="14"/>
      <c r="Y45" s="20"/>
      <c r="Z45" s="14"/>
      <c r="AA45" s="18"/>
      <c r="AB45" s="19"/>
      <c r="AC45" s="20"/>
      <c r="AD45" s="21"/>
      <c r="AE45" s="32" t="s">
        <v>11</v>
      </c>
      <c r="AF45"/>
      <c r="AG45" s="260"/>
      <c r="AH45" s="13">
        <v>0.29166666666666669</v>
      </c>
      <c r="AI45" s="14"/>
      <c r="AJ45" s="18"/>
      <c r="AK45" s="19"/>
      <c r="AL45" s="20"/>
      <c r="AM45" s="14"/>
      <c r="AN45" s="15">
        <v>0.29166666666666669</v>
      </c>
      <c r="AO45" s="19"/>
      <c r="AP45" s="20"/>
      <c r="AQ45" s="14"/>
      <c r="AR45" s="15"/>
      <c r="AS45" s="19"/>
      <c r="AT45" s="20">
        <v>0.29166666666666669</v>
      </c>
      <c r="AU45" s="21"/>
      <c r="AV45" s="154" t="s">
        <v>11</v>
      </c>
      <c r="AW45" s="15"/>
      <c r="AX45" s="18"/>
      <c r="AY45" s="20"/>
      <c r="AZ45" s="14">
        <v>0.58333333333333337</v>
      </c>
      <c r="BA45" s="18"/>
      <c r="BB45" s="19"/>
      <c r="BC45" s="20"/>
      <c r="BD45" s="14"/>
      <c r="BE45" s="18"/>
      <c r="BF45" s="14">
        <v>0.58333333333333337</v>
      </c>
      <c r="BG45" s="18"/>
      <c r="BH45" s="19"/>
      <c r="BI45" s="20"/>
      <c r="BJ45" s="21"/>
      <c r="BK45" s="32" t="s">
        <v>11</v>
      </c>
    </row>
    <row r="46" spans="1:63" s="69" customFormat="1" ht="12.95" customHeight="1" thickBot="1">
      <c r="A46" s="261"/>
      <c r="B46" s="40"/>
      <c r="C46" s="41"/>
      <c r="D46" s="46"/>
      <c r="E46" s="47">
        <v>0.83333333333333337</v>
      </c>
      <c r="F46" s="41"/>
      <c r="G46" s="47"/>
      <c r="H46" s="41"/>
      <c r="I46" s="47"/>
      <c r="J46" s="41"/>
      <c r="K46" s="47"/>
      <c r="L46" s="41"/>
      <c r="M46" s="41">
        <v>0.91666666666666663</v>
      </c>
      <c r="N46" s="46"/>
      <c r="O46" s="48"/>
      <c r="P46" s="39">
        <f>SUM(O46-O45+IF(O45&gt;O46,1))+(N46-N45+IF(N45&gt;N46,1))+(M46-M45+IF(M45&gt;M46,1))+(L46-L45+IF(L45&gt;L46,1))+(K46-K45+IF(K45&gt;K46,1)+(J46-J45+IF(J45&gt;J46,1))+(I46-I45+IF(I45&gt;I46,1))+(H46-H45+IF(H45&gt;H46,1))+(G46-G45+IF(G45&gt;G46,1))+(F46-F45+IF(F45&gt;F46,1))+(E46-E45+IF(E45&gt;E46,1))+(D46-D45+IF(D45&gt;D46,1))+(C46-C45+IF(C45&gt;C46,1))+(B46-B45+IF(B45&gt;B46,1)))</f>
        <v>0.58333333333333326</v>
      </c>
      <c r="Q46" s="40"/>
      <c r="R46" s="47"/>
      <c r="S46" s="41"/>
      <c r="T46" s="47">
        <v>0.91666666666666663</v>
      </c>
      <c r="U46" s="41"/>
      <c r="V46" s="47"/>
      <c r="W46" s="46">
        <v>0.625</v>
      </c>
      <c r="X46" s="47"/>
      <c r="Y46" s="46"/>
      <c r="Z46" s="47"/>
      <c r="AA46" s="41"/>
      <c r="AB46" s="47"/>
      <c r="AC46" s="46"/>
      <c r="AD46" s="48"/>
      <c r="AE46" s="49">
        <f>SUM(AD46-AD45+IF(AD45&gt;AD46,1))+(AC46-AC45+IF(AC45&gt;AC46,1))+(AB46-AB45+IF(AB45&gt;AB46,1))+(AA46-AA45+IF(AA45&gt;AA46,1))+(Z46-Z45+IF(Z45&gt;Z46,1)+(Y46-Y45+IF(Y45&gt;Y46,1))+(X46-X45+IF(X45&gt;X46,1))+(W46-W45+IF(W45&gt;W46,1))+(V46-V45+IF(V45&gt;V46,1))+(U46-U45+IF(U45&gt;U46,1))+(T46-T45+IF(T45&gt;T46,1))+(S46-S45+IF(S45&gt;S46,1))+(R46-R45+IF(R45&gt;R46,1))+(Q46-Q45+IF(Q45&gt;Q46,1)))</f>
        <v>0.66666666666666652</v>
      </c>
      <c r="AF46"/>
      <c r="AG46" s="261"/>
      <c r="AH46" s="40">
        <v>0.66666666666666663</v>
      </c>
      <c r="AI46" s="47"/>
      <c r="AJ46" s="41"/>
      <c r="AK46" s="47"/>
      <c r="AL46" s="46"/>
      <c r="AM46" s="47"/>
      <c r="AN46" s="41">
        <v>0.58333333333333337</v>
      </c>
      <c r="AO46" s="47"/>
      <c r="AP46" s="46"/>
      <c r="AQ46" s="47"/>
      <c r="AR46" s="41"/>
      <c r="AS46" s="47"/>
      <c r="AT46" s="46">
        <v>0.66666666666666663</v>
      </c>
      <c r="AU46" s="48"/>
      <c r="AV46" s="51">
        <f>SUM(AU46-AU45+IF(AU45&gt;AU46,1))+(AT46-AT45+IF(AT45&gt;AT46,1))+(AS46-AS45+IF(AS45&gt;AS46,1))+(AR46-AR45+IF(AR45&gt;AR46,1))+(AQ46-AQ45+IF(AQ45&gt;AQ46,1)+(AP46-AP45+IF(AP45&gt;AP46,1))+(AO46-AO45+IF(AO45&gt;AO46,1))+(AN46-AN45+IF(AN45&gt;AN46,1))+(AM46-AM45+IF(AM45&gt;AM46,1))+(AL46-AL45+IF(AL45&gt;AL46,1))+(AK46-AK45+IF(AK45&gt;AK46,1))+(AJ46-AJ45+IF(AJ45&gt;AJ46,1))+(AI46-AI45+IF(AI45&gt;AI46,1))+(AH46-AH45+IF(AH45&gt;AH46,1)))</f>
        <v>1.0416666666666665</v>
      </c>
      <c r="AW46" s="41"/>
      <c r="AX46" s="41"/>
      <c r="AY46" s="46"/>
      <c r="AZ46" s="47">
        <v>0.875</v>
      </c>
      <c r="BA46" s="41"/>
      <c r="BB46" s="47"/>
      <c r="BC46" s="46"/>
      <c r="BD46" s="47"/>
      <c r="BE46" s="41"/>
      <c r="BF46" s="47">
        <v>0.91666666666666663</v>
      </c>
      <c r="BG46" s="41"/>
      <c r="BH46" s="47"/>
      <c r="BI46" s="46"/>
      <c r="BJ46" s="48"/>
      <c r="BK46" s="49">
        <f>SUM(BJ46-BJ45+IF(BJ45&gt;BJ46,1))+(BI46-BI45+IF(BI45&gt;BI46,1))+(BH46-BH45+IF(BH45&gt;BH46,1))+(BG46-BG45+IF(BG45&gt;BG46,1))+(BF46-BF45+IF(BF45&gt;BF46,1)+(BE46-BE45+IF(BE45&gt;BE46,1))+(BD46-BD45+IF(BD45&gt;BD46,1))+(BC46-BC45+IF(BC45&gt;BC46,1))+(BB46-BB45+IF(BB45&gt;BB46,1))+(BA46-BA45+IF(BA45&gt;BA46,1))+(AZ46-AZ45+IF(AZ45&gt;AZ46,1))+(AY46-AY45+IF(AY45&gt;AY46,1))+(AX46-AX45+IF(AX45&gt;AX46,1))+(AW46-AW45+IF(AW45&gt;AW46,1)))</f>
        <v>0.62499999999999989</v>
      </c>
    </row>
    <row r="47" spans="1:63" s="12" customFormat="1" ht="15" customHeight="1">
      <c r="A47" s="254"/>
      <c r="B47" s="235" t="s">
        <v>3</v>
      </c>
      <c r="C47" s="234"/>
      <c r="D47" s="233" t="s">
        <v>10</v>
      </c>
      <c r="E47" s="234"/>
      <c r="F47" s="233" t="s">
        <v>7</v>
      </c>
      <c r="G47" s="234"/>
      <c r="H47" s="236" t="s">
        <v>10</v>
      </c>
      <c r="I47" s="234"/>
      <c r="J47" s="233" t="s">
        <v>8</v>
      </c>
      <c r="K47" s="234"/>
      <c r="L47" s="233" t="s">
        <v>5</v>
      </c>
      <c r="M47" s="234"/>
      <c r="N47" s="233" t="s">
        <v>6</v>
      </c>
      <c r="O47" s="253"/>
      <c r="P47" s="155"/>
      <c r="Q47" s="235" t="s">
        <v>10</v>
      </c>
      <c r="R47" s="234"/>
      <c r="S47" s="245" t="s">
        <v>5</v>
      </c>
      <c r="T47" s="246"/>
      <c r="U47" s="247" t="s">
        <v>8</v>
      </c>
      <c r="V47" s="248"/>
      <c r="W47" s="249" t="s">
        <v>5</v>
      </c>
      <c r="X47" s="248"/>
      <c r="Y47" s="250" t="s">
        <v>6</v>
      </c>
      <c r="Z47" s="251"/>
      <c r="AA47" s="252" t="s">
        <v>6</v>
      </c>
      <c r="AB47" s="246"/>
      <c r="AC47" s="233" t="s">
        <v>23</v>
      </c>
      <c r="AD47" s="253"/>
      <c r="AE47" s="7"/>
      <c r="AF47" s="8"/>
      <c r="AG47" s="242" t="s">
        <v>26</v>
      </c>
      <c r="AH47" s="235" t="s">
        <v>7</v>
      </c>
      <c r="AI47" s="234"/>
      <c r="AJ47" s="236" t="s">
        <v>13</v>
      </c>
      <c r="AK47" s="234"/>
      <c r="AL47" s="236" t="s">
        <v>10</v>
      </c>
      <c r="AM47" s="234"/>
      <c r="AN47" s="233" t="s">
        <v>13</v>
      </c>
      <c r="AO47" s="234"/>
      <c r="AP47" s="236" t="s">
        <v>3</v>
      </c>
      <c r="AQ47" s="234"/>
      <c r="AR47" s="233" t="s">
        <v>5</v>
      </c>
      <c r="AS47" s="234"/>
      <c r="AT47" s="237" t="s">
        <v>6</v>
      </c>
      <c r="AU47" s="238"/>
      <c r="AV47" s="113"/>
      <c r="AW47" s="233" t="s">
        <v>8</v>
      </c>
      <c r="AX47" s="234"/>
      <c r="AY47" s="233" t="s">
        <v>13</v>
      </c>
      <c r="AZ47" s="234"/>
      <c r="BA47" s="233" t="s">
        <v>8</v>
      </c>
      <c r="BB47" s="234"/>
      <c r="BC47" s="236" t="s">
        <v>13</v>
      </c>
      <c r="BD47" s="234"/>
      <c r="BE47" s="236" t="s">
        <v>3</v>
      </c>
      <c r="BF47" s="234"/>
      <c r="BG47" s="233" t="s">
        <v>5</v>
      </c>
      <c r="BH47" s="234"/>
      <c r="BI47" s="237" t="s">
        <v>6</v>
      </c>
      <c r="BJ47" s="238"/>
      <c r="BK47" s="11">
        <f>P49+AE49+AV49+BK49</f>
        <v>5.2916666666666661</v>
      </c>
    </row>
    <row r="48" spans="1:63" s="69" customFormat="1" ht="12.95" customHeight="1">
      <c r="A48" s="255"/>
      <c r="B48" s="13">
        <v>0.29166666666666669</v>
      </c>
      <c r="C48" s="19"/>
      <c r="D48" s="20">
        <v>0.29166666666666669</v>
      </c>
      <c r="E48" s="19"/>
      <c r="F48" s="38"/>
      <c r="G48" s="19"/>
      <c r="H48" s="15">
        <v>0.29166666666666669</v>
      </c>
      <c r="I48" s="14"/>
      <c r="J48" s="20"/>
      <c r="K48" s="19">
        <v>0.58333333333333337</v>
      </c>
      <c r="L48" s="20"/>
      <c r="M48" s="14"/>
      <c r="N48" s="18"/>
      <c r="O48" s="34"/>
      <c r="P48" s="156" t="s">
        <v>11</v>
      </c>
      <c r="Q48" s="13">
        <v>0.29166666666666669</v>
      </c>
      <c r="R48" s="14"/>
      <c r="S48" s="16">
        <v>0.29166666666666669</v>
      </c>
      <c r="T48" s="37">
        <v>0.58333333333333337</v>
      </c>
      <c r="U48" s="157">
        <v>0.375</v>
      </c>
      <c r="V48" s="158"/>
      <c r="W48" s="159">
        <v>0.33333333333333331</v>
      </c>
      <c r="X48" s="158">
        <v>0.75</v>
      </c>
      <c r="Y48" s="159"/>
      <c r="Z48" s="158">
        <v>0.75</v>
      </c>
      <c r="AA48" s="160">
        <v>0.3125</v>
      </c>
      <c r="AB48" s="37"/>
      <c r="AC48" s="18">
        <v>0.3125</v>
      </c>
      <c r="AD48" s="34"/>
      <c r="AE48" s="32" t="s">
        <v>11</v>
      </c>
      <c r="AF48"/>
      <c r="AG48" s="243"/>
      <c r="AH48" s="13"/>
      <c r="AI48" s="14"/>
      <c r="AJ48" s="15"/>
      <c r="AK48" s="19"/>
      <c r="AL48" s="15">
        <v>0.29166666666666669</v>
      </c>
      <c r="AM48" s="14"/>
      <c r="AN48" s="20"/>
      <c r="AO48" s="19"/>
      <c r="AP48" s="15">
        <v>0.29166666666666669</v>
      </c>
      <c r="AQ48" s="14"/>
      <c r="AR48" s="20"/>
      <c r="AS48" s="14"/>
      <c r="AT48" s="20"/>
      <c r="AU48" s="21"/>
      <c r="AV48" s="161" t="s">
        <v>11</v>
      </c>
      <c r="AW48" s="13"/>
      <c r="AX48" s="14">
        <v>0.58333333333333337</v>
      </c>
      <c r="AY48" s="20"/>
      <c r="AZ48" s="19"/>
      <c r="BA48" s="20"/>
      <c r="BB48" s="19">
        <v>0.58333333333333337</v>
      </c>
      <c r="BC48" s="15"/>
      <c r="BD48" s="14"/>
      <c r="BE48" s="15">
        <v>0.29166666666666669</v>
      </c>
      <c r="BF48" s="14"/>
      <c r="BG48" s="20"/>
      <c r="BH48" s="14"/>
      <c r="BI48" s="20"/>
      <c r="BJ48" s="21"/>
      <c r="BK48" s="32" t="s">
        <v>11</v>
      </c>
    </row>
    <row r="49" spans="1:63" s="69" customFormat="1" ht="12.95" customHeight="1" thickBot="1">
      <c r="A49" s="256"/>
      <c r="B49" s="40">
        <v>0.58333333333333337</v>
      </c>
      <c r="C49" s="47"/>
      <c r="D49" s="46">
        <v>0.70833333333333337</v>
      </c>
      <c r="E49" s="47"/>
      <c r="F49" s="46"/>
      <c r="G49" s="47"/>
      <c r="H49" s="41">
        <v>0.70833333333333337</v>
      </c>
      <c r="I49" s="47"/>
      <c r="J49" s="46"/>
      <c r="K49" s="47">
        <v>0.875</v>
      </c>
      <c r="L49" s="46"/>
      <c r="M49" s="47"/>
      <c r="N49" s="41"/>
      <c r="O49" s="48"/>
      <c r="P49" s="162">
        <f>SUM(O49-O48+IF(O48&gt;O49,1))+(N49-N48+IF(N48&gt;N49,1))+(M49-M48+IF(M48&gt;M49,1))+(L49-L48+IF(L48&gt;L49,1))+(K49-K48+IF(K48&gt;K49,1)+(J49-J48+IF(J48&gt;J49,1))+(I49-I48+IF(I48&gt;I49,1))+(H49-H48+IF(H48&gt;H49,1))+(G49-G48+IF(G48&gt;G49,1))+(F49-F48+IF(F48&gt;F49,1))+(E49-E48+IF(E48&gt;E49,1))+(D49-D48+IF(D48&gt;D49,1))+(C49-C48+IF(C48&gt;C49,1))+(B49-B48+IF(B48&gt;B49,1)))</f>
        <v>1.4166666666666667</v>
      </c>
      <c r="Q49" s="40">
        <v>0.70833333333333337</v>
      </c>
      <c r="R49" s="47"/>
      <c r="S49" s="163">
        <v>0.52083333333333337</v>
      </c>
      <c r="T49" s="43">
        <v>0.75</v>
      </c>
      <c r="U49" s="164">
        <v>0.875</v>
      </c>
      <c r="V49" s="45"/>
      <c r="W49" s="44">
        <v>0.54166666666666663</v>
      </c>
      <c r="X49" s="45">
        <v>0.91666666666666663</v>
      </c>
      <c r="Y49" s="44"/>
      <c r="Z49" s="45">
        <v>0.91666666666666663</v>
      </c>
      <c r="AA49" s="165">
        <v>0.52083333333333337</v>
      </c>
      <c r="AB49" s="43"/>
      <c r="AC49" s="41">
        <v>0.52083333333333337</v>
      </c>
      <c r="AD49" s="48"/>
      <c r="AE49" s="49">
        <f>SUM(AD49-AD48+IF(AD48&gt;AD49,1))+(AC49-AC48+IF(AC48&gt;AC49,1))+(AB49-AB48+IF(AB48&gt;AB49,1))+(AA49-AA48+IF(AA48&gt;AA49,1))+(Z49-Z48+IF(Z48&gt;Z49,1)+(Y49-Y48+IF(Y48&gt;Y49,1))+(X49-X48+IF(X48&gt;X49,1))+(W49-W48+IF(W48&gt;W49,1))+(V49-V48+IF(V48&gt;V49,1))+(U49-U48+IF(U48&gt;U49,1))+(T49-T48+IF(T48&gt;T49,1))+(S49-S48+IF(S48&gt;S49,1))+(R49-R48+IF(R48&gt;R49,1))+(Q49-Q48+IF(Q48&gt;Q49,1)))</f>
        <v>2.270833333333333</v>
      </c>
      <c r="AF49"/>
      <c r="AG49" s="244"/>
      <c r="AH49" s="40"/>
      <c r="AI49" s="47"/>
      <c r="AJ49" s="120"/>
      <c r="AK49" s="47"/>
      <c r="AL49" s="41">
        <v>0.70833333333333337</v>
      </c>
      <c r="AM49" s="47"/>
      <c r="AN49" s="46"/>
      <c r="AO49" s="47"/>
      <c r="AP49" s="41">
        <v>0.58333333333333337</v>
      </c>
      <c r="AQ49" s="47"/>
      <c r="AR49" s="46"/>
      <c r="AS49" s="47"/>
      <c r="AT49" s="46"/>
      <c r="AU49" s="48"/>
      <c r="AV49" s="121">
        <f>SUM(AU49-AU48+IF(AU48&gt;AU49,1))+(AT49-AT48+IF(AT48&gt;AT49,1))+(AS49-AS48+IF(AS48&gt;AS49,1))+(AR49-AR48+IF(AR48&gt;AR49,1))+(AQ49-AQ48+IF(AQ48&gt;AQ49,1)+(AP49-AP48+IF(AP48&gt;AP49,1))+(AO49-AO48+IF(AO48&gt;AO49,1))+(AN49-AN48+IF(AN48&gt;AN49,1))+(AM49-AM48+IF(AM48&gt;AM49,1))+(AL49-AL48+IF(AL48&gt;AL49,1))+(AK49-AK48+IF(AK48&gt;AK49,1))+(AJ49-AJ48+IF(AJ48&gt;AJ49,1))+(AI49-AI48+IF(AI48&gt;AI49,1))+(AH49-AH48+IF(AH48&gt;AH49,1)))</f>
        <v>0.70833333333333337</v>
      </c>
      <c r="AW49" s="40"/>
      <c r="AX49" s="47">
        <v>0.875</v>
      </c>
      <c r="AY49" s="46"/>
      <c r="AZ49" s="47"/>
      <c r="BA49" s="46"/>
      <c r="BB49" s="47">
        <v>0.875</v>
      </c>
      <c r="BC49" s="41"/>
      <c r="BD49" s="47"/>
      <c r="BE49" s="166">
        <v>0.60416666666666663</v>
      </c>
      <c r="BF49" s="167"/>
      <c r="BG49" s="46"/>
      <c r="BH49" s="47"/>
      <c r="BI49" s="41"/>
      <c r="BJ49" s="48"/>
      <c r="BK49" s="49">
        <f>SUM(BJ49-BJ48+IF(BJ48&gt;BJ49,1))+(BI49-BI48+IF(BI48&gt;BI49,1))+(BH49-BH48+IF(BH48&gt;BH49,1))+(BG49-BG48+IF(BG48&gt;BG49,1))+(BF49-BF48+IF(BF48&gt;BF49,1)+(BE49-BE48+IF(BE48&gt;BE49,1))+(BD49-BD48+IF(BD48&gt;BD49,1))+(BC49-BC48+IF(BC48&gt;BC49,1))+(BB49-BB48+IF(BB48&gt;BB49,1))+(BA49-BA48+IF(BA48&gt;BA49,1))+(AZ49-AZ48+IF(AZ48&gt;AZ49,1))+(AY49-AY48+IF(AY48&gt;AY49,1))+(AX49-AX48+IF(AX48&gt;AX49,1))+(AW49-AW48+IF(AW48&gt;AW49,1)))</f>
        <v>0.89583333333333315</v>
      </c>
    </row>
    <row r="50" spans="1:63" s="12" customFormat="1" ht="15" customHeight="1">
      <c r="A50" s="239"/>
      <c r="B50" s="235" t="s">
        <v>10</v>
      </c>
      <c r="C50" s="234"/>
      <c r="D50" s="235" t="s">
        <v>8</v>
      </c>
      <c r="E50" s="234"/>
      <c r="F50" s="235" t="s">
        <v>8</v>
      </c>
      <c r="G50" s="234"/>
      <c r="H50" s="235" t="s">
        <v>5</v>
      </c>
      <c r="I50" s="234"/>
      <c r="J50" s="235" t="s">
        <v>6</v>
      </c>
      <c r="K50" s="234"/>
      <c r="L50" s="235" t="s">
        <v>3</v>
      </c>
      <c r="M50" s="234"/>
      <c r="N50" s="235" t="s">
        <v>23</v>
      </c>
      <c r="O50" s="234"/>
      <c r="P50" s="92"/>
      <c r="Q50" s="235" t="s">
        <v>7</v>
      </c>
      <c r="R50" s="234"/>
      <c r="S50" s="235" t="s">
        <v>3</v>
      </c>
      <c r="T50" s="234"/>
      <c r="U50" s="235" t="s">
        <v>8</v>
      </c>
      <c r="V50" s="234"/>
      <c r="W50" s="236" t="s">
        <v>8</v>
      </c>
      <c r="X50" s="234"/>
      <c r="Y50" s="223"/>
      <c r="Z50" s="224"/>
      <c r="AA50" s="233"/>
      <c r="AB50" s="234"/>
      <c r="AC50" s="233"/>
      <c r="AD50" s="234"/>
      <c r="AE50" s="7"/>
      <c r="AF50" s="8"/>
      <c r="AG50" s="227"/>
      <c r="AH50" s="226"/>
      <c r="AI50" s="224"/>
      <c r="AJ50" s="223"/>
      <c r="AK50" s="224"/>
      <c r="AL50" s="223"/>
      <c r="AM50" s="224"/>
      <c r="AN50" s="223"/>
      <c r="AO50" s="224"/>
      <c r="AP50" s="223"/>
      <c r="AQ50" s="224"/>
      <c r="AR50" s="223"/>
      <c r="AS50" s="224"/>
      <c r="AT50" s="223"/>
      <c r="AU50" s="225"/>
      <c r="AV50" s="7"/>
      <c r="AW50" s="226"/>
      <c r="AX50" s="224"/>
      <c r="AY50" s="223"/>
      <c r="AZ50" s="224"/>
      <c r="BA50" s="223"/>
      <c r="BB50" s="224"/>
      <c r="BC50" s="168"/>
      <c r="BD50" s="169"/>
      <c r="BE50" s="223"/>
      <c r="BF50" s="224"/>
      <c r="BG50" s="223"/>
      <c r="BH50" s="224"/>
      <c r="BI50" s="223"/>
      <c r="BJ50" s="225"/>
      <c r="BK50" s="11">
        <f>P52+AE52+AV52+BK52</f>
        <v>2.6666666666666661</v>
      </c>
    </row>
    <row r="51" spans="1:63" s="69" customFormat="1" ht="12.95" customHeight="1">
      <c r="A51" s="240"/>
      <c r="B51" s="13">
        <v>0.29166666666666669</v>
      </c>
      <c r="C51" s="14"/>
      <c r="D51" s="18"/>
      <c r="E51" s="19">
        <v>0.58333333333333337</v>
      </c>
      <c r="F51" s="18"/>
      <c r="G51" s="19">
        <v>0.58333333333333337</v>
      </c>
      <c r="H51" s="18"/>
      <c r="I51" s="19"/>
      <c r="J51" s="18"/>
      <c r="K51" s="19"/>
      <c r="L51" s="18">
        <v>0.29166666666666669</v>
      </c>
      <c r="M51" s="19"/>
      <c r="N51" s="20">
        <v>0.29166666666666669</v>
      </c>
      <c r="O51" s="21"/>
      <c r="P51" s="67" t="s">
        <v>11</v>
      </c>
      <c r="Q51" s="13"/>
      <c r="R51" s="14"/>
      <c r="S51" s="18">
        <v>0.29166666666666669</v>
      </c>
      <c r="T51" s="19"/>
      <c r="U51" s="18"/>
      <c r="V51" s="19">
        <v>0.58333333333333337</v>
      </c>
      <c r="W51" s="18"/>
      <c r="X51" s="19">
        <v>0.58333333333333337</v>
      </c>
      <c r="Y51" s="170"/>
      <c r="Z51" s="171"/>
      <c r="AA51" s="172"/>
      <c r="AB51" s="173"/>
      <c r="AC51" s="174"/>
      <c r="AD51" s="174"/>
      <c r="AE51" s="32" t="s">
        <v>11</v>
      </c>
      <c r="AF51"/>
      <c r="AG51" s="228"/>
      <c r="AH51" s="170"/>
      <c r="AI51" s="171"/>
      <c r="AJ51" s="170"/>
      <c r="AK51" s="171"/>
      <c r="AL51" s="170"/>
      <c r="AM51" s="171"/>
      <c r="AN51" s="170"/>
      <c r="AO51" s="171"/>
      <c r="AP51" s="170"/>
      <c r="AQ51" s="171"/>
      <c r="AR51" s="170"/>
      <c r="AS51" s="171"/>
      <c r="AT51" s="170"/>
      <c r="AU51" s="171"/>
      <c r="AV51" s="32" t="s">
        <v>11</v>
      </c>
      <c r="AW51" s="170"/>
      <c r="AX51" s="171"/>
      <c r="AY51" s="170"/>
      <c r="AZ51" s="171"/>
      <c r="BA51" s="170"/>
      <c r="BB51" s="171"/>
      <c r="BC51" s="18"/>
      <c r="BD51" s="19"/>
      <c r="BE51" s="170"/>
      <c r="BF51" s="171"/>
      <c r="BG51" s="170"/>
      <c r="BH51" s="171"/>
      <c r="BI51" s="170"/>
      <c r="BJ51" s="171"/>
      <c r="BK51" s="32" t="s">
        <v>11</v>
      </c>
    </row>
    <row r="52" spans="1:63" s="69" customFormat="1" ht="12.95" customHeight="1" thickBot="1">
      <c r="A52" s="241"/>
      <c r="B52" s="40">
        <v>0.66666666666666663</v>
      </c>
      <c r="C52" s="47"/>
      <c r="D52" s="41"/>
      <c r="E52" s="47">
        <v>0.875</v>
      </c>
      <c r="F52" s="41"/>
      <c r="G52" s="47">
        <v>0.91666666666666663</v>
      </c>
      <c r="H52" s="41"/>
      <c r="I52" s="47"/>
      <c r="J52" s="41"/>
      <c r="K52" s="47"/>
      <c r="L52" s="41">
        <v>0.625</v>
      </c>
      <c r="M52" s="47"/>
      <c r="N52" s="46">
        <v>0.66666666666666663</v>
      </c>
      <c r="O52" s="48"/>
      <c r="P52" s="70">
        <f>SUM(O52-O51+IF(O51&gt;O52,1))+(N52-N51+IF(N51&gt;N52,1))+(M52-M51+IF(M51&gt;M52,1))+(L52-L51+IF(L51&gt;L52,1))+(K52-K51+IF(K51&gt;K52,1)+(J52-J51+IF(J51&gt;J52,1))+(I52-I51+IF(I51&gt;I52,1))+(H52-H51+IF(H51&gt;H52,1))+(G52-G51+IF(G51&gt;G52,1))+(F52-F51+IF(F51&gt;F52,1))+(E52-E51+IF(E51&gt;E52,1))+(D52-D51+IF(D51&gt;D52,1))+(C52-C51+IF(C51&gt;C52,1))+(B52-B51+IF(B51&gt;B52,1)))</f>
        <v>1.708333333333333</v>
      </c>
      <c r="Q52" s="40"/>
      <c r="R52" s="47"/>
      <c r="S52" s="41">
        <v>0.66666666666666663</v>
      </c>
      <c r="T52" s="47"/>
      <c r="U52" s="18"/>
      <c r="V52" s="19">
        <v>0.91666666666666663</v>
      </c>
      <c r="W52" s="41"/>
      <c r="X52" s="95">
        <v>0.83333333333333337</v>
      </c>
      <c r="Y52" s="175"/>
      <c r="Z52" s="176"/>
      <c r="AA52" s="177"/>
      <c r="AB52" s="178"/>
      <c r="AC52" s="179"/>
      <c r="AD52" s="179"/>
      <c r="AE52" s="49">
        <f>SUM(AD52-AD51+IF(AD51&gt;AD52,1))+(AC52-AC51+IF(AC51&gt;AC52,1))+(AB52-AB51+IF(AB51&gt;AB52,1))+(AA52-AA51+IF(AA51&gt;AA52,1))+(Z52-Z51+IF(Z51&gt;Z52,1)+(Y52-Y51+IF(Y51&gt;Y52,1))+(X52-X51+IF(X51&gt;X52,1))+(W52-W51+IF(W51&gt;W52,1))+(V52-V51+IF(V51&gt;V52,1))+(U52-U51+IF(U51&gt;U52,1))+(T52-T51+IF(T51&gt;T52,1))+(S52-S51+IF(S51&gt;S52,1))+(R52-R51+IF(R51&gt;R52,1))+(Q52-Q51+IF(Q51&gt;Q52,1)))</f>
        <v>0.95833333333333326</v>
      </c>
      <c r="AF52"/>
      <c r="AG52" s="229"/>
      <c r="AH52" s="175"/>
      <c r="AI52" s="176"/>
      <c r="AJ52" s="175"/>
      <c r="AK52" s="176"/>
      <c r="AL52" s="175"/>
      <c r="AM52" s="176"/>
      <c r="AN52" s="175"/>
      <c r="AO52" s="176"/>
      <c r="AP52" s="175"/>
      <c r="AQ52" s="176"/>
      <c r="AR52" s="175"/>
      <c r="AS52" s="176"/>
      <c r="AT52" s="175"/>
      <c r="AU52" s="176"/>
      <c r="AV52" s="49">
        <f>SUM(AU52-AU51+IF(AU51&gt;AU52,1))+(AT52-AT51+IF(AT51&gt;AT52,1))+(AS52-AS51+IF(AS51&gt;AS52,1))+(AR52-AR51+IF(AR51&gt;AR52,1))+(AQ52-AQ51+IF(AQ51&gt;AQ52,1)+(AP52-AP51+IF(AP51&gt;AP52,1))+(AO52-AO51+IF(AO51&gt;AO52,1))+(AN52-AN51+IF(AN51&gt;AN52,1))+(AM52-AM51+IF(AM51&gt;AM52,1))+(AL52-AL51+IF(AL51&gt;AL52,1))+(AK52-AK51+IF(AK51&gt;AK52,1))+(AJ52-AJ51+IF(AJ51&gt;AJ52,1))+(AI52-AI51+IF(AI51&gt;AI52,1))+(AH52-AH51+IF(AH51&gt;AH52,1)))</f>
        <v>0</v>
      </c>
      <c r="AW52" s="175"/>
      <c r="AX52" s="176"/>
      <c r="AY52" s="175"/>
      <c r="AZ52" s="176"/>
      <c r="BA52" s="175"/>
      <c r="BB52" s="176"/>
      <c r="BC52" s="41"/>
      <c r="BD52" s="47"/>
      <c r="BE52" s="175"/>
      <c r="BF52" s="176"/>
      <c r="BG52" s="175"/>
      <c r="BH52" s="176"/>
      <c r="BI52" s="175"/>
      <c r="BJ52" s="176"/>
      <c r="BK52" s="49">
        <f>SUM(BJ52-BJ51+IF(BJ51&gt;BJ52,1))+(BI52-BI51+IF(BI51&gt;BI52,1))+(BH52-BH51+IF(BH51&gt;BH52,1))+(BG52-BG51+IF(BG51&gt;BG52,1))+(BF52-BF51+IF(BF51&gt;BF52,1)+(BE52-BE51+IF(BE51&gt;BE52,1))+(BD52-BD51+IF(BD51&gt;BD52,1))+(BC52-BC51+IF(BC51&gt;BC52,1))+(BB52-BB51+IF(BB51&gt;BB52,1))+(BA52-BA51+IF(BA51&gt;BA52,1))+(AZ52-AZ51+IF(AZ51&gt;AZ52,1))+(AY52-AY51+IF(AY51&gt;AY52,1))+(AX52-AX51+IF(AX51&gt;AX52,1))+(AW52-AW51+IF(AW51&gt;AW52,1)))</f>
        <v>0</v>
      </c>
    </row>
    <row r="53" spans="1:63" s="12" customFormat="1" ht="15" customHeight="1">
      <c r="A53" s="230"/>
      <c r="B53" s="226" t="s">
        <v>7</v>
      </c>
      <c r="C53" s="224"/>
      <c r="D53" s="223" t="s">
        <v>8</v>
      </c>
      <c r="E53" s="224"/>
      <c r="F53" s="223" t="s">
        <v>27</v>
      </c>
      <c r="G53" s="224"/>
      <c r="H53" s="223"/>
      <c r="I53" s="224"/>
      <c r="J53" s="223"/>
      <c r="K53" s="224"/>
      <c r="L53" s="223"/>
      <c r="M53" s="224"/>
      <c r="N53" s="223"/>
      <c r="O53" s="225"/>
      <c r="P53" s="153"/>
      <c r="Q53" s="226"/>
      <c r="R53" s="224"/>
      <c r="S53" s="223"/>
      <c r="T53" s="224"/>
      <c r="U53" s="223"/>
      <c r="V53" s="224"/>
      <c r="W53" s="223"/>
      <c r="X53" s="224"/>
      <c r="Y53" s="223"/>
      <c r="Z53" s="224"/>
      <c r="AA53" s="223"/>
      <c r="AB53" s="224"/>
      <c r="AC53" s="223"/>
      <c r="AD53" s="225"/>
      <c r="AE53" s="153"/>
      <c r="AF53" s="8"/>
      <c r="AG53" s="227">
        <f>A53</f>
        <v>0</v>
      </c>
      <c r="AH53" s="226"/>
      <c r="AI53" s="224"/>
      <c r="AJ53" s="223"/>
      <c r="AK53" s="224"/>
      <c r="AL53" s="223"/>
      <c r="AM53" s="224"/>
      <c r="AN53" s="223"/>
      <c r="AO53" s="224"/>
      <c r="AP53" s="223"/>
      <c r="AQ53" s="224"/>
      <c r="AR53" s="223"/>
      <c r="AS53" s="224"/>
      <c r="AT53" s="223"/>
      <c r="AU53" s="225"/>
      <c r="AV53" s="153"/>
      <c r="AW53" s="226"/>
      <c r="AX53" s="224"/>
      <c r="AY53" s="223"/>
      <c r="AZ53" s="224"/>
      <c r="BA53" s="223"/>
      <c r="BB53" s="224"/>
      <c r="BC53" s="223"/>
      <c r="BD53" s="224"/>
      <c r="BE53" s="223"/>
      <c r="BF53" s="224"/>
      <c r="BG53" s="223"/>
      <c r="BH53" s="224"/>
      <c r="BI53" s="223"/>
      <c r="BJ53" s="225"/>
      <c r="BK53" s="11">
        <f>P55+AE55+AV55+BK55</f>
        <v>0.66666666666666663</v>
      </c>
    </row>
    <row r="54" spans="1:63" s="69" customFormat="1" ht="12.95" customHeight="1">
      <c r="A54" s="231"/>
      <c r="B54" s="13"/>
      <c r="C54" s="15"/>
      <c r="D54" s="20"/>
      <c r="E54" s="14">
        <v>0.58333333333333337</v>
      </c>
      <c r="F54" s="18">
        <v>0.375</v>
      </c>
      <c r="G54" s="19"/>
      <c r="H54" s="170"/>
      <c r="I54" s="171"/>
      <c r="J54" s="170"/>
      <c r="K54" s="171"/>
      <c r="L54" s="170"/>
      <c r="M54" s="171"/>
      <c r="N54" s="170"/>
      <c r="O54" s="171"/>
      <c r="P54" s="32" t="s">
        <v>11</v>
      </c>
      <c r="Q54" s="170"/>
      <c r="R54" s="171"/>
      <c r="S54" s="170"/>
      <c r="T54" s="171"/>
      <c r="U54" s="170"/>
      <c r="V54" s="171"/>
      <c r="W54" s="170"/>
      <c r="X54" s="171"/>
      <c r="Y54" s="170"/>
      <c r="Z54" s="171"/>
      <c r="AA54" s="170"/>
      <c r="AB54" s="171"/>
      <c r="AC54" s="170"/>
      <c r="AD54" s="171"/>
      <c r="AE54" s="32" t="s">
        <v>11</v>
      </c>
      <c r="AF54"/>
      <c r="AG54" s="228"/>
      <c r="AH54" s="170"/>
      <c r="AI54" s="171"/>
      <c r="AJ54" s="170"/>
      <c r="AK54" s="171"/>
      <c r="AL54" s="170"/>
      <c r="AM54" s="171"/>
      <c r="AN54" s="170"/>
      <c r="AO54" s="171"/>
      <c r="AP54" s="170"/>
      <c r="AQ54" s="171"/>
      <c r="AR54" s="170"/>
      <c r="AS54" s="171"/>
      <c r="AT54" s="170"/>
      <c r="AU54" s="171"/>
      <c r="AV54" s="32" t="s">
        <v>11</v>
      </c>
      <c r="AW54" s="170"/>
      <c r="AX54" s="171"/>
      <c r="AY54" s="170"/>
      <c r="AZ54" s="171"/>
      <c r="BA54" s="170"/>
      <c r="BB54" s="171"/>
      <c r="BC54" s="170"/>
      <c r="BD54" s="171"/>
      <c r="BE54" s="170"/>
      <c r="BF54" s="171"/>
      <c r="BG54" s="170"/>
      <c r="BH54" s="171"/>
      <c r="BI54" s="170"/>
      <c r="BJ54" s="171"/>
      <c r="BK54" s="32" t="s">
        <v>11</v>
      </c>
    </row>
    <row r="55" spans="1:63" s="69" customFormat="1" ht="12.95" customHeight="1" thickBot="1">
      <c r="A55" s="232"/>
      <c r="B55" s="40"/>
      <c r="C55" s="41"/>
      <c r="D55" s="46"/>
      <c r="E55" s="47">
        <v>0.91666666666666663</v>
      </c>
      <c r="F55" s="41">
        <v>0.70833333333333337</v>
      </c>
      <c r="G55" s="47"/>
      <c r="H55" s="175"/>
      <c r="I55" s="176"/>
      <c r="J55" s="175"/>
      <c r="K55" s="176"/>
      <c r="L55" s="175"/>
      <c r="M55" s="176"/>
      <c r="N55" s="175"/>
      <c r="O55" s="176"/>
      <c r="P55" s="49">
        <f>SUM(O55-O54+IF(O54&gt;O55,1))+(N55-N54+IF(N54&gt;N55,1))+(M55-M54+IF(M54&gt;M55,1))+(L55-L54+IF(L54&gt;L55,1))+(K55-K54+IF(K54&gt;K55,1)+(J55-J54+IF(J54&gt;J55,1))+(I55-I54+IF(I54&gt;I55,1))+(H55-H54+IF(H54&gt;H55,1))+(G55-G54+IF(G54&gt;G55,1))+(F55-F54+IF(F54&gt;F55,1))+(E55-E54+IF(E54&gt;E55,1))+(D55-D54+IF(D54&gt;D55,1))+(C55-C54+IF(C54&gt;C55,1))+(B55-B54+IF(B54&gt;B55,1)))</f>
        <v>0.66666666666666663</v>
      </c>
      <c r="Q55" s="175"/>
      <c r="R55" s="176"/>
      <c r="S55" s="175"/>
      <c r="T55" s="176"/>
      <c r="U55" s="175"/>
      <c r="V55" s="176"/>
      <c r="W55" s="175"/>
      <c r="X55" s="176"/>
      <c r="Y55" s="175"/>
      <c r="Z55" s="176"/>
      <c r="AA55" s="175"/>
      <c r="AB55" s="176"/>
      <c r="AC55" s="175"/>
      <c r="AD55" s="176"/>
      <c r="AE55" s="49">
        <f>SUM(AD55-AD54+IF(AD54&gt;AD55,1))+(AC55-AC54+IF(AC54&gt;AC55,1))+(AB55-AB54+IF(AB54&gt;AB55,1))+(AA55-AA54+IF(AA54&gt;AA55,1))+(Z55-Z54+IF(Z54&gt;Z55,1)+(Y55-Y54+IF(Y54&gt;Y55,1))+(X55-X54+IF(X54&gt;X55,1))+(W55-W54+IF(W54&gt;W55,1))+(V55-V54+IF(V54&gt;V55,1))+(U55-U54+IF(U54&gt;U55,1))+(T55-T54+IF(T54&gt;T55,1))+(S55-S54+IF(S54&gt;S55,1))+(R55-R54+IF(R54&gt;R55,1))+(Q55-Q54+IF(Q54&gt;Q55,1)))</f>
        <v>0</v>
      </c>
      <c r="AF55"/>
      <c r="AG55" s="229"/>
      <c r="AH55" s="175"/>
      <c r="AI55" s="176"/>
      <c r="AJ55" s="175"/>
      <c r="AK55" s="176"/>
      <c r="AL55" s="175"/>
      <c r="AM55" s="176"/>
      <c r="AN55" s="175"/>
      <c r="AO55" s="176"/>
      <c r="AP55" s="175"/>
      <c r="AQ55" s="176"/>
      <c r="AR55" s="175"/>
      <c r="AS55" s="176"/>
      <c r="AT55" s="175"/>
      <c r="AU55" s="176"/>
      <c r="AV55" s="49">
        <f>SUM(AU55-AU54+IF(AU54&gt;AU55,1))+(AT55-AT54+IF(AT54&gt;AT55,1))+(AS55-AS54+IF(AS54&gt;AS55,1))+(AR55-AR54+IF(AR54&gt;AR55,1))+(AQ55-AQ54+IF(AQ54&gt;AQ55,1)+(AP55-AP54+IF(AP54&gt;AP55,1))+(AO55-AO54+IF(AO54&gt;AO55,1))+(AN55-AN54+IF(AN54&gt;AN55,1))+(AM55-AM54+IF(AM54&gt;AM55,1))+(AL55-AL54+IF(AL54&gt;AL55,1))+(AK55-AK54+IF(AK54&gt;AK55,1))+(AJ55-AJ54+IF(AJ54&gt;AJ55,1))+(AI55-AI54+IF(AI54&gt;AI55,1))+(AH55-AH54+IF(AH54&gt;AH55,1)))</f>
        <v>0</v>
      </c>
      <c r="AW55" s="175"/>
      <c r="AX55" s="176"/>
      <c r="AY55" s="175"/>
      <c r="AZ55" s="176"/>
      <c r="BA55" s="175"/>
      <c r="BB55" s="176"/>
      <c r="BC55" s="175"/>
      <c r="BD55" s="176"/>
      <c r="BE55" s="175"/>
      <c r="BF55" s="176"/>
      <c r="BG55" s="175"/>
      <c r="BH55" s="176"/>
      <c r="BI55" s="175"/>
      <c r="BJ55" s="176"/>
      <c r="BK55" s="49">
        <f>SUM(BJ55-BJ54+IF(BJ54&gt;BJ55,1))+(BI55-BI54+IF(BI54&gt;BI55,1))+(BH55-BH54+IF(BH54&gt;BH55,1))+(BG55-BG54+IF(BG54&gt;BG55,1))+(BF55-BF54+IF(BF54&gt;BF55,1)+(BE55-BE54+IF(BE54&gt;BE55,1))+(BD55-BD54+IF(BD54&gt;BD55,1))+(BC55-BC54+IF(BC54&gt;BC55,1))+(BB55-BB54+IF(BB54&gt;BB55,1))+(BA55-BA54+IF(BA54&gt;BA55,1))+(AZ55-AZ54+IF(AZ54&gt;AZ55,1))+(AY55-AY54+IF(AY54&gt;AY55,1))+(AX55-AX54+IF(AX54&gt;AX55,1))+(AW55-AW54+IF(AW54&gt;AW55,1)))</f>
        <v>0</v>
      </c>
    </row>
    <row r="56" spans="1:63" s="12" customFormat="1" ht="15" customHeight="1">
      <c r="A56" s="220"/>
      <c r="B56" s="219"/>
      <c r="C56" s="217"/>
      <c r="D56" s="216"/>
      <c r="E56" s="217"/>
      <c r="F56" s="216"/>
      <c r="G56" s="217"/>
      <c r="H56" s="216"/>
      <c r="I56" s="217"/>
      <c r="J56" s="216"/>
      <c r="K56" s="217"/>
      <c r="L56" s="216"/>
      <c r="M56" s="217"/>
      <c r="N56" s="216"/>
      <c r="O56" s="218"/>
      <c r="P56" s="7"/>
      <c r="Q56" s="219"/>
      <c r="R56" s="217"/>
      <c r="S56" s="216"/>
      <c r="T56" s="217"/>
      <c r="U56" s="216"/>
      <c r="V56" s="217"/>
      <c r="W56" s="216"/>
      <c r="X56" s="217"/>
      <c r="Y56" s="216"/>
      <c r="Z56" s="217"/>
      <c r="AA56" s="216"/>
      <c r="AB56" s="217"/>
      <c r="AC56" s="216"/>
      <c r="AD56" s="218"/>
      <c r="AE56" s="7"/>
      <c r="AF56" s="8"/>
      <c r="AG56" s="220">
        <f>A56</f>
        <v>0</v>
      </c>
      <c r="AH56" s="219"/>
      <c r="AI56" s="217"/>
      <c r="AJ56" s="216"/>
      <c r="AK56" s="217"/>
      <c r="AL56" s="216"/>
      <c r="AM56" s="217"/>
      <c r="AN56" s="216"/>
      <c r="AO56" s="217"/>
      <c r="AP56" s="216"/>
      <c r="AQ56" s="217"/>
      <c r="AR56" s="216"/>
      <c r="AS56" s="217"/>
      <c r="AT56" s="216"/>
      <c r="AU56" s="218"/>
      <c r="AV56" s="180"/>
      <c r="AW56" s="219"/>
      <c r="AX56" s="217"/>
      <c r="AY56" s="216"/>
      <c r="AZ56" s="217"/>
      <c r="BA56" s="216"/>
      <c r="BB56" s="217"/>
      <c r="BC56" s="216"/>
      <c r="BD56" s="217"/>
      <c r="BE56" s="216"/>
      <c r="BF56" s="217"/>
      <c r="BG56" s="216"/>
      <c r="BH56" s="217"/>
      <c r="BI56" s="216"/>
      <c r="BJ56" s="218"/>
      <c r="BK56" s="11">
        <f>P58+AE58+AV58+BK58</f>
        <v>0</v>
      </c>
    </row>
    <row r="57" spans="1:63" s="69" customFormat="1" ht="12.95" customHeight="1">
      <c r="A57" s="221"/>
      <c r="B57" s="181"/>
      <c r="C57" s="182"/>
      <c r="D57" s="183"/>
      <c r="E57" s="182"/>
      <c r="F57" s="183"/>
      <c r="G57" s="182"/>
      <c r="H57" s="183"/>
      <c r="I57" s="182"/>
      <c r="J57" s="183"/>
      <c r="K57" s="182"/>
      <c r="L57" s="170"/>
      <c r="M57" s="171"/>
      <c r="N57" s="170"/>
      <c r="O57" s="184"/>
      <c r="P57" s="32" t="s">
        <v>11</v>
      </c>
      <c r="Q57" s="181"/>
      <c r="R57" s="182"/>
      <c r="S57" s="183"/>
      <c r="T57" s="182"/>
      <c r="U57" s="183"/>
      <c r="V57" s="182"/>
      <c r="W57" s="183"/>
      <c r="X57" s="182"/>
      <c r="Y57" s="183"/>
      <c r="Z57" s="182"/>
      <c r="AA57" s="170"/>
      <c r="AB57" s="171"/>
      <c r="AC57" s="170"/>
      <c r="AD57" s="184"/>
      <c r="AE57" s="32" t="s">
        <v>11</v>
      </c>
      <c r="AF57"/>
      <c r="AG57" s="221"/>
      <c r="AH57" s="181"/>
      <c r="AI57" s="182"/>
      <c r="AJ57" s="183"/>
      <c r="AK57" s="182"/>
      <c r="AL57" s="183"/>
      <c r="AM57" s="182"/>
      <c r="AN57" s="183"/>
      <c r="AO57" s="182"/>
      <c r="AP57" s="183"/>
      <c r="AQ57" s="182"/>
      <c r="AR57" s="170"/>
      <c r="AS57" s="171"/>
      <c r="AT57" s="170"/>
      <c r="AU57" s="184"/>
      <c r="AV57" s="185" t="s">
        <v>11</v>
      </c>
      <c r="AW57" s="181"/>
      <c r="AX57" s="182"/>
      <c r="AY57" s="183"/>
      <c r="AZ57" s="182"/>
      <c r="BA57" s="183"/>
      <c r="BB57" s="182"/>
      <c r="BC57" s="183"/>
      <c r="BD57" s="182"/>
      <c r="BE57" s="183"/>
      <c r="BF57" s="182"/>
      <c r="BG57" s="170"/>
      <c r="BH57" s="171"/>
      <c r="BI57" s="170"/>
      <c r="BJ57" s="184"/>
      <c r="BK57" s="32" t="s">
        <v>11</v>
      </c>
    </row>
    <row r="58" spans="1:63" s="69" customFormat="1" ht="12.95" customHeight="1" thickBot="1">
      <c r="A58" s="222"/>
      <c r="B58" s="186"/>
      <c r="C58" s="187"/>
      <c r="D58" s="188"/>
      <c r="E58" s="187"/>
      <c r="F58" s="188"/>
      <c r="G58" s="187"/>
      <c r="H58" s="188"/>
      <c r="I58" s="187"/>
      <c r="J58" s="188"/>
      <c r="K58" s="187"/>
      <c r="L58" s="175"/>
      <c r="M58" s="176"/>
      <c r="N58" s="175"/>
      <c r="O58" s="189"/>
      <c r="P58" s="49">
        <f>SUM(O58-O57+IF(O57&gt;O58,1))+(N58-N57+IF(N57&gt;N58,1))+(M58-M57+IF(M57&gt;M58,1))+(L58-L57+IF(L57&gt;L58,1))+(K58-K57+IF(K57&gt;K58,1)+(J58-J57+IF(J57&gt;J58,1))+(I58-I57+IF(I57&gt;I58,1))+(H58-H57+IF(H57&gt;H58,1))+(G58-G57+IF(G57&gt;G58,1))+(F58-F57+IF(F57&gt;F58,1))+(E58-E57+IF(E57&gt;E58,1))+(D58-D57+IF(D57&gt;D58,1))+(C58-C57+IF(C57&gt;C58,1))+(B58-B57+IF(B57&gt;B58,1)))</f>
        <v>0</v>
      </c>
      <c r="Q58" s="186"/>
      <c r="R58" s="187"/>
      <c r="S58" s="188"/>
      <c r="T58" s="187"/>
      <c r="U58" s="188"/>
      <c r="V58" s="187"/>
      <c r="W58" s="188"/>
      <c r="X58" s="187"/>
      <c r="Y58" s="188"/>
      <c r="Z58" s="187"/>
      <c r="AA58" s="175"/>
      <c r="AB58" s="176"/>
      <c r="AC58" s="175"/>
      <c r="AD58" s="189"/>
      <c r="AE58" s="49">
        <f>SUM(AD58-AD57+IF(AD57&gt;AD58,1))+(AC58-AC57+IF(AC57&gt;AC58,1))+(AB58-AB57+IF(AB57&gt;AB58,1))+(AA58-AA57+IF(AA57&gt;AA58,1))+(Z58-Z57+IF(Z57&gt;Z58,1)+(Y58-Y57+IF(Y57&gt;Y58,1))+(X58-X57+IF(X57&gt;X58,1))+(W58-W57+IF(W57&gt;W58,1))+(V58-V57+IF(V57&gt;V58,1))+(U58-U57+IF(U57&gt;U58,1))+(T58-T57+IF(T57&gt;T58,1))+(S58-S57+IF(S57&gt;S58,1))+(R58-R57+IF(R57&gt;R58,1))+(Q58-Q57+IF(Q57&gt;Q58,1)))</f>
        <v>0</v>
      </c>
      <c r="AF58"/>
      <c r="AG58" s="222"/>
      <c r="AH58" s="186"/>
      <c r="AI58" s="187"/>
      <c r="AJ58" s="188"/>
      <c r="AK58" s="187"/>
      <c r="AL58" s="188"/>
      <c r="AM58" s="187"/>
      <c r="AN58" s="188"/>
      <c r="AO58" s="187"/>
      <c r="AP58" s="188"/>
      <c r="AQ58" s="187"/>
      <c r="AR58" s="175"/>
      <c r="AS58" s="176"/>
      <c r="AT58" s="175"/>
      <c r="AU58" s="189"/>
      <c r="AV58" s="190">
        <f>SUM(AU58-AU57+IF(AU57&gt;AU58,1))+(AT58-AT57+IF(AT57&gt;AT58,1))+(AS58-AS57+IF(AS57&gt;AS58,1))+(AR58-AR57+IF(AR57&gt;AR58,1))+(AQ58-AQ57+IF(AQ57&gt;AQ58,1)+(AP58-AP57+IF(AP57&gt;AP58,1))+(AO58-AO57+IF(AO57&gt;AO58,1))+(AN58-AN57+IF(AN57&gt;AN58,1))+(AM58-AM57+IF(AM57&gt;AM58,1))+(AL58-AL57+IF(AL57&gt;AL58,1))+(AK58-AK57+IF(AK57&gt;AK58,1))+(AJ58-AJ57+IF(AJ57&gt;AJ58,1))+(AI58-AI57+IF(AI57&gt;AI58,1))+(AH58-AH57+IF(AH57&gt;AH58,1)))</f>
        <v>0</v>
      </c>
      <c r="AW58" s="186"/>
      <c r="AX58" s="187"/>
      <c r="AY58" s="188"/>
      <c r="AZ58" s="187"/>
      <c r="BA58" s="188"/>
      <c r="BB58" s="187"/>
      <c r="BC58" s="188"/>
      <c r="BD58" s="187"/>
      <c r="BE58" s="188"/>
      <c r="BF58" s="187"/>
      <c r="BG58" s="175"/>
      <c r="BH58" s="176"/>
      <c r="BI58" s="175"/>
      <c r="BJ58" s="189"/>
      <c r="BK58" s="49">
        <f>SUM(BJ58-BJ57+IF(BJ57&gt;BJ58,1))+(BI58-BI57+IF(BI57&gt;BI58,1))+(BH58-BH57+IF(BH57&gt;BH58,1))+(BG58-BG57+IF(BG57&gt;BG58,1))+(BF58-BF57+IF(BF57&gt;BF58,1)+(BE58-BE57+IF(BE57&gt;BE58,1))+(BD58-BD57+IF(BD57&gt;BD58,1))+(BC58-BC57+IF(BC57&gt;BC58,1))+(BB58-BB57+IF(BB57&gt;BB58,1))+(BA58-BA57+IF(BA57&gt;BA58,1))+(AZ58-AZ57+IF(AZ57&gt;AZ58,1))+(AY58-AY57+IF(AY57&gt;AY58,1))+(AX58-AX57+IF(AX57&gt;AX58,1))+(AW58-AW57+IF(AW57&gt;AW58,1)))</f>
        <v>0</v>
      </c>
    </row>
    <row r="59" spans="1:63" s="198" customFormat="1" ht="9.75" customHeight="1">
      <c r="A59" s="191" t="s">
        <v>28</v>
      </c>
      <c r="B59" s="192">
        <f>SUMPRODUCT((MOD(ROW(B4:B57),3)=1)*(B4:B57&lt;&gt;"CP")*(B4:B57&lt;&gt;"RCR")*(B4:B57&lt;&gt;"AM")*(B4:B57&lt;&gt;"CM")*(B5:B58=7/24))</f>
        <v>1</v>
      </c>
      <c r="C59" s="193"/>
      <c r="D59" s="192"/>
      <c r="E59" s="193"/>
      <c r="F59" s="192"/>
      <c r="G59" s="193"/>
      <c r="H59" s="192"/>
      <c r="I59" s="193"/>
      <c r="J59" s="192"/>
      <c r="K59" s="193"/>
      <c r="L59" s="192"/>
      <c r="M59" s="193"/>
      <c r="N59" s="192"/>
      <c r="O59" s="193"/>
      <c r="P59" s="193"/>
      <c r="Q59" s="193"/>
      <c r="R59" s="193"/>
      <c r="S59" s="193"/>
      <c r="T59" s="193"/>
      <c r="U59" s="193"/>
      <c r="V59" s="193"/>
      <c r="W59" s="194"/>
      <c r="X59" s="194"/>
      <c r="Y59" s="194"/>
      <c r="Z59" s="194"/>
      <c r="AA59" s="193"/>
      <c r="AB59" s="193"/>
      <c r="AC59" s="193"/>
      <c r="AD59" s="193"/>
      <c r="AE59" s="195"/>
      <c r="AF59" s="196"/>
      <c r="AG59" s="191" t="s">
        <v>28</v>
      </c>
      <c r="AH59" s="193"/>
      <c r="AI59" s="193"/>
      <c r="AJ59" s="193"/>
      <c r="AK59" s="193"/>
      <c r="AL59" s="193"/>
      <c r="AM59" s="193"/>
      <c r="AN59" s="197"/>
      <c r="AO59" s="197"/>
      <c r="AP59" s="193"/>
      <c r="AQ59" s="197"/>
      <c r="AR59" s="193"/>
      <c r="AS59" s="193"/>
      <c r="AT59" s="193"/>
      <c r="AU59" s="197"/>
      <c r="AV59" s="197"/>
      <c r="AW59" s="197"/>
      <c r="AX59" s="197"/>
      <c r="AY59" s="193"/>
      <c r="AZ59" s="197"/>
      <c r="BA59" s="197"/>
      <c r="BB59" s="197"/>
      <c r="BC59" s="197"/>
      <c r="BD59" s="197"/>
      <c r="BE59" s="197"/>
      <c r="BF59" s="197"/>
      <c r="BG59" s="197"/>
      <c r="BH59" s="197"/>
      <c r="BI59" s="197"/>
      <c r="BJ59" s="197"/>
      <c r="BK59" s="195"/>
    </row>
    <row r="60" spans="1:63" s="198" customFormat="1" ht="9.75" customHeight="1" thickBot="1">
      <c r="A60" s="199" t="s">
        <v>29</v>
      </c>
      <c r="B60" s="200"/>
      <c r="C60" s="327">
        <f>SUMPRODUCT((MOD(ROW(B4:B57),3)=1)*(B4:B57&lt;&gt;"CP")*(B4:B57&lt;&gt;"RCR")*(B4:B57&lt;&gt;"AM")*(B4:B57&lt;&gt;"CM")*(C5:C58=22/24))</f>
        <v>0</v>
      </c>
      <c r="D60" s="200"/>
      <c r="E60" s="327"/>
      <c r="F60" s="200"/>
      <c r="G60" s="200"/>
      <c r="H60" s="200"/>
      <c r="I60" s="200"/>
      <c r="J60" s="200"/>
      <c r="K60" s="200"/>
      <c r="L60" s="200"/>
      <c r="M60" s="200"/>
      <c r="N60" s="200"/>
      <c r="O60" s="200"/>
      <c r="P60" s="200"/>
      <c r="Q60" s="200"/>
      <c r="R60" s="200"/>
      <c r="S60" s="200"/>
      <c r="T60" s="200"/>
      <c r="U60" s="200"/>
      <c r="V60" s="200"/>
      <c r="W60" s="201"/>
      <c r="X60" s="201"/>
      <c r="Y60" s="201"/>
      <c r="Z60" s="201"/>
      <c r="AA60" s="200"/>
      <c r="AB60" s="200"/>
      <c r="AC60" s="200"/>
      <c r="AD60" s="200"/>
      <c r="AE60" s="202"/>
      <c r="AF60" s="196"/>
      <c r="AG60" s="199" t="s">
        <v>29</v>
      </c>
      <c r="AH60" s="200"/>
      <c r="AI60" s="200"/>
      <c r="AJ60" s="200"/>
      <c r="AK60" s="200"/>
      <c r="AL60" s="200"/>
      <c r="AM60" s="201"/>
      <c r="AN60" s="203"/>
      <c r="AO60" s="200"/>
      <c r="AP60" s="203"/>
      <c r="AQ60" s="203"/>
      <c r="AR60" s="203"/>
      <c r="AS60" s="200"/>
      <c r="AT60" s="203"/>
      <c r="AU60" s="200"/>
      <c r="AV60" s="203"/>
      <c r="AW60" s="203"/>
      <c r="AX60" s="203"/>
      <c r="AY60" s="203"/>
      <c r="AZ60" s="203"/>
      <c r="BA60" s="203"/>
      <c r="BB60" s="203"/>
      <c r="BC60" s="203"/>
      <c r="BD60" s="203"/>
      <c r="BE60" s="203"/>
      <c r="BF60" s="203"/>
      <c r="BG60" s="203"/>
      <c r="BH60" s="200"/>
      <c r="BI60" s="203"/>
      <c r="BJ60" s="200"/>
      <c r="BK60" s="202"/>
    </row>
    <row r="61" spans="1:63">
      <c r="A61">
        <f>COUNTA(A4:A58)</f>
        <v>0</v>
      </c>
    </row>
    <row r="62" spans="1:63">
      <c r="A62" s="204"/>
      <c r="B62" s="211" t="s">
        <v>30</v>
      </c>
      <c r="C62" s="212"/>
      <c r="D62" s="212"/>
      <c r="E62" s="212"/>
      <c r="F62" s="212"/>
      <c r="G62" s="212"/>
      <c r="H62" s="213"/>
      <c r="J62" s="205"/>
      <c r="K62" s="214" t="s">
        <v>31</v>
      </c>
      <c r="L62" s="215"/>
      <c r="M62" s="215"/>
      <c r="N62" s="206"/>
      <c r="O62" s="207"/>
      <c r="P62" s="208" t="s">
        <v>32</v>
      </c>
      <c r="Q62" s="206"/>
      <c r="S62" s="209"/>
      <c r="T62" s="210" t="s">
        <v>33</v>
      </c>
      <c r="U62" s="210"/>
      <c r="V62" s="210"/>
      <c r="AG62" s="204"/>
      <c r="AH62" s="211" t="s">
        <v>30</v>
      </c>
      <c r="AI62" s="212"/>
      <c r="AJ62" s="212"/>
      <c r="AK62" s="212"/>
      <c r="AL62" s="212"/>
      <c r="AM62" s="212"/>
      <c r="AN62" s="213"/>
      <c r="AP62" s="205"/>
      <c r="AQ62" s="214" t="s">
        <v>31</v>
      </c>
      <c r="AR62" s="215"/>
      <c r="AS62" s="215"/>
      <c r="AT62" s="206"/>
      <c r="AU62" s="207"/>
      <c r="AV62" s="208" t="s">
        <v>32</v>
      </c>
      <c r="AW62" s="206"/>
      <c r="AY62" s="209"/>
      <c r="AZ62" s="210" t="s">
        <v>33</v>
      </c>
      <c r="BA62" s="210"/>
      <c r="BB62" s="210"/>
    </row>
  </sheetData>
  <mergeCells count="598">
    <mergeCell ref="C1:H1"/>
    <mergeCell ref="J1:O1"/>
    <mergeCell ref="AI1:AN1"/>
    <mergeCell ref="AP1:AU1"/>
    <mergeCell ref="B2:C2"/>
    <mergeCell ref="D2:E2"/>
    <mergeCell ref="F2:G2"/>
    <mergeCell ref="H2:I2"/>
    <mergeCell ref="J2:K2"/>
    <mergeCell ref="L2:M2"/>
    <mergeCell ref="BE2:BF2"/>
    <mergeCell ref="BG2:BH2"/>
    <mergeCell ref="BI2:BJ2"/>
    <mergeCell ref="B3:C3"/>
    <mergeCell ref="D3:E3"/>
    <mergeCell ref="F3:G3"/>
    <mergeCell ref="H3:I3"/>
    <mergeCell ref="J3:K3"/>
    <mergeCell ref="L3:M3"/>
    <mergeCell ref="AP2:AQ2"/>
    <mergeCell ref="AR2:AS2"/>
    <mergeCell ref="AT2:AU2"/>
    <mergeCell ref="AW2:AX2"/>
    <mergeCell ref="AY2:AZ2"/>
    <mergeCell ref="BA2:BB2"/>
    <mergeCell ref="AA2:AB2"/>
    <mergeCell ref="AC2:AD2"/>
    <mergeCell ref="AH2:AI2"/>
    <mergeCell ref="AJ2:AK2"/>
    <mergeCell ref="AL2:AM2"/>
    <mergeCell ref="AN2:AO2"/>
    <mergeCell ref="N2:O2"/>
    <mergeCell ref="Q2:R2"/>
    <mergeCell ref="S2:T2"/>
    <mergeCell ref="AL3:AM3"/>
    <mergeCell ref="AN3:AO3"/>
    <mergeCell ref="N3:O3"/>
    <mergeCell ref="Q3:R3"/>
    <mergeCell ref="S3:T3"/>
    <mergeCell ref="U3:V3"/>
    <mergeCell ref="W3:X3"/>
    <mergeCell ref="Y3:Z3"/>
    <mergeCell ref="BC2:BD2"/>
    <mergeCell ref="U2:V2"/>
    <mergeCell ref="W2:X2"/>
    <mergeCell ref="Y2:Z2"/>
    <mergeCell ref="Q4:R4"/>
    <mergeCell ref="S4:T4"/>
    <mergeCell ref="U4:V4"/>
    <mergeCell ref="W4:X4"/>
    <mergeCell ref="BC3:BD3"/>
    <mergeCell ref="BE3:BF3"/>
    <mergeCell ref="BG3:BH3"/>
    <mergeCell ref="BI3:BJ3"/>
    <mergeCell ref="A4:A6"/>
    <mergeCell ref="B4:C4"/>
    <mergeCell ref="D4:E4"/>
    <mergeCell ref="F4:G4"/>
    <mergeCell ref="H4:I4"/>
    <mergeCell ref="J4:K4"/>
    <mergeCell ref="AP3:AQ3"/>
    <mergeCell ref="AR3:AS3"/>
    <mergeCell ref="AT3:AU3"/>
    <mergeCell ref="AW3:AX3"/>
    <mergeCell ref="AY3:AZ3"/>
    <mergeCell ref="BA3:BB3"/>
    <mergeCell ref="AA3:AB3"/>
    <mergeCell ref="AC3:AD3"/>
    <mergeCell ref="AH3:AI3"/>
    <mergeCell ref="AJ3:AK3"/>
    <mergeCell ref="BA4:BB4"/>
    <mergeCell ref="BC4:BD4"/>
    <mergeCell ref="BE4:BF4"/>
    <mergeCell ref="BG4:BH4"/>
    <mergeCell ref="BI4:BJ4"/>
    <mergeCell ref="A7:A9"/>
    <mergeCell ref="B7:C7"/>
    <mergeCell ref="D7:E7"/>
    <mergeCell ref="F7:G7"/>
    <mergeCell ref="H7:I7"/>
    <mergeCell ref="AN4:AO4"/>
    <mergeCell ref="AP4:AQ4"/>
    <mergeCell ref="AR4:AS4"/>
    <mergeCell ref="AT4:AU4"/>
    <mergeCell ref="AW4:AX4"/>
    <mergeCell ref="AY4:AZ4"/>
    <mergeCell ref="Y4:Z4"/>
    <mergeCell ref="AA4:AB4"/>
    <mergeCell ref="AC4:AD4"/>
    <mergeCell ref="AG4:AG6"/>
    <mergeCell ref="AH4:AI4"/>
    <mergeCell ref="AL4:AM4"/>
    <mergeCell ref="L4:M4"/>
    <mergeCell ref="N4:O4"/>
    <mergeCell ref="AA7:AB7"/>
    <mergeCell ref="AC7:AD7"/>
    <mergeCell ref="AG7:AG9"/>
    <mergeCell ref="AH7:AI7"/>
    <mergeCell ref="J7:K7"/>
    <mergeCell ref="L7:M7"/>
    <mergeCell ref="N7:O7"/>
    <mergeCell ref="Q7:R7"/>
    <mergeCell ref="S7:T7"/>
    <mergeCell ref="U7:V7"/>
    <mergeCell ref="BI7:BJ7"/>
    <mergeCell ref="A10:A12"/>
    <mergeCell ref="B10:C10"/>
    <mergeCell ref="D10:E10"/>
    <mergeCell ref="F10:G10"/>
    <mergeCell ref="H10:I10"/>
    <mergeCell ref="J10:K10"/>
    <mergeCell ref="L10:M10"/>
    <mergeCell ref="N10:O10"/>
    <mergeCell ref="Q10:R10"/>
    <mergeCell ref="AW7:AX7"/>
    <mergeCell ref="AY7:AZ7"/>
    <mergeCell ref="BA7:BB7"/>
    <mergeCell ref="BC7:BD7"/>
    <mergeCell ref="BE7:BF7"/>
    <mergeCell ref="BG7:BH7"/>
    <mergeCell ref="AJ7:AK7"/>
    <mergeCell ref="AL7:AM7"/>
    <mergeCell ref="AN7:AO7"/>
    <mergeCell ref="AP7:AQ7"/>
    <mergeCell ref="AR7:AS7"/>
    <mergeCell ref="AT7:AU7"/>
    <mergeCell ref="W7:X7"/>
    <mergeCell ref="Y7:Z7"/>
    <mergeCell ref="BG10:BH10"/>
    <mergeCell ref="BI10:BJ10"/>
    <mergeCell ref="A13:A15"/>
    <mergeCell ref="B13:C13"/>
    <mergeCell ref="D13:E13"/>
    <mergeCell ref="F13:G13"/>
    <mergeCell ref="H13:I13"/>
    <mergeCell ref="J13:K13"/>
    <mergeCell ref="L13:M13"/>
    <mergeCell ref="AR10:AS10"/>
    <mergeCell ref="AT10:AU10"/>
    <mergeCell ref="AW10:AX10"/>
    <mergeCell ref="AY10:AZ10"/>
    <mergeCell ref="BA10:BB10"/>
    <mergeCell ref="BC10:BD10"/>
    <mergeCell ref="AG10:AG12"/>
    <mergeCell ref="AH10:AI10"/>
    <mergeCell ref="AJ10:AK10"/>
    <mergeCell ref="AL10:AM10"/>
    <mergeCell ref="AN10:AO10"/>
    <mergeCell ref="AP10:AQ10"/>
    <mergeCell ref="S10:T10"/>
    <mergeCell ref="U10:V10"/>
    <mergeCell ref="W10:X10"/>
    <mergeCell ref="AJ13:AK13"/>
    <mergeCell ref="AL13:AM13"/>
    <mergeCell ref="N13:O13"/>
    <mergeCell ref="Q13:R13"/>
    <mergeCell ref="S13:T13"/>
    <mergeCell ref="U13:V13"/>
    <mergeCell ref="W13:X13"/>
    <mergeCell ref="Y13:Z13"/>
    <mergeCell ref="BE10:BF10"/>
    <mergeCell ref="Y10:Z10"/>
    <mergeCell ref="AA10:AB10"/>
    <mergeCell ref="AC10:AD10"/>
    <mergeCell ref="Q16:R16"/>
    <mergeCell ref="S16:T16"/>
    <mergeCell ref="U16:V16"/>
    <mergeCell ref="W16:X16"/>
    <mergeCell ref="BA13:BB13"/>
    <mergeCell ref="BE13:BF13"/>
    <mergeCell ref="BG13:BH13"/>
    <mergeCell ref="BI13:BJ13"/>
    <mergeCell ref="A16:A18"/>
    <mergeCell ref="B16:C16"/>
    <mergeCell ref="D16:E16"/>
    <mergeCell ref="F16:G16"/>
    <mergeCell ref="H16:I16"/>
    <mergeCell ref="J16:K16"/>
    <mergeCell ref="AN13:AO13"/>
    <mergeCell ref="AP13:AQ13"/>
    <mergeCell ref="AR13:AS13"/>
    <mergeCell ref="AT13:AU13"/>
    <mergeCell ref="AW13:AX13"/>
    <mergeCell ref="AY13:AZ13"/>
    <mergeCell ref="AA13:AB13"/>
    <mergeCell ref="AC13:AD13"/>
    <mergeCell ref="AG13:AG15"/>
    <mergeCell ref="AH13:AI13"/>
    <mergeCell ref="BA16:BB16"/>
    <mergeCell ref="BC16:BD16"/>
    <mergeCell ref="BE16:BF16"/>
    <mergeCell ref="BG16:BH16"/>
    <mergeCell ref="BI16:BJ16"/>
    <mergeCell ref="A19:A21"/>
    <mergeCell ref="B19:C19"/>
    <mergeCell ref="D19:E19"/>
    <mergeCell ref="F19:G19"/>
    <mergeCell ref="H19:I19"/>
    <mergeCell ref="AN16:AO16"/>
    <mergeCell ref="AP16:AQ16"/>
    <mergeCell ref="AR16:AS16"/>
    <mergeCell ref="AT16:AU16"/>
    <mergeCell ref="AW16:AX16"/>
    <mergeCell ref="AY16:AZ16"/>
    <mergeCell ref="Y16:Z16"/>
    <mergeCell ref="AA16:AB16"/>
    <mergeCell ref="AC16:AD16"/>
    <mergeCell ref="AG16:AG18"/>
    <mergeCell ref="AH16:AI16"/>
    <mergeCell ref="AL16:AM16"/>
    <mergeCell ref="L16:M16"/>
    <mergeCell ref="N16:O16"/>
    <mergeCell ref="W19:X19"/>
    <mergeCell ref="Y19:Z19"/>
    <mergeCell ref="AA19:AB19"/>
    <mergeCell ref="AC19:AD19"/>
    <mergeCell ref="AG19:AG21"/>
    <mergeCell ref="AH19:AI19"/>
    <mergeCell ref="J19:K19"/>
    <mergeCell ref="L19:M19"/>
    <mergeCell ref="N19:O19"/>
    <mergeCell ref="Q19:R19"/>
    <mergeCell ref="S19:T19"/>
    <mergeCell ref="U19:V19"/>
    <mergeCell ref="AY19:AZ19"/>
    <mergeCell ref="BA19:BB19"/>
    <mergeCell ref="BC19:BD19"/>
    <mergeCell ref="BE19:BF19"/>
    <mergeCell ref="BG19:BH19"/>
    <mergeCell ref="BI19:BJ19"/>
    <mergeCell ref="AL19:AM19"/>
    <mergeCell ref="AN19:AO19"/>
    <mergeCell ref="AP19:AQ19"/>
    <mergeCell ref="AR19:AS19"/>
    <mergeCell ref="AT19:AU19"/>
    <mergeCell ref="AW19:AX19"/>
    <mergeCell ref="S22:T22"/>
    <mergeCell ref="U22:V22"/>
    <mergeCell ref="W22:X22"/>
    <mergeCell ref="A22:A24"/>
    <mergeCell ref="B22:C22"/>
    <mergeCell ref="D22:E22"/>
    <mergeCell ref="F22:G22"/>
    <mergeCell ref="H22:I22"/>
    <mergeCell ref="J22:K22"/>
    <mergeCell ref="F25:G25"/>
    <mergeCell ref="H25:I25"/>
    <mergeCell ref="J25:K25"/>
    <mergeCell ref="AY22:AZ22"/>
    <mergeCell ref="BA22:BB22"/>
    <mergeCell ref="BC22:BD22"/>
    <mergeCell ref="BE22:BF22"/>
    <mergeCell ref="BG22:BH22"/>
    <mergeCell ref="BI22:BJ22"/>
    <mergeCell ref="AL22:AM22"/>
    <mergeCell ref="AN22:AO22"/>
    <mergeCell ref="AP22:AQ22"/>
    <mergeCell ref="AR22:AS22"/>
    <mergeCell ref="AT22:AU22"/>
    <mergeCell ref="AW22:AX22"/>
    <mergeCell ref="Y22:Z22"/>
    <mergeCell ref="AA22:AB22"/>
    <mergeCell ref="AC22:AD22"/>
    <mergeCell ref="AG22:AG24"/>
    <mergeCell ref="AH22:AI22"/>
    <mergeCell ref="AJ22:AK22"/>
    <mergeCell ref="L22:M22"/>
    <mergeCell ref="N22:O22"/>
    <mergeCell ref="Q22:R22"/>
    <mergeCell ref="BE25:BF25"/>
    <mergeCell ref="BG25:BH25"/>
    <mergeCell ref="BI25:BJ25"/>
    <mergeCell ref="AL25:AM25"/>
    <mergeCell ref="AN25:AO25"/>
    <mergeCell ref="AP25:AQ25"/>
    <mergeCell ref="AR25:AS25"/>
    <mergeCell ref="AT25:AU25"/>
    <mergeCell ref="AW25:AX25"/>
    <mergeCell ref="A29:A31"/>
    <mergeCell ref="B29:C29"/>
    <mergeCell ref="D29:E29"/>
    <mergeCell ref="F29:G29"/>
    <mergeCell ref="H29:I29"/>
    <mergeCell ref="J29:K29"/>
    <mergeCell ref="AY25:AZ25"/>
    <mergeCell ref="BA25:BB25"/>
    <mergeCell ref="BC25:BD25"/>
    <mergeCell ref="Y25:Z25"/>
    <mergeCell ref="AA25:AB25"/>
    <mergeCell ref="AC25:AD25"/>
    <mergeCell ref="AG25:AG27"/>
    <mergeCell ref="AH25:AI25"/>
    <mergeCell ref="AJ25:AK25"/>
    <mergeCell ref="L25:M25"/>
    <mergeCell ref="N25:O25"/>
    <mergeCell ref="Q25:R25"/>
    <mergeCell ref="S25:T25"/>
    <mergeCell ref="U25:V25"/>
    <mergeCell ref="W25:X25"/>
    <mergeCell ref="A25:A27"/>
    <mergeCell ref="B25:C25"/>
    <mergeCell ref="D25:E25"/>
    <mergeCell ref="Y29:Z29"/>
    <mergeCell ref="AA29:AB29"/>
    <mergeCell ref="AC29:AD29"/>
    <mergeCell ref="AG29:AG31"/>
    <mergeCell ref="AH29:AI29"/>
    <mergeCell ref="AJ29:AK29"/>
    <mergeCell ref="L29:M29"/>
    <mergeCell ref="N29:O29"/>
    <mergeCell ref="Q29:R29"/>
    <mergeCell ref="S29:T29"/>
    <mergeCell ref="U29:V29"/>
    <mergeCell ref="W29:X29"/>
    <mergeCell ref="AY29:AZ29"/>
    <mergeCell ref="BA29:BB29"/>
    <mergeCell ref="BC29:BD29"/>
    <mergeCell ref="BE29:BF29"/>
    <mergeCell ref="BG29:BH29"/>
    <mergeCell ref="BI29:BJ29"/>
    <mergeCell ref="AL29:AM29"/>
    <mergeCell ref="AN29:AO29"/>
    <mergeCell ref="AP29:AQ29"/>
    <mergeCell ref="AR29:AS29"/>
    <mergeCell ref="AT29:AU29"/>
    <mergeCell ref="AW29:AX29"/>
    <mergeCell ref="S32:T32"/>
    <mergeCell ref="U32:V32"/>
    <mergeCell ref="W32:X32"/>
    <mergeCell ref="A32:A34"/>
    <mergeCell ref="B32:C32"/>
    <mergeCell ref="D32:E32"/>
    <mergeCell ref="F32:G32"/>
    <mergeCell ref="H32:I32"/>
    <mergeCell ref="J32:K32"/>
    <mergeCell ref="F35:G35"/>
    <mergeCell ref="H35:I35"/>
    <mergeCell ref="J35:K35"/>
    <mergeCell ref="AY32:AZ32"/>
    <mergeCell ref="BA32:BB32"/>
    <mergeCell ref="BC32:BD32"/>
    <mergeCell ref="BE32:BF32"/>
    <mergeCell ref="BG32:BH32"/>
    <mergeCell ref="BI32:BJ32"/>
    <mergeCell ref="AL32:AM32"/>
    <mergeCell ref="AN32:AO32"/>
    <mergeCell ref="AP32:AQ32"/>
    <mergeCell ref="AR32:AS32"/>
    <mergeCell ref="AT32:AU32"/>
    <mergeCell ref="AW32:AX32"/>
    <mergeCell ref="Y32:Z32"/>
    <mergeCell ref="AA32:AB32"/>
    <mergeCell ref="AC32:AD32"/>
    <mergeCell ref="AG32:AG34"/>
    <mergeCell ref="AH32:AI32"/>
    <mergeCell ref="AJ32:AK32"/>
    <mergeCell ref="L32:M32"/>
    <mergeCell ref="N32:O32"/>
    <mergeCell ref="Q32:R32"/>
    <mergeCell ref="BE35:BF35"/>
    <mergeCell ref="BG35:BH35"/>
    <mergeCell ref="BI35:BJ35"/>
    <mergeCell ref="AL35:AM35"/>
    <mergeCell ref="AN35:AO35"/>
    <mergeCell ref="AP35:AQ35"/>
    <mergeCell ref="AR35:AS35"/>
    <mergeCell ref="AT35:AU35"/>
    <mergeCell ref="AW35:AX35"/>
    <mergeCell ref="A38:A40"/>
    <mergeCell ref="B38:C38"/>
    <mergeCell ref="D38:E38"/>
    <mergeCell ref="F38:G38"/>
    <mergeCell ref="H38:I38"/>
    <mergeCell ref="J38:K38"/>
    <mergeCell ref="AY35:AZ35"/>
    <mergeCell ref="BA35:BB35"/>
    <mergeCell ref="BC35:BD35"/>
    <mergeCell ref="Y35:Z35"/>
    <mergeCell ref="AA35:AB35"/>
    <mergeCell ref="AC35:AD35"/>
    <mergeCell ref="AG35:AG37"/>
    <mergeCell ref="AH35:AI35"/>
    <mergeCell ref="AJ35:AK35"/>
    <mergeCell ref="L35:M35"/>
    <mergeCell ref="N35:O35"/>
    <mergeCell ref="Q35:R35"/>
    <mergeCell ref="S35:T35"/>
    <mergeCell ref="U35:V35"/>
    <mergeCell ref="W35:X35"/>
    <mergeCell ref="A35:A37"/>
    <mergeCell ref="B35:C35"/>
    <mergeCell ref="D35:E35"/>
    <mergeCell ref="Y38:Z38"/>
    <mergeCell ref="AA38:AB38"/>
    <mergeCell ref="AC38:AD38"/>
    <mergeCell ref="AG38:AG40"/>
    <mergeCell ref="AH38:AI38"/>
    <mergeCell ref="AJ38:AK38"/>
    <mergeCell ref="L38:M38"/>
    <mergeCell ref="N38:O38"/>
    <mergeCell ref="Q38:R38"/>
    <mergeCell ref="S38:T38"/>
    <mergeCell ref="U38:V38"/>
    <mergeCell ref="W38:X38"/>
    <mergeCell ref="AY38:AZ38"/>
    <mergeCell ref="BA38:BB38"/>
    <mergeCell ref="BC38:BD38"/>
    <mergeCell ref="BE38:BF38"/>
    <mergeCell ref="BG38:BH38"/>
    <mergeCell ref="BI38:BJ38"/>
    <mergeCell ref="AL38:AM38"/>
    <mergeCell ref="AN38:AO38"/>
    <mergeCell ref="AP38:AQ38"/>
    <mergeCell ref="AR38:AS38"/>
    <mergeCell ref="AT38:AU38"/>
    <mergeCell ref="AW38:AX38"/>
    <mergeCell ref="Q41:R41"/>
    <mergeCell ref="S41:T41"/>
    <mergeCell ref="U41:V41"/>
    <mergeCell ref="W41:X41"/>
    <mergeCell ref="A41:A43"/>
    <mergeCell ref="B41:C41"/>
    <mergeCell ref="D41:E41"/>
    <mergeCell ref="F41:G41"/>
    <mergeCell ref="H41:I41"/>
    <mergeCell ref="J41:K41"/>
    <mergeCell ref="BA41:BB41"/>
    <mergeCell ref="BC41:BD41"/>
    <mergeCell ref="BE41:BF41"/>
    <mergeCell ref="BG41:BH41"/>
    <mergeCell ref="BI41:BJ41"/>
    <mergeCell ref="A44:A46"/>
    <mergeCell ref="B44:C44"/>
    <mergeCell ref="D44:E44"/>
    <mergeCell ref="F44:G44"/>
    <mergeCell ref="H44:I44"/>
    <mergeCell ref="AN41:AO41"/>
    <mergeCell ref="AP41:AQ41"/>
    <mergeCell ref="AR41:AS41"/>
    <mergeCell ref="AT41:AU41"/>
    <mergeCell ref="AW41:AX41"/>
    <mergeCell ref="AY41:AZ41"/>
    <mergeCell ref="Y41:Z41"/>
    <mergeCell ref="AA41:AB41"/>
    <mergeCell ref="AC41:AD41"/>
    <mergeCell ref="AG41:AG43"/>
    <mergeCell ref="AH41:AI41"/>
    <mergeCell ref="AL41:AM41"/>
    <mergeCell ref="L41:M41"/>
    <mergeCell ref="N41:O41"/>
    <mergeCell ref="AC44:AD44"/>
    <mergeCell ref="AG44:AG46"/>
    <mergeCell ref="AH44:AI44"/>
    <mergeCell ref="J44:K44"/>
    <mergeCell ref="L44:M44"/>
    <mergeCell ref="N44:O44"/>
    <mergeCell ref="Q44:R44"/>
    <mergeCell ref="S44:T44"/>
    <mergeCell ref="U44:V44"/>
    <mergeCell ref="A47:A49"/>
    <mergeCell ref="B47:C47"/>
    <mergeCell ref="D47:E47"/>
    <mergeCell ref="F47:G47"/>
    <mergeCell ref="H47:I47"/>
    <mergeCell ref="J47:K47"/>
    <mergeCell ref="L47:M47"/>
    <mergeCell ref="N47:O47"/>
    <mergeCell ref="Q47:R47"/>
    <mergeCell ref="AN47:AO47"/>
    <mergeCell ref="AP47:AQ47"/>
    <mergeCell ref="S47:T47"/>
    <mergeCell ref="U47:V47"/>
    <mergeCell ref="W47:X47"/>
    <mergeCell ref="Y47:Z47"/>
    <mergeCell ref="AA47:AB47"/>
    <mergeCell ref="AC47:AD47"/>
    <mergeCell ref="BI44:BJ44"/>
    <mergeCell ref="AW44:AX44"/>
    <mergeCell ref="AY44:AZ44"/>
    <mergeCell ref="BA44:BB44"/>
    <mergeCell ref="BC44:BD44"/>
    <mergeCell ref="BE44:BF44"/>
    <mergeCell ref="BG44:BH44"/>
    <mergeCell ref="AJ44:AK44"/>
    <mergeCell ref="AL44:AM44"/>
    <mergeCell ref="AN44:AO44"/>
    <mergeCell ref="AP44:AQ44"/>
    <mergeCell ref="AR44:AS44"/>
    <mergeCell ref="AT44:AU44"/>
    <mergeCell ref="W44:X44"/>
    <mergeCell ref="Y44:Z44"/>
    <mergeCell ref="AA44:AB44"/>
    <mergeCell ref="S50:T50"/>
    <mergeCell ref="U50:V50"/>
    <mergeCell ref="W50:X50"/>
    <mergeCell ref="Y50:Z50"/>
    <mergeCell ref="BE47:BF47"/>
    <mergeCell ref="BG47:BH47"/>
    <mergeCell ref="BI47:BJ47"/>
    <mergeCell ref="A50:A52"/>
    <mergeCell ref="B50:C50"/>
    <mergeCell ref="D50:E50"/>
    <mergeCell ref="F50:G50"/>
    <mergeCell ref="H50:I50"/>
    <mergeCell ref="J50:K50"/>
    <mergeCell ref="L50:M50"/>
    <mergeCell ref="AR47:AS47"/>
    <mergeCell ref="AT47:AU47"/>
    <mergeCell ref="AW47:AX47"/>
    <mergeCell ref="AY47:AZ47"/>
    <mergeCell ref="BA47:BB47"/>
    <mergeCell ref="BC47:BD47"/>
    <mergeCell ref="AG47:AG49"/>
    <mergeCell ref="AH47:AI47"/>
    <mergeCell ref="AJ47:AK47"/>
    <mergeCell ref="AL47:AM47"/>
    <mergeCell ref="BA50:BB50"/>
    <mergeCell ref="BE50:BF50"/>
    <mergeCell ref="BG50:BH50"/>
    <mergeCell ref="BI50:BJ50"/>
    <mergeCell ref="A53:A55"/>
    <mergeCell ref="B53:C53"/>
    <mergeCell ref="D53:E53"/>
    <mergeCell ref="F53:G53"/>
    <mergeCell ref="H53:I53"/>
    <mergeCell ref="J53:K53"/>
    <mergeCell ref="AN50:AO50"/>
    <mergeCell ref="AP50:AQ50"/>
    <mergeCell ref="AR50:AS50"/>
    <mergeCell ref="AT50:AU50"/>
    <mergeCell ref="AW50:AX50"/>
    <mergeCell ref="AY50:AZ50"/>
    <mergeCell ref="AA50:AB50"/>
    <mergeCell ref="AC50:AD50"/>
    <mergeCell ref="AG50:AG52"/>
    <mergeCell ref="AH50:AI50"/>
    <mergeCell ref="AJ50:AK50"/>
    <mergeCell ref="AL50:AM50"/>
    <mergeCell ref="N50:O50"/>
    <mergeCell ref="Q50:R50"/>
    <mergeCell ref="BE53:BF53"/>
    <mergeCell ref="BG53:BH53"/>
    <mergeCell ref="BI53:BJ53"/>
    <mergeCell ref="AL53:AM53"/>
    <mergeCell ref="AN53:AO53"/>
    <mergeCell ref="AP53:AQ53"/>
    <mergeCell ref="AR53:AS53"/>
    <mergeCell ref="AT53:AU53"/>
    <mergeCell ref="AW53:AX53"/>
    <mergeCell ref="A56:A58"/>
    <mergeCell ref="B56:C56"/>
    <mergeCell ref="D56:E56"/>
    <mergeCell ref="F56:G56"/>
    <mergeCell ref="H56:I56"/>
    <mergeCell ref="J56:K56"/>
    <mergeCell ref="AY53:AZ53"/>
    <mergeCell ref="BA53:BB53"/>
    <mergeCell ref="BC53:BD53"/>
    <mergeCell ref="Y53:Z53"/>
    <mergeCell ref="AA53:AB53"/>
    <mergeCell ref="AC53:AD53"/>
    <mergeCell ref="AG53:AG55"/>
    <mergeCell ref="AH53:AI53"/>
    <mergeCell ref="AJ53:AK53"/>
    <mergeCell ref="L53:M53"/>
    <mergeCell ref="N53:O53"/>
    <mergeCell ref="Q53:R53"/>
    <mergeCell ref="S53:T53"/>
    <mergeCell ref="U53:V53"/>
    <mergeCell ref="W53:X53"/>
    <mergeCell ref="BI56:BJ56"/>
    <mergeCell ref="AL56:AM56"/>
    <mergeCell ref="AN56:AO56"/>
    <mergeCell ref="AP56:AQ56"/>
    <mergeCell ref="AR56:AS56"/>
    <mergeCell ref="AT56:AU56"/>
    <mergeCell ref="AW56:AX56"/>
    <mergeCell ref="Y56:Z56"/>
    <mergeCell ref="AA56:AB56"/>
    <mergeCell ref="AC56:AD56"/>
    <mergeCell ref="AG56:AG58"/>
    <mergeCell ref="AH56:AI56"/>
    <mergeCell ref="AJ56:AK56"/>
    <mergeCell ref="B62:H62"/>
    <mergeCell ref="K62:M62"/>
    <mergeCell ref="AH62:AN62"/>
    <mergeCell ref="AQ62:AS62"/>
    <mergeCell ref="AY56:AZ56"/>
    <mergeCell ref="BA56:BB56"/>
    <mergeCell ref="BC56:BD56"/>
    <mergeCell ref="BE56:BF56"/>
    <mergeCell ref="BG56:BH56"/>
    <mergeCell ref="L56:M56"/>
    <mergeCell ref="N56:O56"/>
    <mergeCell ref="Q56:R56"/>
    <mergeCell ref="S56:T56"/>
    <mergeCell ref="U56:V56"/>
    <mergeCell ref="W56:X56"/>
  </mergeCells>
  <conditionalFormatting sqref="BK15 AE9 BK6 BK18 BK9 BK27 AE6 AE18 AE27 AE21 BK21 BK12 AE12">
    <cfRule type="cellIs" dxfId="27" priority="28" stopIfTrue="1" operator="greaterThan">
      <formula>1.83333333333333</formula>
    </cfRule>
  </conditionalFormatting>
  <conditionalFormatting sqref="BK4 BK16 BK7 BK19 BK13 BK10 BK25">
    <cfRule type="cellIs" dxfId="26" priority="27" operator="greaterThan">
      <formula>5.83333333333333</formula>
    </cfRule>
  </conditionalFormatting>
  <conditionalFormatting sqref="AG7 AE7:AF9 AE19:AG21 AF29:AG34 AF38:AG43 AF50:AG58">
    <cfRule type="cellIs" dxfId="25" priority="26" stopIfTrue="1" operator="equal">
      <formula>"RH"</formula>
    </cfRule>
  </conditionalFormatting>
  <conditionalFormatting sqref="B57:O58">
    <cfRule type="cellIs" dxfId="24" priority="25" stopIfTrue="1" operator="greaterThan">
      <formula>1.83333333333333</formula>
    </cfRule>
  </conditionalFormatting>
  <conditionalFormatting sqref="B57:O58 B56 J56 H56 F56 D56">
    <cfRule type="cellIs" dxfId="23" priority="24" stopIfTrue="1" operator="equal">
      <formula>"RH"</formula>
    </cfRule>
  </conditionalFormatting>
  <conditionalFormatting sqref="B42:O43">
    <cfRule type="cellIs" dxfId="22" priority="23" stopIfTrue="1" operator="greaterThan">
      <formula>1.83333333333333</formula>
    </cfRule>
  </conditionalFormatting>
  <conditionalFormatting sqref="B42:O43 B41:C41">
    <cfRule type="cellIs" dxfId="21" priority="22" stopIfTrue="1" operator="equal">
      <formula>"RH"</formula>
    </cfRule>
  </conditionalFormatting>
  <conditionalFormatting sqref="Q57:AD58">
    <cfRule type="cellIs" dxfId="20" priority="21" stopIfTrue="1" operator="greaterThan">
      <formula>1.83333333333333</formula>
    </cfRule>
  </conditionalFormatting>
  <conditionalFormatting sqref="Q57:AD58 Q56:Z56">
    <cfRule type="cellIs" dxfId="19" priority="20" stopIfTrue="1" operator="equal">
      <formula>"RH"</formula>
    </cfRule>
  </conditionalFormatting>
  <conditionalFormatting sqref="Q42:AD43">
    <cfRule type="cellIs" dxfId="18" priority="19" stopIfTrue="1" operator="greaterThan">
      <formula>1.83333333333333</formula>
    </cfRule>
  </conditionalFormatting>
  <conditionalFormatting sqref="Q42:AD43 Q41:Z41">
    <cfRule type="cellIs" dxfId="17" priority="18" stopIfTrue="1" operator="equal">
      <formula>"RH"</formula>
    </cfRule>
  </conditionalFormatting>
  <conditionalFormatting sqref="AH57:AU58">
    <cfRule type="cellIs" dxfId="16" priority="17" stopIfTrue="1" operator="greaterThan">
      <formula>1.83333333333333</formula>
    </cfRule>
  </conditionalFormatting>
  <conditionalFormatting sqref="AH57:AU58 AH56 AJ56 AL56 AP56 AN56">
    <cfRule type="cellIs" dxfId="15" priority="16" stopIfTrue="1" operator="equal">
      <formula>"RH"</formula>
    </cfRule>
  </conditionalFormatting>
  <conditionalFormatting sqref="AW57:BJ58">
    <cfRule type="cellIs" dxfId="14" priority="15" stopIfTrue="1" operator="greaterThan">
      <formula>1.83333333333333</formula>
    </cfRule>
  </conditionalFormatting>
  <conditionalFormatting sqref="AW57:BJ58 AW56 BE56 BC56 BA56 AY56">
    <cfRule type="cellIs" dxfId="13" priority="14" stopIfTrue="1" operator="equal">
      <formula>"RH"</formula>
    </cfRule>
  </conditionalFormatting>
  <conditionalFormatting sqref="AH42:AI43 AK42:AU43">
    <cfRule type="cellIs" dxfId="12" priority="13" stopIfTrue="1" operator="greaterThan">
      <formula>1.83333333333333</formula>
    </cfRule>
  </conditionalFormatting>
  <conditionalFormatting sqref="AH41:AI43 AK41:AQ41 AK42:AU43">
    <cfRule type="cellIs" dxfId="11" priority="12" stopIfTrue="1" operator="equal">
      <formula>"RH"</formula>
    </cfRule>
  </conditionalFormatting>
  <conditionalFormatting sqref="AW42:BJ43">
    <cfRule type="cellIs" dxfId="10" priority="11" stopIfTrue="1" operator="greaterThan">
      <formula>1.83333333333333</formula>
    </cfRule>
  </conditionalFormatting>
  <conditionalFormatting sqref="AW42:BJ43 AW41:BF41">
    <cfRule type="cellIs" dxfId="9" priority="10" stopIfTrue="1" operator="equal">
      <formula>"RH"</formula>
    </cfRule>
  </conditionalFormatting>
  <conditionalFormatting sqref="AF35:AG37">
    <cfRule type="cellIs" dxfId="8" priority="9" stopIfTrue="1" operator="equal">
      <formula>"RH"</formula>
    </cfRule>
  </conditionalFormatting>
  <conditionalFormatting sqref="AF44:AG46">
    <cfRule type="cellIs" dxfId="7" priority="8" stopIfTrue="1" operator="equal">
      <formula>"RH"</formula>
    </cfRule>
  </conditionalFormatting>
  <conditionalFormatting sqref="AF47:AF49">
    <cfRule type="cellIs" dxfId="6" priority="7" stopIfTrue="1" operator="equal">
      <formula>"RH"</formula>
    </cfRule>
  </conditionalFormatting>
  <conditionalFormatting sqref="AH60:BJ60">
    <cfRule type="cellIs" dxfId="5" priority="4" stopIfTrue="1" operator="equal">
      <formula>1</formula>
    </cfRule>
  </conditionalFormatting>
  <conditionalFormatting sqref="AF59:AF60">
    <cfRule type="cellIs" dxfId="4" priority="6" stopIfTrue="1" operator="equal">
      <formula>"RH"</formula>
    </cfRule>
  </conditionalFormatting>
  <conditionalFormatting sqref="B60 D60 F60:AD60">
    <cfRule type="cellIs" dxfId="3" priority="5" stopIfTrue="1" operator="equal">
      <formula>1</formula>
    </cfRule>
  </conditionalFormatting>
  <conditionalFormatting sqref="D41:M41">
    <cfRule type="cellIs" dxfId="2" priority="3" stopIfTrue="1" operator="equal">
      <formula>"RH"</formula>
    </cfRule>
  </conditionalFormatting>
  <printOptions horizontalCentered="1" verticalCentered="1"/>
  <pageMargins left="0.62992125984251968" right="0.23622047244094491" top="0" bottom="0.11811023622047245" header="0.11811023622047245" footer="0"/>
  <pageSetup paperSize="9" scale="67" fitToWidth="2" fitToHeight="2" orientation="landscape" r:id="rId1"/>
  <headerFooter>
    <oddHeader xml:space="preserve">&amp;L&amp;"Times New Roman,Gras"&amp;20&amp;UPôle Hébergements et Services&amp;C&amp;"Times New Roman,Gras italique"&amp;20PLANNING EDUCATIF&amp;R&amp;"Calibri(Corps),Gras italique"&amp;16FOYER DE VIE "LES SOURCES"
</oddHeader>
    <oddFooter>&amp;RJMD&amp;D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DlgSaisieHeure">
                <anchor moveWithCells="1" sizeWithCells="1">
                  <from>
                    <xdr:col>31</xdr:col>
                    <xdr:colOff>0</xdr:colOff>
                    <xdr:row>0</xdr:row>
                    <xdr:rowOff>0</xdr:rowOff>
                  </from>
                  <to>
                    <xdr:col>32</xdr:col>
                    <xdr:colOff>828675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AfficheDlgPresence">
                <anchor moveWithCells="1" sizeWithCells="1">
                  <from>
                    <xdr:col>0</xdr:col>
                    <xdr:colOff>104775</xdr:colOff>
                    <xdr:row>0</xdr:row>
                    <xdr:rowOff>57150</xdr:rowOff>
                  </from>
                  <to>
                    <xdr:col>0</xdr:col>
                    <xdr:colOff>933450</xdr:colOff>
                    <xdr:row>2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DlgSaisieHeure">
                <anchor moveWithCells="1" sizeWithCells="1">
                  <from>
                    <xdr:col>31</xdr:col>
                    <xdr:colOff>0</xdr:colOff>
                    <xdr:row>0</xdr:row>
                    <xdr:rowOff>0</xdr:rowOff>
                  </from>
                  <to>
                    <xdr:col>32</xdr:col>
                    <xdr:colOff>828675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du 02-09-19 au 29-09-19</vt:lpstr>
      <vt:lpstr>'du 02-09-19 au 29-09-19'!MaxLignePlanning</vt:lpstr>
      <vt:lpstr>'du 02-09-19 au 29-09-19'!Zone_d_impression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2019-08-31T20:53:02Z</dcterms:created>
  <dcterms:modified xsi:type="dcterms:W3CDTF">2019-09-01T21:05:40Z</dcterms:modified>
</cp:coreProperties>
</file>