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-15" windowWidth="7650" windowHeight="8115" activeTab="1"/>
  </bookViews>
  <sheets>
    <sheet name="Accueil" sheetId="3" r:id="rId1"/>
    <sheet name="Planning" sheetId="1" r:id="rId2"/>
    <sheet name="Listes" sheetId="4" r:id="rId3"/>
  </sheets>
  <definedNames>
    <definedName name="Absences">OFFSET(Listes!$A$1,,,COUNTA(Listes!$A:$A))</definedName>
    <definedName name="Contrat">Planning!$C$3:$AX$3</definedName>
    <definedName name="Dates">Planning!$B$6:$B$169</definedName>
    <definedName name="_xlnm.Print_Titles" localSheetId="1">Planning!$1:$4</definedName>
    <definedName name="LigneNoms">Planning!$B$2:$AX$2</definedName>
    <definedName name="N_Collaborateur">OFFSET(Listes!$E$1,,,COUNTA(Listes!$E:$E))</definedName>
    <definedName name="Noms">Planning!$C$2:$AX$2</definedName>
    <definedName name="P_Collaborateur">OFFSET(Listes!$D$1,,,COUNTA(Listes!$D:$D))</definedName>
    <definedName name="TableNOMS">Planning!#REF!</definedName>
    <definedName name="TABLO">Planning!$C$6:$AX$169</definedName>
    <definedName name="TTravail">OFFSET(Listes!$K$1,,,COUNTA(Listes!$K:$K))</definedName>
  </definedNames>
  <calcPr calcId="125725" calcMode="manual"/>
</workbook>
</file>

<file path=xl/calcChain.xml><?xml version="1.0" encoding="utf-8"?>
<calcChain xmlns="http://schemas.openxmlformats.org/spreadsheetml/2006/main">
  <c r="I6" i="4"/>
  <c r="F6"/>
  <c r="I12"/>
  <c r="I2"/>
  <c r="I3"/>
  <c r="I4"/>
  <c r="I5"/>
  <c r="I1"/>
  <c r="K3"/>
  <c r="K4" s="1"/>
  <c r="K5" s="1"/>
  <c r="K6" s="1"/>
  <c r="K7" s="1"/>
  <c r="K8" s="1"/>
  <c r="K9" s="1"/>
  <c r="K10" s="1"/>
  <c r="K11" s="1"/>
  <c r="K12" s="1"/>
  <c r="K13" s="1"/>
  <c r="K14" s="1"/>
  <c r="K15" s="1"/>
  <c r="K16" s="1"/>
  <c r="K17" s="1"/>
  <c r="K18" s="1"/>
  <c r="K19" s="1"/>
  <c r="K2"/>
  <c r="H2" i="1"/>
  <c r="F2" i="4" l="1"/>
  <c r="F3"/>
  <c r="F4"/>
  <c r="F5"/>
  <c r="F1"/>
  <c r="AA2" i="1"/>
  <c r="AF4"/>
  <c r="K3"/>
  <c r="AC4"/>
  <c r="AO2"/>
  <c r="C2"/>
  <c r="AC3"/>
  <c r="AQ4"/>
  <c r="Z3"/>
  <c r="D3"/>
  <c r="J4"/>
  <c r="Z2"/>
  <c r="AN3"/>
  <c r="W2"/>
  <c r="AB4"/>
  <c r="AR2"/>
  <c r="Y4"/>
  <c r="AK2"/>
  <c r="E3"/>
  <c r="Y3"/>
  <c r="AM4"/>
  <c r="V3"/>
  <c r="E2"/>
  <c r="AQ3"/>
  <c r="V2"/>
  <c r="AJ3"/>
  <c r="S2"/>
  <c r="X4"/>
  <c r="AN2"/>
  <c r="U4"/>
  <c r="AG2"/>
  <c r="AP4"/>
  <c r="U3"/>
  <c r="AI4"/>
  <c r="R3"/>
  <c r="C4"/>
  <c r="AM3"/>
  <c r="R2"/>
  <c r="AF3"/>
  <c r="O2"/>
  <c r="T4"/>
  <c r="AJ2"/>
  <c r="Q4"/>
  <c r="AC2"/>
  <c r="AL4"/>
  <c r="Q3"/>
  <c r="AE4"/>
  <c r="N3"/>
  <c r="G2"/>
  <c r="AI3"/>
  <c r="N2"/>
  <c r="AB3"/>
  <c r="K2"/>
  <c r="P4"/>
  <c r="AF2"/>
  <c r="M4"/>
  <c r="Y2"/>
  <c r="AH4"/>
  <c r="M3"/>
  <c r="AA4"/>
  <c r="J3"/>
  <c r="G4"/>
  <c r="AE3"/>
  <c r="P3"/>
  <c r="AO3"/>
  <c r="M2"/>
  <c r="AL2"/>
  <c r="AI2"/>
  <c r="S3"/>
  <c r="L3"/>
  <c r="AK3"/>
  <c r="AH3"/>
  <c r="I2"/>
  <c r="AH2"/>
  <c r="AE2"/>
  <c r="O3"/>
  <c r="H3"/>
  <c r="AG3"/>
  <c r="AD3"/>
  <c r="N4"/>
  <c r="AR3"/>
  <c r="J2"/>
  <c r="X3"/>
  <c r="C3"/>
  <c r="L4"/>
  <c r="AB2"/>
  <c r="I4"/>
  <c r="U2"/>
  <c r="AD4"/>
  <c r="I3"/>
  <c r="W4"/>
  <c r="AQ2"/>
  <c r="F2"/>
  <c r="AA3"/>
  <c r="AR4"/>
  <c r="T3"/>
  <c r="E4"/>
  <c r="H4"/>
  <c r="X2"/>
  <c r="AP3"/>
  <c r="Q2"/>
  <c r="Z4"/>
  <c r="AP2"/>
  <c r="S4"/>
  <c r="AM2"/>
  <c r="F4"/>
  <c r="W3"/>
  <c r="AO4"/>
  <c r="G3"/>
  <c r="T2"/>
  <c r="AL3"/>
  <c r="V4"/>
  <c r="O4"/>
  <c r="AN4"/>
  <c r="AK4"/>
  <c r="D4"/>
  <c r="P2"/>
  <c r="R4"/>
  <c r="K4"/>
  <c r="AJ4"/>
  <c r="AG4"/>
  <c r="F3"/>
  <c r="L2"/>
  <c r="D2"/>
  <c r="AD2"/>
  <c r="BJ8" l="1"/>
  <c r="BJ10"/>
  <c r="BJ12"/>
  <c r="BJ14"/>
  <c r="BJ23"/>
  <c r="BJ25"/>
  <c r="BJ27"/>
  <c r="BJ29"/>
  <c r="BJ21"/>
  <c r="BJ19"/>
  <c r="BC8"/>
  <c r="BC10"/>
  <c r="BC12"/>
  <c r="BC14"/>
  <c r="BC23"/>
  <c r="BC25"/>
  <c r="BC27"/>
  <c r="BC29"/>
  <c r="BC21"/>
  <c r="BC19"/>
  <c r="BD8"/>
  <c r="BD10"/>
  <c r="BD12"/>
  <c r="BD14"/>
  <c r="BD23"/>
  <c r="BD25"/>
  <c r="BD27"/>
  <c r="BD29"/>
  <c r="BD21"/>
  <c r="BD19"/>
  <c r="BE8"/>
  <c r="BE10"/>
  <c r="BE12"/>
  <c r="BE14"/>
  <c r="BE23"/>
  <c r="BE25"/>
  <c r="BE27"/>
  <c r="BE29"/>
  <c r="BE21"/>
  <c r="BE19"/>
  <c r="BF8"/>
  <c r="BF10"/>
  <c r="BF12"/>
  <c r="BF14"/>
  <c r="BF23"/>
  <c r="BF25"/>
  <c r="BF27"/>
  <c r="BF29"/>
  <c r="BF21"/>
  <c r="BF19"/>
  <c r="BG8"/>
  <c r="BG10"/>
  <c r="BG12"/>
  <c r="BG14"/>
  <c r="BG23"/>
  <c r="BG25"/>
  <c r="BG27"/>
  <c r="BG29"/>
  <c r="BG21"/>
  <c r="BG19"/>
  <c r="BH8"/>
  <c r="BH10"/>
  <c r="BH12"/>
  <c r="BH14"/>
  <c r="BH23"/>
  <c r="BH25"/>
  <c r="BH27"/>
  <c r="BH29"/>
  <c r="BH21"/>
  <c r="BH19"/>
  <c r="BI8"/>
  <c r="BI10"/>
  <c r="BI12"/>
  <c r="BI14"/>
  <c r="BI23"/>
  <c r="BI25"/>
  <c r="BI27"/>
  <c r="BI29"/>
  <c r="BI21"/>
  <c r="BI19"/>
  <c r="BB8"/>
  <c r="BB10"/>
  <c r="BB12"/>
  <c r="BB14"/>
  <c r="BB23"/>
  <c r="BB25"/>
  <c r="BB27"/>
  <c r="BB29"/>
  <c r="BB21"/>
  <c r="BB19"/>
  <c r="BJ32"/>
  <c r="BJ34"/>
  <c r="BJ36"/>
  <c r="BJ38"/>
  <c r="BJ40"/>
  <c r="BJ42"/>
  <c r="BJ45"/>
  <c r="BJ47"/>
  <c r="BJ49"/>
  <c r="BJ51"/>
  <c r="BJ53"/>
  <c r="BJ55"/>
  <c r="BI32"/>
  <c r="BI34"/>
  <c r="BI36"/>
  <c r="BI38"/>
  <c r="BI40"/>
  <c r="BI42"/>
  <c r="BI45"/>
  <c r="BI47"/>
  <c r="BI49"/>
  <c r="BI51"/>
  <c r="BI53"/>
  <c r="BI55"/>
  <c r="BH32"/>
  <c r="BH34"/>
  <c r="BH36"/>
  <c r="BH38"/>
  <c r="BH40"/>
  <c r="BH42"/>
  <c r="BH45"/>
  <c r="BH47"/>
  <c r="BH49"/>
  <c r="BH51"/>
  <c r="BH53"/>
  <c r="BH55"/>
  <c r="BG32"/>
  <c r="BG34"/>
  <c r="BG36"/>
  <c r="BG38"/>
  <c r="BG40"/>
  <c r="BG42"/>
  <c r="BG45"/>
  <c r="BG47"/>
  <c r="BG49"/>
  <c r="BG51"/>
  <c r="BG53"/>
  <c r="BG55"/>
  <c r="BF32"/>
  <c r="BF34"/>
  <c r="BF36"/>
  <c r="BF38"/>
  <c r="BF40"/>
  <c r="BF42"/>
  <c r="BF45"/>
  <c r="BF47"/>
  <c r="BF49"/>
  <c r="BF51"/>
  <c r="BF53"/>
  <c r="BF55"/>
  <c r="BE32"/>
  <c r="BE34"/>
  <c r="BE36"/>
  <c r="BE38"/>
  <c r="BE40"/>
  <c r="BE42"/>
  <c r="BE45"/>
  <c r="BE47"/>
  <c r="BE49"/>
  <c r="BE51"/>
  <c r="BE53"/>
  <c r="BE55"/>
  <c r="BD32"/>
  <c r="BD34"/>
  <c r="BD36"/>
  <c r="BD38"/>
  <c r="BD40"/>
  <c r="BD42"/>
  <c r="BD45"/>
  <c r="BD47"/>
  <c r="BD49"/>
  <c r="BD51"/>
  <c r="BD53"/>
  <c r="BD55"/>
  <c r="BC32"/>
  <c r="BC34"/>
  <c r="BC36"/>
  <c r="BC38"/>
  <c r="BC40"/>
  <c r="BC42"/>
  <c r="BC45"/>
  <c r="BC47"/>
  <c r="BC49"/>
  <c r="BC51"/>
  <c r="BC53"/>
  <c r="BC55"/>
  <c r="BB32"/>
  <c r="BB34"/>
  <c r="BB36"/>
  <c r="BB38"/>
  <c r="BB40"/>
  <c r="BB42"/>
  <c r="BB45"/>
  <c r="BB47"/>
  <c r="BB49"/>
  <c r="BB51"/>
  <c r="BB53"/>
  <c r="BB55"/>
  <c r="BA32"/>
  <c r="BA34"/>
  <c r="BA36"/>
  <c r="BA38"/>
  <c r="BA40"/>
  <c r="BA42"/>
  <c r="BA45"/>
  <c r="BA47"/>
  <c r="BA49"/>
  <c r="BA51"/>
  <c r="BA53"/>
  <c r="BA55"/>
  <c r="BA162"/>
  <c r="BA164"/>
  <c r="BA166"/>
  <c r="BA168"/>
  <c r="BA149"/>
  <c r="BA151"/>
  <c r="BA153"/>
  <c r="BA155"/>
  <c r="BA157"/>
  <c r="BA159"/>
  <c r="BA136"/>
  <c r="BA138"/>
  <c r="BA140"/>
  <c r="BA142"/>
  <c r="BA144"/>
  <c r="BA146"/>
  <c r="BA123"/>
  <c r="BA125"/>
  <c r="BA127"/>
  <c r="BA129"/>
  <c r="BA131"/>
  <c r="BA133"/>
  <c r="BA110"/>
  <c r="BA112"/>
  <c r="BA114"/>
  <c r="BA116"/>
  <c r="BA118"/>
  <c r="BA120"/>
  <c r="BA97"/>
  <c r="BA99"/>
  <c r="BA101"/>
  <c r="BA103"/>
  <c r="BA105"/>
  <c r="BA107"/>
  <c r="BA84"/>
  <c r="BA86"/>
  <c r="BA88"/>
  <c r="BA90"/>
  <c r="BA92"/>
  <c r="BA94"/>
  <c r="BA71"/>
  <c r="BA73"/>
  <c r="BA75"/>
  <c r="BA77"/>
  <c r="BA79"/>
  <c r="BA81"/>
  <c r="BA58"/>
  <c r="BA60"/>
  <c r="BA62"/>
  <c r="BA64"/>
  <c r="BA66"/>
  <c r="BA68"/>
  <c r="BA19"/>
  <c r="BA21"/>
  <c r="BA23"/>
  <c r="BA25"/>
  <c r="BA27"/>
  <c r="BA29"/>
  <c r="BA6"/>
  <c r="BA8"/>
  <c r="BA10"/>
  <c r="BA12"/>
  <c r="BA14"/>
  <c r="BA16"/>
  <c r="BB168"/>
  <c r="BC168"/>
  <c r="BD168"/>
  <c r="BE168"/>
  <c r="BF168"/>
  <c r="BG168"/>
  <c r="BH168"/>
  <c r="BI168"/>
  <c r="BJ168"/>
  <c r="BB166"/>
  <c r="BC166"/>
  <c r="BD166"/>
  <c r="BE166"/>
  <c r="BF166"/>
  <c r="BG166"/>
  <c r="BH166"/>
  <c r="BI166"/>
  <c r="BB164"/>
  <c r="BC164"/>
  <c r="BD164"/>
  <c r="BE164"/>
  <c r="BF164"/>
  <c r="BG164"/>
  <c r="BH164"/>
  <c r="BI164"/>
  <c r="BB162"/>
  <c r="BC162"/>
  <c r="BC161" s="1"/>
  <c r="BD162"/>
  <c r="BE162"/>
  <c r="BE161" s="1"/>
  <c r="BF162"/>
  <c r="BG162"/>
  <c r="BG161" s="1"/>
  <c r="BH162"/>
  <c r="BI162"/>
  <c r="BI161" s="1"/>
  <c r="BB159"/>
  <c r="BC159"/>
  <c r="BD159"/>
  <c r="BE159"/>
  <c r="BF159"/>
  <c r="BG159"/>
  <c r="BH159"/>
  <c r="BI159"/>
  <c r="BB157"/>
  <c r="BC157"/>
  <c r="BD157"/>
  <c r="BE157"/>
  <c r="BF157"/>
  <c r="BG157"/>
  <c r="BH157"/>
  <c r="BI157"/>
  <c r="BB155"/>
  <c r="BC155"/>
  <c r="BD155"/>
  <c r="BE155"/>
  <c r="BF155"/>
  <c r="BG155"/>
  <c r="BH155"/>
  <c r="BI155"/>
  <c r="BB153"/>
  <c r="BC153"/>
  <c r="BD153"/>
  <c r="BE153"/>
  <c r="BF153"/>
  <c r="BG153"/>
  <c r="BH153"/>
  <c r="BI153"/>
  <c r="BJ153"/>
  <c r="BB151"/>
  <c r="BC151"/>
  <c r="BD151"/>
  <c r="BE151"/>
  <c r="BF151"/>
  <c r="BG151"/>
  <c r="BH151"/>
  <c r="BI151"/>
  <c r="BB149"/>
  <c r="BC149"/>
  <c r="BD149"/>
  <c r="BE149"/>
  <c r="BF149"/>
  <c r="BG149"/>
  <c r="BH149"/>
  <c r="BI149"/>
  <c r="BJ149"/>
  <c r="BB146"/>
  <c r="BC146"/>
  <c r="BD146"/>
  <c r="BE146"/>
  <c r="BF146"/>
  <c r="BG146"/>
  <c r="BH146"/>
  <c r="BI146"/>
  <c r="BB144"/>
  <c r="BC144"/>
  <c r="BD144"/>
  <c r="BE144"/>
  <c r="BF144"/>
  <c r="BG144"/>
  <c r="BH144"/>
  <c r="BI144"/>
  <c r="BJ144"/>
  <c r="BB142"/>
  <c r="BC142"/>
  <c r="BD142"/>
  <c r="BE142"/>
  <c r="BF142"/>
  <c r="BG142"/>
  <c r="BH142"/>
  <c r="BI142"/>
  <c r="BJ142"/>
  <c r="BB140"/>
  <c r="BC140"/>
  <c r="BD140"/>
  <c r="BE140"/>
  <c r="BF140"/>
  <c r="BG140"/>
  <c r="BH140"/>
  <c r="BI140"/>
  <c r="BB138"/>
  <c r="BC138"/>
  <c r="BD138"/>
  <c r="BE138"/>
  <c r="BF138"/>
  <c r="BG138"/>
  <c r="BH138"/>
  <c r="BI138"/>
  <c r="BB136"/>
  <c r="BC136"/>
  <c r="BC135" s="1"/>
  <c r="BD136"/>
  <c r="BE136"/>
  <c r="BE135" s="1"/>
  <c r="BF136"/>
  <c r="BG136"/>
  <c r="BG135" s="1"/>
  <c r="BH136"/>
  <c r="BI136"/>
  <c r="BI135" s="1"/>
  <c r="BB133"/>
  <c r="BC133"/>
  <c r="BD133"/>
  <c r="BE133"/>
  <c r="BF133"/>
  <c r="BG133"/>
  <c r="BH133"/>
  <c r="BI133"/>
  <c r="BB131"/>
  <c r="BC131"/>
  <c r="BD131"/>
  <c r="BE131"/>
  <c r="BF131"/>
  <c r="BG131"/>
  <c r="BH131"/>
  <c r="BI131"/>
  <c r="BJ131"/>
  <c r="BB129"/>
  <c r="BC129"/>
  <c r="BD129"/>
  <c r="BE129"/>
  <c r="BF129"/>
  <c r="BG129"/>
  <c r="BH129"/>
  <c r="BI129"/>
  <c r="BJ129"/>
  <c r="BB127"/>
  <c r="BC127"/>
  <c r="BD127"/>
  <c r="BE127"/>
  <c r="BF127"/>
  <c r="BG127"/>
  <c r="BH127"/>
  <c r="BI127"/>
  <c r="BJ127"/>
  <c r="BB125"/>
  <c r="BC125"/>
  <c r="BD125"/>
  <c r="BE125"/>
  <c r="BF125"/>
  <c r="BG125"/>
  <c r="BH125"/>
  <c r="BI125"/>
  <c r="BJ125"/>
  <c r="BB123"/>
  <c r="BC123"/>
  <c r="BD123"/>
  <c r="BE123"/>
  <c r="BF123"/>
  <c r="BG123"/>
  <c r="BH123"/>
  <c r="BI123"/>
  <c r="BJ123"/>
  <c r="BB120"/>
  <c r="BC120"/>
  <c r="BD120"/>
  <c r="BE120"/>
  <c r="BF120"/>
  <c r="BG120"/>
  <c r="BH120"/>
  <c r="BI120"/>
  <c r="BB118"/>
  <c r="BC118"/>
  <c r="BD118"/>
  <c r="BE118"/>
  <c r="BF118"/>
  <c r="BG118"/>
  <c r="BH118"/>
  <c r="BI118"/>
  <c r="BJ118"/>
  <c r="BB116"/>
  <c r="BC116"/>
  <c r="BD116"/>
  <c r="BE116"/>
  <c r="BF116"/>
  <c r="BG116"/>
  <c r="BH116"/>
  <c r="BI116"/>
  <c r="BB114"/>
  <c r="BC114"/>
  <c r="BD114"/>
  <c r="BE114"/>
  <c r="BF114"/>
  <c r="BG114"/>
  <c r="BH114"/>
  <c r="BI114"/>
  <c r="BB112"/>
  <c r="BC112"/>
  <c r="BD112"/>
  <c r="BE112"/>
  <c r="BF112"/>
  <c r="BG112"/>
  <c r="BH112"/>
  <c r="BI112"/>
  <c r="BB110"/>
  <c r="BC110"/>
  <c r="BC109" s="1"/>
  <c r="BD110"/>
  <c r="BE110"/>
  <c r="BE109" s="1"/>
  <c r="BF110"/>
  <c r="BG110"/>
  <c r="BG109" s="1"/>
  <c r="BH110"/>
  <c r="BI110"/>
  <c r="BI109" s="1"/>
  <c r="BB107"/>
  <c r="BC107"/>
  <c r="BD107"/>
  <c r="BE107"/>
  <c r="BF107"/>
  <c r="BG107"/>
  <c r="BH107"/>
  <c r="BI107"/>
  <c r="BB105"/>
  <c r="BC105"/>
  <c r="BD105"/>
  <c r="BE105"/>
  <c r="BF105"/>
  <c r="BG105"/>
  <c r="BH105"/>
  <c r="BI105"/>
  <c r="BB103"/>
  <c r="BC103"/>
  <c r="BD103"/>
  <c r="BE103"/>
  <c r="BF103"/>
  <c r="BG103"/>
  <c r="BH103"/>
  <c r="BI103"/>
  <c r="BB101"/>
  <c r="BC101"/>
  <c r="BD101"/>
  <c r="BE101"/>
  <c r="BF101"/>
  <c r="BG101"/>
  <c r="BH101"/>
  <c r="BI101"/>
  <c r="BB99"/>
  <c r="BC99"/>
  <c r="BD99"/>
  <c r="BE99"/>
  <c r="BF99"/>
  <c r="BG99"/>
  <c r="BH99"/>
  <c r="BI99"/>
  <c r="BB97"/>
  <c r="BB96" s="1"/>
  <c r="BC97"/>
  <c r="BC96" s="1"/>
  <c r="BD97"/>
  <c r="BD96" s="1"/>
  <c r="BE97"/>
  <c r="BE96" s="1"/>
  <c r="BF97"/>
  <c r="BF96" s="1"/>
  <c r="BG97"/>
  <c r="BG96" s="1"/>
  <c r="BH97"/>
  <c r="BH96" s="1"/>
  <c r="BI97"/>
  <c r="BI96" s="1"/>
  <c r="BB94"/>
  <c r="BC94"/>
  <c r="BD94"/>
  <c r="BE94"/>
  <c r="BF94"/>
  <c r="BG94"/>
  <c r="BH94"/>
  <c r="BI94"/>
  <c r="BJ94"/>
  <c r="BB92"/>
  <c r="BC92"/>
  <c r="BD92"/>
  <c r="BE92"/>
  <c r="BF92"/>
  <c r="BG92"/>
  <c r="BH92"/>
  <c r="BI92"/>
  <c r="BJ92"/>
  <c r="BB90"/>
  <c r="BC90"/>
  <c r="BD90"/>
  <c r="BE90"/>
  <c r="BF90"/>
  <c r="BG90"/>
  <c r="BH90"/>
  <c r="BI90"/>
  <c r="BJ90"/>
  <c r="BB88"/>
  <c r="BC88"/>
  <c r="BD88"/>
  <c r="BE88"/>
  <c r="BF88"/>
  <c r="BG88"/>
  <c r="BH88"/>
  <c r="BI88"/>
  <c r="BJ88"/>
  <c r="BB86"/>
  <c r="BC86"/>
  <c r="BD86"/>
  <c r="BE86"/>
  <c r="BF86"/>
  <c r="BG86"/>
  <c r="BH86"/>
  <c r="BI86"/>
  <c r="BJ86"/>
  <c r="BB84"/>
  <c r="BC84"/>
  <c r="BD84"/>
  <c r="BE84"/>
  <c r="BF84"/>
  <c r="BG84"/>
  <c r="BH84"/>
  <c r="BI84"/>
  <c r="BJ84"/>
  <c r="BB81"/>
  <c r="BC81"/>
  <c r="BD81"/>
  <c r="BE81"/>
  <c r="BF81"/>
  <c r="BG81"/>
  <c r="BH81"/>
  <c r="BI81"/>
  <c r="BB79"/>
  <c r="BC79"/>
  <c r="BD79"/>
  <c r="BE79"/>
  <c r="BF79"/>
  <c r="BG79"/>
  <c r="BH79"/>
  <c r="BI79"/>
  <c r="BJ79"/>
  <c r="BB77"/>
  <c r="BC77"/>
  <c r="BD77"/>
  <c r="BE77"/>
  <c r="BF77"/>
  <c r="BG77"/>
  <c r="BH77"/>
  <c r="BI77"/>
  <c r="BJ77"/>
  <c r="BB75"/>
  <c r="BC75"/>
  <c r="BD75"/>
  <c r="BE75"/>
  <c r="BF75"/>
  <c r="BG75"/>
  <c r="BH75"/>
  <c r="BI75"/>
  <c r="BJ75"/>
  <c r="BB73"/>
  <c r="BC73"/>
  <c r="BD73"/>
  <c r="BE73"/>
  <c r="BF73"/>
  <c r="BG73"/>
  <c r="BH73"/>
  <c r="BI73"/>
  <c r="BJ73"/>
  <c r="BB71"/>
  <c r="BC71"/>
  <c r="BD71"/>
  <c r="BE71"/>
  <c r="BF71"/>
  <c r="BG71"/>
  <c r="BH71"/>
  <c r="BI71"/>
  <c r="BJ71"/>
  <c r="BB68"/>
  <c r="BC68"/>
  <c r="BD68"/>
  <c r="BE68"/>
  <c r="BF68"/>
  <c r="BG68"/>
  <c r="BH68"/>
  <c r="BI68"/>
  <c r="BJ68"/>
  <c r="BB66"/>
  <c r="BC66"/>
  <c r="BD66"/>
  <c r="BE66"/>
  <c r="BF66"/>
  <c r="BG66"/>
  <c r="BH66"/>
  <c r="BI66"/>
  <c r="BB64"/>
  <c r="BC64"/>
  <c r="BD64"/>
  <c r="BE64"/>
  <c r="BF64"/>
  <c r="BG64"/>
  <c r="BH64"/>
  <c r="BI64"/>
  <c r="BB62"/>
  <c r="BC62"/>
  <c r="BD62"/>
  <c r="BE62"/>
  <c r="BF62"/>
  <c r="BG62"/>
  <c r="BH62"/>
  <c r="BI62"/>
  <c r="BB60"/>
  <c r="BC60"/>
  <c r="BD60"/>
  <c r="BE60"/>
  <c r="BF60"/>
  <c r="BG60"/>
  <c r="BH60"/>
  <c r="BI60"/>
  <c r="BB58"/>
  <c r="BC58"/>
  <c r="BC57" s="1"/>
  <c r="BD58"/>
  <c r="BE58"/>
  <c r="BE57" s="1"/>
  <c r="BF58"/>
  <c r="BG58"/>
  <c r="BH58"/>
  <c r="BI58"/>
  <c r="BI57" s="1"/>
  <c r="AY55"/>
  <c r="AY53"/>
  <c r="AY51"/>
  <c r="AY49"/>
  <c r="AY47"/>
  <c r="AY45"/>
  <c r="AY42"/>
  <c r="AY40"/>
  <c r="AY38"/>
  <c r="AY36"/>
  <c r="AY34"/>
  <c r="AY32"/>
  <c r="AY29"/>
  <c r="AY27"/>
  <c r="AY25"/>
  <c r="AY23"/>
  <c r="AY21"/>
  <c r="AY19"/>
  <c r="BB16"/>
  <c r="BC16"/>
  <c r="BD16"/>
  <c r="BE16"/>
  <c r="BF16"/>
  <c r="BG16"/>
  <c r="BH16"/>
  <c r="BI16"/>
  <c r="BJ16"/>
  <c r="AY14"/>
  <c r="AY12"/>
  <c r="AY10"/>
  <c r="AY8"/>
  <c r="BB6"/>
  <c r="BC6"/>
  <c r="BD6"/>
  <c r="BE6"/>
  <c r="BF6"/>
  <c r="BG6"/>
  <c r="BH6"/>
  <c r="BI6"/>
  <c r="BJ6"/>
  <c r="BJ162"/>
  <c r="BJ164"/>
  <c r="BJ166"/>
  <c r="BJ151"/>
  <c r="BJ155"/>
  <c r="BJ157"/>
  <c r="BJ159"/>
  <c r="BJ136"/>
  <c r="BJ138"/>
  <c r="BJ140"/>
  <c r="BJ146"/>
  <c r="BJ133"/>
  <c r="BJ110"/>
  <c r="BJ112"/>
  <c r="BJ114"/>
  <c r="BJ116"/>
  <c r="BJ120"/>
  <c r="BJ97"/>
  <c r="BJ99"/>
  <c r="BJ101"/>
  <c r="BJ103"/>
  <c r="BJ105"/>
  <c r="BJ107"/>
  <c r="BJ81"/>
  <c r="BJ58"/>
  <c r="BJ60"/>
  <c r="BJ62"/>
  <c r="BJ64"/>
  <c r="BJ66"/>
  <c r="BI70" l="1"/>
  <c r="BG70"/>
  <c r="BE70"/>
  <c r="BC70"/>
  <c r="BJ83"/>
  <c r="BH83"/>
  <c r="BF83"/>
  <c r="BD83"/>
  <c r="BB83"/>
  <c r="BI122"/>
  <c r="BG122"/>
  <c r="BE122"/>
  <c r="BC122"/>
  <c r="BH148"/>
  <c r="BF148"/>
  <c r="BD148"/>
  <c r="BB148"/>
  <c r="BJ135"/>
  <c r="BJ161"/>
  <c r="BJ148"/>
  <c r="BA70"/>
  <c r="BA83"/>
  <c r="BA96"/>
  <c r="BA109"/>
  <c r="BA122"/>
  <c r="BA135"/>
  <c r="BA148"/>
  <c r="BA161"/>
  <c r="BB18"/>
  <c r="BH18"/>
  <c r="BF18"/>
  <c r="BD18"/>
  <c r="BJ18"/>
  <c r="BJ96"/>
  <c r="BJ109"/>
  <c r="BJ70"/>
  <c r="BH70"/>
  <c r="BF70"/>
  <c r="BD70"/>
  <c r="BB70"/>
  <c r="BI83"/>
  <c r="BG83"/>
  <c r="BE83"/>
  <c r="BC83"/>
  <c r="BH109"/>
  <c r="BF109"/>
  <c r="BD109"/>
  <c r="BB109"/>
  <c r="BJ122"/>
  <c r="BH122"/>
  <c r="BF122"/>
  <c r="BD122"/>
  <c r="BB122"/>
  <c r="BH135"/>
  <c r="BF135"/>
  <c r="BD135"/>
  <c r="BB135"/>
  <c r="BI148"/>
  <c r="BG148"/>
  <c r="BE148"/>
  <c r="BC148"/>
  <c r="BH161"/>
  <c r="BF161"/>
  <c r="BD161"/>
  <c r="BB161"/>
  <c r="BJ57"/>
  <c r="BH57"/>
  <c r="BF57"/>
  <c r="BD57"/>
  <c r="BB57"/>
  <c r="BI18"/>
  <c r="BI5"/>
  <c r="BG18"/>
  <c r="BG5"/>
  <c r="BE18"/>
  <c r="BE5"/>
  <c r="BC18"/>
  <c r="BC5"/>
  <c r="BG57"/>
  <c r="BA5"/>
  <c r="BA18"/>
  <c r="BA57"/>
  <c r="BA44"/>
  <c r="BA31"/>
  <c r="BB44"/>
  <c r="BB31"/>
  <c r="BC44"/>
  <c r="BC31"/>
  <c r="BD44"/>
  <c r="BD31"/>
  <c r="BE44"/>
  <c r="BE31"/>
  <c r="BF44"/>
  <c r="BF31"/>
  <c r="BG44"/>
  <c r="BG31"/>
  <c r="BH44"/>
  <c r="BH31"/>
  <c r="BI44"/>
  <c r="BI31"/>
  <c r="BJ44"/>
  <c r="BJ31"/>
  <c r="BB5"/>
  <c r="BH5"/>
  <c r="BF5"/>
  <c r="BD5"/>
  <c r="BJ5"/>
  <c r="AY6"/>
  <c r="AY157"/>
  <c r="AY92"/>
  <c r="AY120"/>
  <c r="AY151"/>
  <c r="AY105"/>
  <c r="AY84"/>
  <c r="AY90"/>
  <c r="AY62"/>
  <c r="AY97"/>
  <c r="AY166"/>
  <c r="AY88"/>
  <c r="AY110"/>
  <c r="AY16"/>
  <c r="AY60"/>
  <c r="AY66"/>
  <c r="AY71"/>
  <c r="AY75"/>
  <c r="AY79"/>
  <c r="AY86"/>
  <c r="AY94"/>
  <c r="AY101"/>
  <c r="AY107"/>
  <c r="AY114"/>
  <c r="AY118"/>
  <c r="AY123"/>
  <c r="AY127"/>
  <c r="AY131"/>
  <c r="AY140"/>
  <c r="AY144"/>
  <c r="AY153"/>
  <c r="AY159"/>
  <c r="AY164"/>
  <c r="AY64"/>
  <c r="AY68"/>
  <c r="AY73"/>
  <c r="AY77"/>
  <c r="AY81"/>
  <c r="AY99"/>
  <c r="AY103"/>
  <c r="AY112"/>
  <c r="AY116"/>
  <c r="AY125"/>
  <c r="AY129"/>
  <c r="AY133"/>
  <c r="AY138"/>
  <c r="AY142"/>
  <c r="AY146"/>
  <c r="AY155"/>
  <c r="AY168"/>
  <c r="AY58"/>
  <c r="AY136"/>
  <c r="AY149"/>
  <c r="AY162"/>
</calcChain>
</file>

<file path=xl/comments1.xml><?xml version="1.0" encoding="utf-8"?>
<comments xmlns="http://schemas.openxmlformats.org/spreadsheetml/2006/main">
  <authors>
    <author>a3802182</author>
    <author>F002182</author>
  </authors>
  <commentList>
    <comment ref="C4" authorId="0">
      <text>
        <r>
          <rPr>
            <b/>
            <sz val="9"/>
            <color indexed="81"/>
            <rFont val="Tahoma"/>
            <family val="2"/>
          </rPr>
          <t>Martine NIDRAILLE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1">
      <text>
        <r>
          <rPr>
            <b/>
            <sz val="8"/>
            <color indexed="81"/>
            <rFont val="Tahoma"/>
            <family val="2"/>
          </rPr>
          <t>Alphonse PATAMOB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E4" authorId="1">
      <text>
        <r>
          <rPr>
            <b/>
            <sz val="8"/>
            <color indexed="81"/>
            <rFont val="Tahoma"/>
            <family val="2"/>
          </rPr>
          <t>Henri GOLANT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F4" authorId="1">
      <text>
        <r>
          <rPr>
            <b/>
            <sz val="8"/>
            <color indexed="81"/>
            <rFont val="Tahoma"/>
            <family val="2"/>
          </rPr>
          <t>Geoffroy OPPIER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G4" authorId="1">
      <text>
        <r>
          <rPr>
            <b/>
            <sz val="8"/>
            <color indexed="81"/>
            <rFont val="Tahoma"/>
            <family val="2"/>
          </rPr>
          <t>Wladimir POURLAVAISSELLE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A4" authorId="1">
      <text>
        <r>
          <rPr>
            <b/>
            <sz val="8"/>
            <color indexed="81"/>
            <rFont val="Tahoma"/>
            <family val="2"/>
          </rPr>
          <t>Temps Partiel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B4" authorId="1">
      <text>
        <r>
          <rPr>
            <b/>
            <sz val="8"/>
            <color indexed="81"/>
            <rFont val="Tahoma"/>
            <family val="2"/>
          </rPr>
          <t>Congés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C4" authorId="1">
      <text>
        <r>
          <rPr>
            <b/>
            <sz val="8"/>
            <color indexed="81"/>
            <rFont val="Tahoma"/>
            <family val="2"/>
          </rPr>
          <t>Formation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D4" authorId="1">
      <text>
        <r>
          <rPr>
            <b/>
            <sz val="8"/>
            <color indexed="81"/>
            <rFont val="Tahoma"/>
            <family val="2"/>
          </rPr>
          <t>Grève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E4" authorId="1">
      <text>
        <r>
          <rPr>
            <b/>
            <sz val="8"/>
            <color indexed="81"/>
            <rFont val="Tahoma"/>
            <family val="2"/>
          </rPr>
          <t>Maladie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F4" authorId="1">
      <text>
        <r>
          <rPr>
            <b/>
            <sz val="8"/>
            <color indexed="81"/>
            <rFont val="Tahoma"/>
            <family val="2"/>
          </rPr>
          <t>Informatique MOA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G4" authorId="1">
      <text>
        <r>
          <rPr>
            <b/>
            <sz val="8"/>
            <color indexed="81"/>
            <rFont val="Tahoma"/>
            <family val="2"/>
          </rPr>
          <t>RTT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H4" authorId="1">
      <text>
        <r>
          <rPr>
            <b/>
            <sz val="8"/>
            <color indexed="81"/>
            <rFont val="Tahoma"/>
            <family val="2"/>
          </rPr>
          <t>Heures Syndicales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I4" authorId="1">
      <text>
        <r>
          <rPr>
            <b/>
            <sz val="8"/>
            <color indexed="81"/>
            <rFont val="Tahoma"/>
            <family val="2"/>
          </rPr>
          <t>Disposition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BJ4" authorId="1">
      <text>
        <r>
          <rPr>
            <b/>
            <sz val="8"/>
            <color indexed="81"/>
            <rFont val="Tahoma"/>
            <family val="2"/>
          </rPr>
          <t>Présent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<sst xmlns="http://schemas.openxmlformats.org/spreadsheetml/2006/main" count="647" uniqueCount="56">
  <si>
    <t>%</t>
  </si>
  <si>
    <t>Synthèse quotidienne</t>
  </si>
  <si>
    <t>Abs.</t>
  </si>
  <si>
    <t>P</t>
  </si>
  <si>
    <t>C</t>
  </si>
  <si>
    <t>F</t>
  </si>
  <si>
    <t>G</t>
  </si>
  <si>
    <t>M</t>
  </si>
  <si>
    <t>I</t>
  </si>
  <si>
    <t>R</t>
  </si>
  <si>
    <t>S</t>
  </si>
  <si>
    <t>D</t>
  </si>
  <si>
    <t>p</t>
  </si>
  <si>
    <t>INV</t>
  </si>
  <si>
    <t>MARTINE</t>
  </si>
  <si>
    <t>TP</t>
  </si>
  <si>
    <t>PRESENTIEL</t>
  </si>
  <si>
    <t>TEST</t>
  </si>
  <si>
    <t>NIDRAILLE</t>
  </si>
  <si>
    <t>ALPHONSE</t>
  </si>
  <si>
    <t>PATAMOB</t>
  </si>
  <si>
    <t>HENRI</t>
  </si>
  <si>
    <t>GOLANT</t>
  </si>
  <si>
    <t>GEOFFROY</t>
  </si>
  <si>
    <t>OPPIER</t>
  </si>
  <si>
    <t>WLADIMIR</t>
  </si>
  <si>
    <t>POURLAVAISSELLE</t>
  </si>
  <si>
    <t>Collaborateur</t>
  </si>
  <si>
    <t>Services</t>
  </si>
  <si>
    <r>
      <t>C</t>
    </r>
    <r>
      <rPr>
        <sz val="7"/>
        <color indexed="12"/>
        <rFont val="Calibri"/>
        <family val="2"/>
      </rPr>
      <t xml:space="preserve"> = Congés</t>
    </r>
    <r>
      <rPr>
        <sz val="7"/>
        <rFont val="Calibri"/>
        <family val="2"/>
      </rPr>
      <t xml:space="preserve">  -  </t>
    </r>
    <r>
      <rPr>
        <b/>
        <sz val="7"/>
        <color indexed="61"/>
        <rFont val="Calibri"/>
        <family val="2"/>
      </rPr>
      <t>F</t>
    </r>
    <r>
      <rPr>
        <sz val="7"/>
        <color indexed="61"/>
        <rFont val="Calibri"/>
        <family val="2"/>
      </rPr>
      <t xml:space="preserve"> = Formation</t>
    </r>
    <r>
      <rPr>
        <sz val="7"/>
        <rFont val="Calibri"/>
        <family val="2"/>
      </rPr>
      <t xml:space="preserve">  -  </t>
    </r>
    <r>
      <rPr>
        <b/>
        <sz val="7"/>
        <color indexed="23"/>
        <rFont val="Calibri"/>
        <family val="2"/>
      </rPr>
      <t>G</t>
    </r>
    <r>
      <rPr>
        <sz val="7"/>
        <color indexed="23"/>
        <rFont val="Calibri"/>
        <family val="2"/>
      </rPr>
      <t xml:space="preserve"> = Grève</t>
    </r>
    <r>
      <rPr>
        <sz val="7"/>
        <rFont val="Calibri"/>
        <family val="2"/>
      </rPr>
      <t xml:space="preserve">  -  </t>
    </r>
    <r>
      <rPr>
        <b/>
        <sz val="7"/>
        <color indexed="19"/>
        <rFont val="Calibri"/>
        <family val="2"/>
      </rPr>
      <t>M</t>
    </r>
    <r>
      <rPr>
        <sz val="7"/>
        <color indexed="19"/>
        <rFont val="Calibri"/>
        <family val="2"/>
      </rPr>
      <t xml:space="preserve"> = Maladie</t>
    </r>
    <r>
      <rPr>
        <sz val="7"/>
        <rFont val="Calibri"/>
        <family val="2"/>
      </rPr>
      <t xml:space="preserve">  -  </t>
    </r>
    <r>
      <rPr>
        <b/>
        <sz val="7"/>
        <color indexed="52"/>
        <rFont val="Calibri"/>
        <family val="2"/>
      </rPr>
      <t>I</t>
    </r>
    <r>
      <rPr>
        <sz val="7"/>
        <color indexed="52"/>
        <rFont val="Calibri"/>
        <family val="2"/>
      </rPr>
      <t xml:space="preserve"> = Informatique MOA</t>
    </r>
    <r>
      <rPr>
        <sz val="7"/>
        <rFont val="Calibri"/>
        <family val="2"/>
      </rPr>
      <t xml:space="preserve"> </t>
    </r>
    <r>
      <rPr>
        <sz val="7"/>
        <color theme="9"/>
        <rFont val="Calibri"/>
        <family val="2"/>
      </rPr>
      <t>(Projet)</t>
    </r>
    <r>
      <rPr>
        <sz val="7"/>
        <rFont val="Calibri"/>
        <family val="2"/>
      </rPr>
      <t xml:space="preserve"> -  </t>
    </r>
    <r>
      <rPr>
        <b/>
        <sz val="7"/>
        <color indexed="57"/>
        <rFont val="Calibri"/>
        <family val="2"/>
      </rPr>
      <t>P</t>
    </r>
    <r>
      <rPr>
        <sz val="7"/>
        <color indexed="57"/>
        <rFont val="Calibri"/>
        <family val="2"/>
      </rPr>
      <t xml:space="preserve"> = Présent</t>
    </r>
    <r>
      <rPr>
        <sz val="7"/>
        <rFont val="Calibri"/>
        <family val="2"/>
      </rPr>
      <t xml:space="preserve">  -  </t>
    </r>
    <r>
      <rPr>
        <b/>
        <sz val="7"/>
        <color indexed="49"/>
        <rFont val="Calibri"/>
        <family val="2"/>
      </rPr>
      <t>R</t>
    </r>
    <r>
      <rPr>
        <sz val="7"/>
        <color indexed="49"/>
        <rFont val="Calibri"/>
        <family val="2"/>
      </rPr>
      <t xml:space="preserve"> = RTT</t>
    </r>
    <r>
      <rPr>
        <sz val="7"/>
        <rFont val="Calibri"/>
        <family val="2"/>
      </rPr>
      <t xml:space="preserve">  -  </t>
    </r>
    <r>
      <rPr>
        <b/>
        <sz val="7"/>
        <color indexed="14"/>
        <rFont val="Calibri"/>
        <family val="2"/>
      </rPr>
      <t>S</t>
    </r>
    <r>
      <rPr>
        <sz val="7"/>
        <color indexed="14"/>
        <rFont val="Calibri"/>
        <family val="2"/>
      </rPr>
      <t xml:space="preserve"> = Heures Syndicales  </t>
    </r>
    <r>
      <rPr>
        <sz val="7"/>
        <rFont val="Calibri"/>
        <family val="2"/>
      </rPr>
      <t>-</t>
    </r>
    <r>
      <rPr>
        <sz val="7"/>
        <color indexed="14"/>
        <rFont val="Calibri"/>
        <family val="2"/>
      </rPr>
      <t xml:space="preserve">  </t>
    </r>
    <r>
      <rPr>
        <sz val="7"/>
        <color indexed="10"/>
        <rFont val="Calibri"/>
        <family val="2"/>
      </rPr>
      <t>D = Disposition</t>
    </r>
  </si>
  <si>
    <t>Présent</t>
  </si>
  <si>
    <t>Congés</t>
  </si>
  <si>
    <t>RTT</t>
  </si>
  <si>
    <t>Maladie</t>
  </si>
  <si>
    <t>Formation</t>
  </si>
  <si>
    <t>Informatique MOA (Projet)</t>
  </si>
  <si>
    <t>Heures Syndicales</t>
  </si>
  <si>
    <t>Grève</t>
  </si>
  <si>
    <t>Temps Partiel</t>
  </si>
  <si>
    <t>Mise à Disposition</t>
  </si>
  <si>
    <t>Int</t>
  </si>
  <si>
    <t>Cdi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</si>
  <si>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</si>
  <si>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</si>
  <si>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</si>
  <si>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</si>
  <si>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</si>
  <si>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</si>
  <si>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</si>
  <si>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</si>
  <si>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</si>
  <si>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</si>
  <si>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</si>
  <si>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</si>
  <si>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</si>
  <si>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DU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</si>
</sst>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ddd\ dd\ mmmm"/>
  </numFmts>
  <fonts count="39">
    <font>
      <sz val="10"/>
      <color theme="1"/>
      <name val="Comic Sans MS"/>
      <family val="2"/>
    </font>
    <font>
      <b/>
      <sz val="7"/>
      <color indexed="10"/>
      <name val="Calibri"/>
      <family val="2"/>
    </font>
    <font>
      <b/>
      <sz val="7"/>
      <color indexed="12"/>
      <name val="Calibri"/>
      <family val="2"/>
    </font>
    <font>
      <sz val="7"/>
      <color indexed="12"/>
      <name val="Calibri"/>
      <family val="2"/>
    </font>
    <font>
      <sz val="7"/>
      <name val="Calibri"/>
      <family val="2"/>
    </font>
    <font>
      <b/>
      <sz val="7"/>
      <color indexed="61"/>
      <name val="Calibri"/>
      <family val="2"/>
    </font>
    <font>
      <sz val="7"/>
      <color indexed="61"/>
      <name val="Calibri"/>
      <family val="2"/>
    </font>
    <font>
      <b/>
      <sz val="7"/>
      <color indexed="23"/>
      <name val="Calibri"/>
      <family val="2"/>
    </font>
    <font>
      <sz val="7"/>
      <color indexed="23"/>
      <name val="Calibri"/>
      <family val="2"/>
    </font>
    <font>
      <b/>
      <sz val="7"/>
      <color indexed="19"/>
      <name val="Calibri"/>
      <family val="2"/>
    </font>
    <font>
      <sz val="7"/>
      <color indexed="19"/>
      <name val="Calibri"/>
      <family val="2"/>
    </font>
    <font>
      <b/>
      <sz val="7"/>
      <color indexed="52"/>
      <name val="Calibri"/>
      <family val="2"/>
    </font>
    <font>
      <sz val="7"/>
      <color indexed="52"/>
      <name val="Calibri"/>
      <family val="2"/>
    </font>
    <font>
      <b/>
      <sz val="7"/>
      <color indexed="57"/>
      <name val="Calibri"/>
      <family val="2"/>
    </font>
    <font>
      <sz val="7"/>
      <color indexed="57"/>
      <name val="Calibri"/>
      <family val="2"/>
    </font>
    <font>
      <b/>
      <sz val="7"/>
      <color indexed="49"/>
      <name val="Calibri"/>
      <family val="2"/>
    </font>
    <font>
      <sz val="7"/>
      <color indexed="49"/>
      <name val="Calibri"/>
      <family val="2"/>
    </font>
    <font>
      <b/>
      <sz val="7"/>
      <color indexed="14"/>
      <name val="Calibri"/>
      <family val="2"/>
    </font>
    <font>
      <sz val="7"/>
      <color indexed="14"/>
      <name val="Calibri"/>
      <family val="2"/>
    </font>
    <font>
      <sz val="9"/>
      <name val="Calibri"/>
      <family val="2"/>
    </font>
    <font>
      <b/>
      <sz val="9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name val="Calibri"/>
      <family val="2"/>
    </font>
    <font>
      <sz val="8"/>
      <name val="Comic Sans MS"/>
      <family val="2"/>
    </font>
    <font>
      <sz val="7"/>
      <color indexed="10"/>
      <name val="Calibri"/>
      <family val="2"/>
    </font>
    <font>
      <b/>
      <sz val="11"/>
      <color indexed="12"/>
      <name val="Calibri"/>
      <family val="2"/>
    </font>
    <font>
      <b/>
      <sz val="14"/>
      <color theme="0"/>
      <name val="Calibri"/>
      <family val="2"/>
    </font>
    <font>
      <sz val="7"/>
      <color theme="9"/>
      <name val="Calibri"/>
      <family val="2"/>
    </font>
    <font>
      <sz val="11"/>
      <color theme="1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7"/>
      <color rgb="FFFF0000"/>
      <name val="Calibri"/>
      <family val="2"/>
    </font>
    <font>
      <i/>
      <sz val="11"/>
      <color theme="9" tint="0.39997558519241921"/>
      <name val="Calibri"/>
      <family val="2"/>
    </font>
    <font>
      <b/>
      <sz val="12"/>
      <color theme="9" tint="-0.249977111117893"/>
      <name val="Comic Sans MS"/>
      <family val="4"/>
    </font>
    <font>
      <b/>
      <sz val="12"/>
      <color theme="7" tint="-0.499984740745262"/>
      <name val="Comic Sans MS"/>
      <family val="4"/>
    </font>
    <font>
      <sz val="10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59996337778862885"/>
        <bgColor indexed="64"/>
      </patternFill>
    </fill>
    <fill>
      <patternFill patternType="solid">
        <fgColor rgb="FFCCFFCC"/>
        <bgColor rgb="FFCC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Border="1" applyAlignment="1"/>
    <xf numFmtId="0" fontId="2" fillId="0" borderId="0" xfId="0" applyFont="1" applyBorder="1" applyAlignment="1"/>
    <xf numFmtId="0" fontId="19" fillId="0" borderId="1" xfId="0" applyFont="1" applyBorder="1"/>
    <xf numFmtId="0" fontId="19" fillId="0" borderId="0" xfId="0" applyFont="1" applyBorder="1"/>
    <xf numFmtId="0" fontId="19" fillId="0" borderId="0" xfId="0" applyFont="1"/>
    <xf numFmtId="0" fontId="25" fillId="0" borderId="2" xfId="0" applyFont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/>
      <protection locked="0"/>
    </xf>
    <xf numFmtId="0" fontId="19" fillId="4" borderId="2" xfId="0" applyFont="1" applyFill="1" applyBorder="1" applyAlignment="1">
      <alignment horizontal="center"/>
    </xf>
    <xf numFmtId="0" fontId="19" fillId="4" borderId="3" xfId="0" applyFont="1" applyFill="1" applyBorder="1" applyAlignment="1">
      <alignment horizontal="center"/>
    </xf>
    <xf numFmtId="164" fontId="20" fillId="4" borderId="3" xfId="0" applyNumberFormat="1" applyFont="1" applyFill="1" applyBorder="1" applyAlignment="1" applyProtection="1">
      <alignment horizontal="center"/>
    </xf>
    <xf numFmtId="0" fontId="25" fillId="0" borderId="2" xfId="0" applyFont="1" applyFill="1" applyBorder="1" applyAlignment="1" applyProtection="1">
      <alignment horizontal="center" vertical="center"/>
      <protection locked="0"/>
    </xf>
    <xf numFmtId="165" fontId="19" fillId="3" borderId="3" xfId="0" applyNumberFormat="1" applyFont="1" applyFill="1" applyBorder="1" applyAlignment="1">
      <alignment vertical="center"/>
    </xf>
    <xf numFmtId="165" fontId="19" fillId="3" borderId="4" xfId="0" applyNumberFormat="1" applyFont="1" applyFill="1" applyBorder="1" applyAlignment="1">
      <alignment vertical="center"/>
    </xf>
    <xf numFmtId="165" fontId="19" fillId="2" borderId="3" xfId="0" applyNumberFormat="1" applyFont="1" applyFill="1" applyBorder="1" applyAlignment="1">
      <alignment vertical="center"/>
    </xf>
    <xf numFmtId="165" fontId="19" fillId="2" borderId="4" xfId="0" applyNumberFormat="1" applyFont="1" applyFill="1" applyBorder="1" applyAlignment="1">
      <alignment vertical="center"/>
    </xf>
    <xf numFmtId="0" fontId="22" fillId="0" borderId="0" xfId="0" applyFont="1" applyProtection="1">
      <protection locked="0"/>
    </xf>
    <xf numFmtId="0" fontId="28" fillId="0" borderId="0" xfId="0" applyFont="1" applyAlignment="1">
      <alignment horizontal="center"/>
    </xf>
    <xf numFmtId="165" fontId="19" fillId="2" borderId="5" xfId="0" applyNumberFormat="1" applyFont="1" applyFill="1" applyBorder="1" applyAlignment="1">
      <alignment vertical="center"/>
    </xf>
    <xf numFmtId="0" fontId="25" fillId="0" borderId="4" xfId="0" applyFont="1" applyBorder="1" applyAlignment="1" applyProtection="1">
      <alignment horizontal="center" vertical="center"/>
      <protection locked="0"/>
    </xf>
    <xf numFmtId="165" fontId="29" fillId="6" borderId="11" xfId="0" applyNumberFormat="1" applyFont="1" applyFill="1" applyBorder="1" applyAlignment="1">
      <alignment horizontal="center" vertical="center"/>
    </xf>
    <xf numFmtId="0" fontId="21" fillId="6" borderId="1" xfId="0" applyFont="1" applyFill="1" applyBorder="1" applyAlignment="1" applyProtection="1">
      <alignment vertical="center"/>
      <protection locked="0"/>
    </xf>
    <xf numFmtId="0" fontId="21" fillId="6" borderId="7" xfId="0" applyFont="1" applyFill="1" applyBorder="1" applyAlignment="1" applyProtection="1">
      <alignment vertical="center"/>
      <protection locked="0"/>
    </xf>
    <xf numFmtId="164" fontId="29" fillId="6" borderId="11" xfId="0" applyNumberFormat="1" applyFont="1" applyFill="1" applyBorder="1" applyAlignment="1">
      <alignment horizontal="center" vertical="center"/>
    </xf>
    <xf numFmtId="0" fontId="31" fillId="0" borderId="0" xfId="0" applyFont="1"/>
    <xf numFmtId="0" fontId="31" fillId="5" borderId="0" xfId="0" applyFont="1" applyFill="1"/>
    <xf numFmtId="0" fontId="19" fillId="7" borderId="2" xfId="0" applyFont="1" applyFill="1" applyBorder="1" applyAlignment="1">
      <alignment horizontal="center"/>
    </xf>
    <xf numFmtId="164" fontId="20" fillId="7" borderId="2" xfId="0" applyNumberFormat="1" applyFont="1" applyFill="1" applyBorder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7" borderId="5" xfId="0" applyFont="1" applyFill="1" applyBorder="1" applyAlignment="1">
      <alignment horizontal="center"/>
    </xf>
    <xf numFmtId="0" fontId="20" fillId="7" borderId="5" xfId="0" applyFont="1" applyFill="1" applyBorder="1" applyAlignment="1">
      <alignment horizontal="center"/>
    </xf>
    <xf numFmtId="0" fontId="21" fillId="7" borderId="3" xfId="0" applyFont="1" applyFill="1" applyBorder="1" applyAlignment="1">
      <alignment horizontal="center" vertical="center"/>
    </xf>
    <xf numFmtId="0" fontId="21" fillId="8" borderId="3" xfId="0" applyFont="1" applyFill="1" applyBorder="1" applyAlignment="1">
      <alignment horizontal="center" vertical="center"/>
    </xf>
    <xf numFmtId="0" fontId="34" fillId="0" borderId="0" xfId="0" applyFont="1" applyBorder="1" applyAlignment="1"/>
    <xf numFmtId="0" fontId="0" fillId="9" borderId="0" xfId="0" applyFill="1"/>
    <xf numFmtId="2" fontId="31" fillId="0" borderId="0" xfId="0" applyNumberFormat="1" applyFont="1"/>
    <xf numFmtId="0" fontId="35" fillId="0" borderId="0" xfId="0" applyFont="1"/>
    <xf numFmtId="0" fontId="36" fillId="9" borderId="0" xfId="0" applyFont="1" applyFill="1" applyAlignment="1">
      <alignment horizontal="center"/>
    </xf>
    <xf numFmtId="0" fontId="37" fillId="9" borderId="0" xfId="0" applyFont="1" applyFill="1" applyAlignment="1">
      <alignment horizontal="center"/>
    </xf>
    <xf numFmtId="0" fontId="38" fillId="0" borderId="0" xfId="0" applyFont="1"/>
    <xf numFmtId="14" fontId="19" fillId="0" borderId="0" xfId="0" applyNumberFormat="1" applyFont="1" applyAlignment="1">
      <alignment horizontal="center"/>
    </xf>
    <xf numFmtId="9" fontId="19" fillId="0" borderId="3" xfId="0" applyNumberFormat="1" applyFont="1" applyBorder="1" applyAlignment="1">
      <alignment horizontal="center" vertical="center"/>
    </xf>
    <xf numFmtId="9" fontId="19" fillId="0" borderId="4" xfId="0" applyNumberFormat="1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164" fontId="19" fillId="3" borderId="3" xfId="0" applyNumberFormat="1" applyFont="1" applyFill="1" applyBorder="1" applyAlignment="1">
      <alignment horizontal="center" vertical="center"/>
    </xf>
    <xf numFmtId="164" fontId="19" fillId="3" borderId="4" xfId="0" applyNumberFormat="1" applyFont="1" applyFill="1" applyBorder="1" applyAlignment="1">
      <alignment horizontal="center" vertical="center"/>
    </xf>
    <xf numFmtId="9" fontId="19" fillId="0" borderId="5" xfId="0" applyNumberFormat="1" applyFont="1" applyBorder="1" applyAlignment="1">
      <alignment horizontal="center" vertical="center"/>
    </xf>
    <xf numFmtId="0" fontId="20" fillId="7" borderId="8" xfId="0" applyFont="1" applyFill="1" applyBorder="1" applyAlignment="1">
      <alignment horizontal="center" vertical="center"/>
    </xf>
    <xf numFmtId="0" fontId="20" fillId="7" borderId="9" xfId="0" applyFont="1" applyFill="1" applyBorder="1" applyAlignment="1">
      <alignment horizontal="center" vertical="center"/>
    </xf>
    <xf numFmtId="0" fontId="20" fillId="7" borderId="10" xfId="0" applyFont="1" applyFill="1" applyBorder="1" applyAlignment="1">
      <alignment horizontal="center" vertical="center"/>
    </xf>
    <xf numFmtId="0" fontId="20" fillId="7" borderId="11" xfId="0" applyFont="1" applyFill="1" applyBorder="1" applyAlignment="1">
      <alignment horizontal="center" vertical="center"/>
    </xf>
    <xf numFmtId="0" fontId="20" fillId="7" borderId="12" xfId="0" applyFont="1" applyFill="1" applyBorder="1" applyAlignment="1">
      <alignment horizontal="center" vertical="center"/>
    </xf>
    <xf numFmtId="0" fontId="20" fillId="7" borderId="6" xfId="0" applyFont="1" applyFill="1" applyBorder="1" applyAlignment="1">
      <alignment horizontal="center" vertical="center"/>
    </xf>
    <xf numFmtId="0" fontId="28" fillId="0" borderId="0" xfId="0" applyFont="1" applyAlignment="1">
      <alignment horizontal="center"/>
    </xf>
    <xf numFmtId="0" fontId="28" fillId="0" borderId="13" xfId="0" applyFont="1" applyBorder="1" applyAlignment="1">
      <alignment horizontal="center"/>
    </xf>
    <xf numFmtId="0" fontId="28" fillId="0" borderId="0" xfId="0" applyFont="1" applyBorder="1" applyAlignment="1">
      <alignment horizontal="center"/>
    </xf>
  </cellXfs>
  <cellStyles count="1">
    <cellStyle name="Normal" xfId="0" builtinId="0"/>
  </cellStyles>
  <dxfs count="3">
    <dxf>
      <font>
        <color theme="9" tint="0.59996337778862885"/>
      </font>
    </dxf>
    <dxf>
      <font>
        <condense val="0"/>
        <extend val="0"/>
        <color indexed="13"/>
      </font>
      <fill>
        <patternFill>
          <bgColor indexed="10"/>
        </patternFill>
      </fill>
    </dxf>
    <dxf>
      <font>
        <condense val="0"/>
        <extend val="0"/>
        <color indexed="57"/>
      </font>
      <fill>
        <patternFill>
          <bgColor indexed="57"/>
        </patternFill>
      </fill>
    </dxf>
  </dxfs>
  <tableStyles count="0" defaultTableStyle="TableStyleMedium9" defaultPivotStyle="PivotStyleLight16"/>
  <colors>
    <mruColors>
      <color rgb="FFFFFFCC"/>
      <color rgb="FFCCFFCC"/>
      <color rgb="FFFF00FF"/>
      <color rgb="FFFA620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714374</xdr:colOff>
      <xdr:row>3</xdr:row>
      <xdr:rowOff>19050</xdr:rowOff>
    </xdr:from>
    <xdr:to>
      <xdr:col>2</xdr:col>
      <xdr:colOff>133349</xdr:colOff>
      <xdr:row>6</xdr:row>
      <xdr:rowOff>0</xdr:rowOff>
    </xdr:to>
    <xdr:sp macro="[0]!Création_Collaborateur" textlink="">
      <xdr:nvSpPr>
        <xdr:cNvPr id="2" name="Rectangle à coins arrondis 1"/>
        <xdr:cNvSpPr/>
      </xdr:nvSpPr>
      <xdr:spPr>
        <a:xfrm>
          <a:off x="714374" y="590550"/>
          <a:ext cx="1095375" cy="55245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accent6">
                  <a:lumMod val="75000"/>
                </a:schemeClr>
              </a:solidFill>
            </a:rPr>
            <a:t>Créer un collaborateur</a:t>
          </a:r>
        </a:p>
      </xdr:txBody>
    </xdr:sp>
    <xdr:clientData/>
  </xdr:twoCellAnchor>
  <xdr:twoCellAnchor>
    <xdr:from>
      <xdr:col>0</xdr:col>
      <xdr:colOff>714375</xdr:colOff>
      <xdr:row>7</xdr:row>
      <xdr:rowOff>28575</xdr:rowOff>
    </xdr:from>
    <xdr:to>
      <xdr:col>2</xdr:col>
      <xdr:colOff>133350</xdr:colOff>
      <xdr:row>10</xdr:row>
      <xdr:rowOff>9525</xdr:rowOff>
    </xdr:to>
    <xdr:sp macro="" textlink="">
      <xdr:nvSpPr>
        <xdr:cNvPr id="3" name="Rectangle à coins arrondis 2"/>
        <xdr:cNvSpPr/>
      </xdr:nvSpPr>
      <xdr:spPr>
        <a:xfrm>
          <a:off x="714375" y="1362075"/>
          <a:ext cx="1095375" cy="55245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accent6">
                  <a:lumMod val="75000"/>
                </a:schemeClr>
              </a:solidFill>
            </a:rPr>
            <a:t>Enlever un collaborateur</a:t>
          </a:r>
        </a:p>
      </xdr:txBody>
    </xdr:sp>
    <xdr:clientData/>
  </xdr:twoCellAnchor>
  <xdr:twoCellAnchor>
    <xdr:from>
      <xdr:col>0</xdr:col>
      <xdr:colOff>714375</xdr:colOff>
      <xdr:row>11</xdr:row>
      <xdr:rowOff>0</xdr:rowOff>
    </xdr:from>
    <xdr:to>
      <xdr:col>2</xdr:col>
      <xdr:colOff>133350</xdr:colOff>
      <xdr:row>13</xdr:row>
      <xdr:rowOff>171450</xdr:rowOff>
    </xdr:to>
    <xdr:sp macro="" textlink="">
      <xdr:nvSpPr>
        <xdr:cNvPr id="4" name="Rectangle à coins arrondis 3"/>
        <xdr:cNvSpPr/>
      </xdr:nvSpPr>
      <xdr:spPr>
        <a:xfrm>
          <a:off x="714375" y="2095500"/>
          <a:ext cx="1095375" cy="552450"/>
        </a:xfrm>
        <a:prstGeom prst="roundRect">
          <a:avLst/>
        </a:prstGeom>
        <a:solidFill>
          <a:schemeClr val="accent6">
            <a:lumMod val="40000"/>
            <a:lumOff val="60000"/>
          </a:schemeClr>
        </a:solidFill>
        <a:ln>
          <a:solidFill>
            <a:schemeClr val="accent6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accent6">
                  <a:lumMod val="75000"/>
                </a:schemeClr>
              </a:solidFill>
            </a:rPr>
            <a:t>Saisir une absence</a:t>
          </a:r>
        </a:p>
      </xdr:txBody>
    </xdr:sp>
    <xdr:clientData/>
  </xdr:twoCellAnchor>
  <xdr:twoCellAnchor>
    <xdr:from>
      <xdr:col>2</xdr:col>
      <xdr:colOff>723900</xdr:colOff>
      <xdr:row>3</xdr:row>
      <xdr:rowOff>0</xdr:rowOff>
    </xdr:from>
    <xdr:to>
      <xdr:col>4</xdr:col>
      <xdr:colOff>142875</xdr:colOff>
      <xdr:row>5</xdr:row>
      <xdr:rowOff>171450</xdr:rowOff>
    </xdr:to>
    <xdr:sp macro="" textlink="">
      <xdr:nvSpPr>
        <xdr:cNvPr id="5" name="Rectangle à coins arrondis 4"/>
        <xdr:cNvSpPr/>
      </xdr:nvSpPr>
      <xdr:spPr>
        <a:xfrm>
          <a:off x="2400300" y="571500"/>
          <a:ext cx="1095375" cy="55245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accent4">
                  <a:lumMod val="75000"/>
                </a:schemeClr>
              </a:solidFill>
            </a:rPr>
            <a:t>Synthèse par semaine</a:t>
          </a:r>
        </a:p>
      </xdr:txBody>
    </xdr:sp>
    <xdr:clientData/>
  </xdr:twoCellAnchor>
  <xdr:twoCellAnchor>
    <xdr:from>
      <xdr:col>2</xdr:col>
      <xdr:colOff>742950</xdr:colOff>
      <xdr:row>7</xdr:row>
      <xdr:rowOff>0</xdr:rowOff>
    </xdr:from>
    <xdr:to>
      <xdr:col>4</xdr:col>
      <xdr:colOff>161925</xdr:colOff>
      <xdr:row>9</xdr:row>
      <xdr:rowOff>171450</xdr:rowOff>
    </xdr:to>
    <xdr:sp macro="" textlink="">
      <xdr:nvSpPr>
        <xdr:cNvPr id="6" name="Rectangle à coins arrondis 5"/>
        <xdr:cNvSpPr/>
      </xdr:nvSpPr>
      <xdr:spPr>
        <a:xfrm>
          <a:off x="2419350" y="1333500"/>
          <a:ext cx="1095375" cy="55245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accent4">
                  <a:lumMod val="75000"/>
                </a:schemeClr>
              </a:solidFill>
            </a:rPr>
            <a:t>Synthèse par mois</a:t>
          </a:r>
        </a:p>
      </xdr:txBody>
    </xdr:sp>
    <xdr:clientData/>
  </xdr:twoCellAnchor>
  <xdr:twoCellAnchor>
    <xdr:from>
      <xdr:col>2</xdr:col>
      <xdr:colOff>742950</xdr:colOff>
      <xdr:row>11</xdr:row>
      <xdr:rowOff>0</xdr:rowOff>
    </xdr:from>
    <xdr:to>
      <xdr:col>4</xdr:col>
      <xdr:colOff>161925</xdr:colOff>
      <xdr:row>13</xdr:row>
      <xdr:rowOff>171450</xdr:rowOff>
    </xdr:to>
    <xdr:sp macro="" textlink="">
      <xdr:nvSpPr>
        <xdr:cNvPr id="7" name="Rectangle à coins arrondis 6"/>
        <xdr:cNvSpPr/>
      </xdr:nvSpPr>
      <xdr:spPr>
        <a:xfrm>
          <a:off x="2419350" y="2095500"/>
          <a:ext cx="1095375" cy="552450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>
          <a:solidFill>
            <a:schemeClr val="accent4">
              <a:lumMod val="60000"/>
              <a:lumOff val="4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chemeClr val="accent4">
                  <a:lumMod val="75000"/>
                </a:schemeClr>
              </a:solidFill>
            </a:rPr>
            <a:t>Synthèse globale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L30"/>
  <sheetViews>
    <sheetView showGridLines="0" workbookViewId="0">
      <selection activeCell="D5" sqref="D5"/>
    </sheetView>
  </sheetViews>
  <sheetFormatPr baseColWidth="10" defaultRowHeight="15"/>
  <sheetData>
    <row r="1" spans="1:12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</row>
    <row r="2" spans="1:12" ht="19.5">
      <c r="A2" s="34"/>
      <c r="B2" s="37" t="s">
        <v>27</v>
      </c>
      <c r="C2" s="34"/>
      <c r="D2" s="38" t="s">
        <v>28</v>
      </c>
      <c r="E2" s="34"/>
      <c r="F2" s="34"/>
      <c r="G2" s="34"/>
      <c r="H2" s="34"/>
      <c r="I2" s="34"/>
      <c r="J2" s="34"/>
      <c r="K2" s="34"/>
      <c r="L2" s="34"/>
    </row>
    <row r="3" spans="1:12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</row>
    <row r="4" spans="1:12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</row>
    <row r="5" spans="1:12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</row>
    <row r="6" spans="1:12">
      <c r="A6" s="34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</row>
    <row r="8" spans="1:12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</row>
    <row r="9" spans="1:12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</row>
    <row r="10" spans="1:12">
      <c r="A10" s="34"/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</row>
    <row r="11" spans="1:12">
      <c r="A11" s="34"/>
      <c r="B11" s="34"/>
      <c r="C11" s="34"/>
      <c r="D11" s="34"/>
      <c r="E11" s="34"/>
      <c r="F11" s="34"/>
      <c r="G11" s="34"/>
      <c r="H11" s="34"/>
      <c r="I11" s="34"/>
      <c r="J11" s="34"/>
      <c r="K11" s="34"/>
      <c r="L11" s="34"/>
    </row>
    <row r="12" spans="1:12">
      <c r="A12" s="34"/>
      <c r="B12" s="34"/>
      <c r="C12" s="34"/>
      <c r="D12" s="34"/>
      <c r="E12" s="34"/>
      <c r="F12" s="34"/>
      <c r="G12" s="34"/>
      <c r="H12" s="34"/>
      <c r="I12" s="34"/>
      <c r="J12" s="34"/>
      <c r="K12" s="34"/>
      <c r="L12" s="34"/>
    </row>
    <row r="13" spans="1:12">
      <c r="A13" s="34"/>
      <c r="B13" s="34"/>
      <c r="C13" s="34"/>
      <c r="D13" s="34"/>
      <c r="E13" s="34"/>
      <c r="F13" s="34"/>
      <c r="G13" s="34"/>
      <c r="H13" s="34"/>
      <c r="I13" s="34"/>
      <c r="J13" s="34"/>
      <c r="K13" s="34"/>
      <c r="L13" s="34"/>
    </row>
    <row r="14" spans="1:12">
      <c r="A14" s="34"/>
      <c r="B14" s="34"/>
      <c r="C14" s="34"/>
      <c r="D14" s="34"/>
      <c r="E14" s="34"/>
      <c r="F14" s="34"/>
      <c r="G14" s="34"/>
      <c r="H14" s="34"/>
      <c r="I14" s="34"/>
      <c r="J14" s="34"/>
      <c r="K14" s="34"/>
      <c r="L14" s="34"/>
    </row>
    <row r="15" spans="1:12">
      <c r="A15" s="34"/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</row>
    <row r="16" spans="1:12">
      <c r="A16" s="34"/>
      <c r="B16" s="34"/>
      <c r="C16" s="34"/>
      <c r="D16" s="34"/>
      <c r="E16" s="34"/>
      <c r="F16" s="34"/>
      <c r="G16" s="34"/>
      <c r="H16" s="34"/>
      <c r="I16" s="34"/>
      <c r="J16" s="34"/>
      <c r="K16" s="34"/>
      <c r="L16" s="34"/>
    </row>
    <row r="17" spans="1:12">
      <c r="A17" s="34"/>
      <c r="B17" s="34"/>
      <c r="C17" s="34"/>
      <c r="D17" s="34"/>
      <c r="E17" s="34"/>
      <c r="F17" s="34"/>
      <c r="G17" s="34"/>
      <c r="H17" s="34"/>
      <c r="I17" s="34"/>
      <c r="J17" s="34"/>
      <c r="K17" s="34"/>
      <c r="L17" s="34"/>
    </row>
    <row r="18" spans="1:12">
      <c r="A18" s="34"/>
      <c r="B18" s="34"/>
      <c r="C18" s="34"/>
      <c r="D18" s="34"/>
      <c r="E18" s="34"/>
      <c r="F18" s="34"/>
      <c r="G18" s="34"/>
      <c r="H18" s="34"/>
      <c r="I18" s="34"/>
      <c r="J18" s="34"/>
      <c r="K18" s="34"/>
      <c r="L18" s="34"/>
    </row>
    <row r="19" spans="1:12">
      <c r="A19" s="34"/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</row>
    <row r="20" spans="1:12">
      <c r="A20" s="34"/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</row>
    <row r="21" spans="1:12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</row>
    <row r="22" spans="1:12">
      <c r="A22" s="34"/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</row>
    <row r="23" spans="1:12">
      <c r="A23" s="34"/>
      <c r="B23" s="34"/>
      <c r="C23" s="34"/>
      <c r="D23" s="34"/>
      <c r="E23" s="34"/>
      <c r="F23" s="34"/>
      <c r="G23" s="34"/>
      <c r="H23" s="34"/>
      <c r="I23" s="34"/>
      <c r="J23" s="34"/>
      <c r="K23" s="34"/>
      <c r="L23" s="34"/>
    </row>
    <row r="24" spans="1:12">
      <c r="A24" s="34"/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</row>
    <row r="25" spans="1:12">
      <c r="A25" s="34"/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</row>
    <row r="26" spans="1:12">
      <c r="A26" s="34"/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</row>
    <row r="27" spans="1:12">
      <c r="A27" s="34"/>
      <c r="B27" s="34"/>
      <c r="C27" s="34"/>
      <c r="D27" s="34"/>
      <c r="E27" s="34"/>
      <c r="F27" s="34"/>
      <c r="G27" s="34"/>
      <c r="H27" s="34"/>
      <c r="I27" s="34"/>
      <c r="J27" s="34"/>
      <c r="K27" s="34"/>
      <c r="L27" s="34"/>
    </row>
    <row r="28" spans="1:12">
      <c r="A28" s="34"/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</row>
    <row r="29" spans="1:12">
      <c r="A29" s="34"/>
      <c r="B29" s="34"/>
      <c r="C29" s="34"/>
      <c r="D29" s="34"/>
      <c r="E29" s="34"/>
      <c r="F29" s="34"/>
      <c r="G29" s="34"/>
      <c r="H29" s="34"/>
      <c r="I29" s="34"/>
      <c r="J29" s="34"/>
      <c r="K29" s="34"/>
      <c r="L29" s="34"/>
    </row>
    <row r="30" spans="1:12">
      <c r="A30" s="34"/>
      <c r="B30" s="34"/>
      <c r="C30" s="34"/>
      <c r="D30" s="34"/>
      <c r="E30" s="34"/>
      <c r="F30" s="34"/>
      <c r="G30" s="34"/>
      <c r="H30" s="34"/>
      <c r="I30" s="34"/>
      <c r="J30" s="34"/>
      <c r="K30" s="34"/>
      <c r="L30" s="34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 enableFormatConditionsCalculation="0">
    <tabColor indexed="11"/>
  </sheetPr>
  <dimension ref="A1:BK169"/>
  <sheetViews>
    <sheetView showGridLines="0" tabSelected="1" workbookViewId="0">
      <pane xSplit="2" ySplit="4" topLeftCell="C5" activePane="bottomRight" state="frozen"/>
      <selection pane="topRight" activeCell="C1" sqref="C1"/>
      <selection pane="bottomLeft" activeCell="A5" sqref="A5"/>
      <selection pane="bottomRight" activeCell="B6" sqref="B6"/>
    </sheetView>
  </sheetViews>
  <sheetFormatPr baseColWidth="10" defaultRowHeight="15"/>
  <cols>
    <col min="1" max="1" width="1.625" customWidth="1"/>
    <col min="2" max="2" width="16.625" bestFit="1" customWidth="1"/>
    <col min="3" max="50" width="3.375" customWidth="1"/>
    <col min="51" max="51" width="4.125" customWidth="1"/>
    <col min="52" max="52" width="4.625" customWidth="1"/>
    <col min="53" max="62" width="5.625" customWidth="1"/>
  </cols>
  <sheetData>
    <row r="1" spans="1:63" s="5" customFormat="1" ht="12">
      <c r="B1" s="1"/>
      <c r="C1" s="33"/>
      <c r="D1" s="2" t="s">
        <v>29</v>
      </c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4"/>
      <c r="BK1" s="40">
        <v>40546</v>
      </c>
    </row>
    <row r="2" spans="1:63" s="5" customFormat="1">
      <c r="A2" s="53" t="s">
        <v>16</v>
      </c>
      <c r="B2" s="54"/>
      <c r="C2" s="26" t="str">
        <f ca="1">INDIRECT("'Listes'"&amp;"!F"&amp;COLUMN()-2)</f>
        <v>MNI</v>
      </c>
      <c r="D2" s="26" t="str">
        <f ca="1">INDIRECT("'Listes'"&amp;"!F"&amp;COLUMN()-2)</f>
        <v>APA</v>
      </c>
      <c r="E2" s="26" t="str">
        <f ca="1">INDIRECT("'Listes'"&amp;"!F"&amp;COLUMN()-2)</f>
        <v>HGO</v>
      </c>
      <c r="F2" s="26" t="str">
        <f ca="1">INDIRECT("'Listes'"&amp;"!F"&amp;COLUMN()-2)</f>
        <v>GOP</v>
      </c>
      <c r="G2" s="26" t="str">
        <f ca="1">INDIRECT("'Listes'"&amp;"!F"&amp;COLUMN()-2)</f>
        <v>WPO</v>
      </c>
      <c r="H2" s="26" t="str">
        <f t="shared" ref="H2:AR2" ca="1" si="0">INDIRECT("'Listes'"&amp;"!F"&amp;COLUMN()-2)</f>
        <v>DF</v>
      </c>
      <c r="I2" s="26">
        <f t="shared" ca="1" si="0"/>
        <v>0</v>
      </c>
      <c r="J2" s="26">
        <f t="shared" ca="1" si="0"/>
        <v>0</v>
      </c>
      <c r="K2" s="26">
        <f t="shared" ca="1" si="0"/>
        <v>0</v>
      </c>
      <c r="L2" s="26">
        <f t="shared" ca="1" si="0"/>
        <v>0</v>
      </c>
      <c r="M2" s="26">
        <f t="shared" ca="1" si="0"/>
        <v>0</v>
      </c>
      <c r="N2" s="26">
        <f t="shared" ca="1" si="0"/>
        <v>0</v>
      </c>
      <c r="O2" s="26">
        <f t="shared" ca="1" si="0"/>
        <v>0</v>
      </c>
      <c r="P2" s="26">
        <f t="shared" ca="1" si="0"/>
        <v>0</v>
      </c>
      <c r="Q2" s="26">
        <f t="shared" ca="1" si="0"/>
        <v>0</v>
      </c>
      <c r="R2" s="26">
        <f t="shared" ca="1" si="0"/>
        <v>0</v>
      </c>
      <c r="S2" s="26">
        <f t="shared" ca="1" si="0"/>
        <v>0</v>
      </c>
      <c r="T2" s="26">
        <f t="shared" ca="1" si="0"/>
        <v>0</v>
      </c>
      <c r="U2" s="26">
        <f t="shared" ca="1" si="0"/>
        <v>0</v>
      </c>
      <c r="V2" s="26">
        <f t="shared" ca="1" si="0"/>
        <v>0</v>
      </c>
      <c r="W2" s="26">
        <f t="shared" ca="1" si="0"/>
        <v>0</v>
      </c>
      <c r="X2" s="26">
        <f t="shared" ca="1" si="0"/>
        <v>0</v>
      </c>
      <c r="Y2" s="26">
        <f t="shared" ca="1" si="0"/>
        <v>0</v>
      </c>
      <c r="Z2" s="26">
        <f t="shared" ca="1" si="0"/>
        <v>0</v>
      </c>
      <c r="AA2" s="26">
        <f t="shared" ca="1" si="0"/>
        <v>0</v>
      </c>
      <c r="AB2" s="26">
        <f t="shared" ca="1" si="0"/>
        <v>0</v>
      </c>
      <c r="AC2" s="26">
        <f t="shared" ca="1" si="0"/>
        <v>0</v>
      </c>
      <c r="AD2" s="26">
        <f t="shared" ca="1" si="0"/>
        <v>0</v>
      </c>
      <c r="AE2" s="26">
        <f t="shared" ca="1" si="0"/>
        <v>0</v>
      </c>
      <c r="AF2" s="26">
        <f t="shared" ca="1" si="0"/>
        <v>0</v>
      </c>
      <c r="AG2" s="26">
        <f t="shared" ca="1" si="0"/>
        <v>0</v>
      </c>
      <c r="AH2" s="26">
        <f t="shared" ca="1" si="0"/>
        <v>0</v>
      </c>
      <c r="AI2" s="26">
        <f t="shared" ca="1" si="0"/>
        <v>0</v>
      </c>
      <c r="AJ2" s="26">
        <f t="shared" ca="1" si="0"/>
        <v>0</v>
      </c>
      <c r="AK2" s="26">
        <f t="shared" ca="1" si="0"/>
        <v>0</v>
      </c>
      <c r="AL2" s="26">
        <f t="shared" ca="1" si="0"/>
        <v>0</v>
      </c>
      <c r="AM2" s="26">
        <f t="shared" ca="1" si="0"/>
        <v>0</v>
      </c>
      <c r="AN2" s="26">
        <f t="shared" ca="1" si="0"/>
        <v>0</v>
      </c>
      <c r="AO2" s="26">
        <f t="shared" ca="1" si="0"/>
        <v>0</v>
      </c>
      <c r="AP2" s="26">
        <f t="shared" ca="1" si="0"/>
        <v>0</v>
      </c>
      <c r="AQ2" s="26">
        <f t="shared" ca="1" si="0"/>
        <v>0</v>
      </c>
      <c r="AR2" s="26">
        <f t="shared" ca="1" si="0"/>
        <v>0</v>
      </c>
      <c r="AS2" s="8" t="s">
        <v>13</v>
      </c>
      <c r="AT2" s="8" t="s">
        <v>13</v>
      </c>
      <c r="AU2" s="8" t="s">
        <v>13</v>
      </c>
      <c r="AV2" s="8" t="s">
        <v>13</v>
      </c>
      <c r="AW2" s="8" t="s">
        <v>13</v>
      </c>
      <c r="AX2" s="8" t="s">
        <v>13</v>
      </c>
      <c r="AY2" s="28" t="s">
        <v>0</v>
      </c>
      <c r="BA2" s="47" t="s">
        <v>1</v>
      </c>
      <c r="BB2" s="48"/>
      <c r="BC2" s="48"/>
      <c r="BD2" s="48"/>
      <c r="BE2" s="48"/>
      <c r="BF2" s="48"/>
      <c r="BG2" s="48"/>
      <c r="BH2" s="48"/>
      <c r="BI2" s="48"/>
      <c r="BJ2" s="49"/>
      <c r="BK2" s="40">
        <v>40589</v>
      </c>
    </row>
    <row r="3" spans="1:63" s="5" customFormat="1">
      <c r="A3" s="53" t="s">
        <v>17</v>
      </c>
      <c r="B3" s="54"/>
      <c r="C3" s="26" t="str">
        <f ca="1">INDIRECT("'Listes'"&amp;"!G"&amp;COLUMN()-2)</f>
        <v>Cdi</v>
      </c>
      <c r="D3" s="26" t="str">
        <f t="shared" ref="D3:AR3" ca="1" si="1">INDIRECT("'Listes'"&amp;"!G"&amp;COLUMN()-2)</f>
        <v>Cdi</v>
      </c>
      <c r="E3" s="26" t="str">
        <f t="shared" ca="1" si="1"/>
        <v>Cdi</v>
      </c>
      <c r="F3" s="26" t="str">
        <f t="shared" ca="1" si="1"/>
        <v>Cdi</v>
      </c>
      <c r="G3" s="26" t="str">
        <f t="shared" ca="1" si="1"/>
        <v>Int</v>
      </c>
      <c r="H3" s="26" t="str">
        <f t="shared" ca="1" si="1"/>
        <v>Cdi</v>
      </c>
      <c r="I3" s="26">
        <f t="shared" ca="1" si="1"/>
        <v>0</v>
      </c>
      <c r="J3" s="26">
        <f t="shared" ca="1" si="1"/>
        <v>0</v>
      </c>
      <c r="K3" s="26">
        <f t="shared" ca="1" si="1"/>
        <v>0</v>
      </c>
      <c r="L3" s="26">
        <f t="shared" ca="1" si="1"/>
        <v>0</v>
      </c>
      <c r="M3" s="26">
        <f t="shared" ca="1" si="1"/>
        <v>0</v>
      </c>
      <c r="N3" s="26">
        <f t="shared" ca="1" si="1"/>
        <v>0</v>
      </c>
      <c r="O3" s="26">
        <f t="shared" ca="1" si="1"/>
        <v>0</v>
      </c>
      <c r="P3" s="26">
        <f t="shared" ca="1" si="1"/>
        <v>0</v>
      </c>
      <c r="Q3" s="26">
        <f t="shared" ca="1" si="1"/>
        <v>0</v>
      </c>
      <c r="R3" s="26">
        <f t="shared" ca="1" si="1"/>
        <v>0</v>
      </c>
      <c r="S3" s="26">
        <f t="shared" ca="1" si="1"/>
        <v>0</v>
      </c>
      <c r="T3" s="26">
        <f t="shared" ca="1" si="1"/>
        <v>0</v>
      </c>
      <c r="U3" s="26">
        <f t="shared" ca="1" si="1"/>
        <v>0</v>
      </c>
      <c r="V3" s="26">
        <f t="shared" ca="1" si="1"/>
        <v>0</v>
      </c>
      <c r="W3" s="26">
        <f t="shared" ca="1" si="1"/>
        <v>0</v>
      </c>
      <c r="X3" s="26">
        <f t="shared" ca="1" si="1"/>
        <v>0</v>
      </c>
      <c r="Y3" s="26">
        <f t="shared" ca="1" si="1"/>
        <v>0</v>
      </c>
      <c r="Z3" s="26">
        <f t="shared" ca="1" si="1"/>
        <v>0</v>
      </c>
      <c r="AA3" s="26">
        <f t="shared" ca="1" si="1"/>
        <v>0</v>
      </c>
      <c r="AB3" s="26">
        <f t="shared" ca="1" si="1"/>
        <v>0</v>
      </c>
      <c r="AC3" s="26">
        <f t="shared" ca="1" si="1"/>
        <v>0</v>
      </c>
      <c r="AD3" s="26">
        <f t="shared" ca="1" si="1"/>
        <v>0</v>
      </c>
      <c r="AE3" s="26">
        <f t="shared" ca="1" si="1"/>
        <v>0</v>
      </c>
      <c r="AF3" s="26">
        <f t="shared" ca="1" si="1"/>
        <v>0</v>
      </c>
      <c r="AG3" s="26">
        <f t="shared" ca="1" si="1"/>
        <v>0</v>
      </c>
      <c r="AH3" s="26">
        <f t="shared" ca="1" si="1"/>
        <v>0</v>
      </c>
      <c r="AI3" s="26">
        <f t="shared" ca="1" si="1"/>
        <v>0</v>
      </c>
      <c r="AJ3" s="26">
        <f t="shared" ca="1" si="1"/>
        <v>0</v>
      </c>
      <c r="AK3" s="26">
        <f t="shared" ca="1" si="1"/>
        <v>0</v>
      </c>
      <c r="AL3" s="26">
        <f t="shared" ca="1" si="1"/>
        <v>0</v>
      </c>
      <c r="AM3" s="26">
        <f t="shared" ca="1" si="1"/>
        <v>0</v>
      </c>
      <c r="AN3" s="26">
        <f t="shared" ca="1" si="1"/>
        <v>0</v>
      </c>
      <c r="AO3" s="26">
        <f t="shared" ca="1" si="1"/>
        <v>0</v>
      </c>
      <c r="AP3" s="26">
        <f t="shared" ca="1" si="1"/>
        <v>0</v>
      </c>
      <c r="AQ3" s="26">
        <f t="shared" ca="1" si="1"/>
        <v>0</v>
      </c>
      <c r="AR3" s="26">
        <f t="shared" ca="1" si="1"/>
        <v>0</v>
      </c>
      <c r="AS3" s="9"/>
      <c r="AT3" s="9"/>
      <c r="AU3" s="8"/>
      <c r="AV3" s="9"/>
      <c r="AW3" s="9"/>
      <c r="AX3" s="8"/>
      <c r="AY3" s="29"/>
      <c r="BA3" s="50"/>
      <c r="BB3" s="51"/>
      <c r="BC3" s="51"/>
      <c r="BD3" s="51"/>
      <c r="BE3" s="51"/>
      <c r="BF3" s="51"/>
      <c r="BG3" s="51"/>
      <c r="BH3" s="51"/>
      <c r="BI3" s="51"/>
      <c r="BJ3" s="52"/>
    </row>
    <row r="4" spans="1:63" s="5" customFormat="1" ht="12.75" customHeight="1">
      <c r="A4" s="55">
        <v>2011</v>
      </c>
      <c r="B4" s="54"/>
      <c r="C4" s="27">
        <f ca="1">INDIRECT("'Listes'"&amp;"!H"&amp;COLUMN()-2)</f>
        <v>1</v>
      </c>
      <c r="D4" s="27">
        <f t="shared" ref="D4:AR4" ca="1" si="2">INDIRECT("'Listes'"&amp;"!H"&amp;COLUMN()-2)</f>
        <v>1</v>
      </c>
      <c r="E4" s="27">
        <f t="shared" ca="1" si="2"/>
        <v>0.78</v>
      </c>
      <c r="F4" s="27">
        <f t="shared" ca="1" si="2"/>
        <v>0.78</v>
      </c>
      <c r="G4" s="27">
        <f t="shared" ca="1" si="2"/>
        <v>1</v>
      </c>
      <c r="H4" s="27">
        <f t="shared" ca="1" si="2"/>
        <v>1</v>
      </c>
      <c r="I4" s="27">
        <f t="shared" ca="1" si="2"/>
        <v>0</v>
      </c>
      <c r="J4" s="27">
        <f t="shared" ca="1" si="2"/>
        <v>0</v>
      </c>
      <c r="K4" s="27">
        <f t="shared" ca="1" si="2"/>
        <v>0</v>
      </c>
      <c r="L4" s="27">
        <f t="shared" ca="1" si="2"/>
        <v>0</v>
      </c>
      <c r="M4" s="27">
        <f t="shared" ca="1" si="2"/>
        <v>0</v>
      </c>
      <c r="N4" s="27">
        <f t="shared" ca="1" si="2"/>
        <v>0</v>
      </c>
      <c r="O4" s="27">
        <f t="shared" ca="1" si="2"/>
        <v>0</v>
      </c>
      <c r="P4" s="27">
        <f t="shared" ca="1" si="2"/>
        <v>0</v>
      </c>
      <c r="Q4" s="27">
        <f t="shared" ca="1" si="2"/>
        <v>0</v>
      </c>
      <c r="R4" s="27">
        <f t="shared" ca="1" si="2"/>
        <v>0</v>
      </c>
      <c r="S4" s="27">
        <f t="shared" ca="1" si="2"/>
        <v>0</v>
      </c>
      <c r="T4" s="27">
        <f t="shared" ca="1" si="2"/>
        <v>0</v>
      </c>
      <c r="U4" s="27">
        <f t="shared" ca="1" si="2"/>
        <v>0</v>
      </c>
      <c r="V4" s="27">
        <f t="shared" ca="1" si="2"/>
        <v>0</v>
      </c>
      <c r="W4" s="27">
        <f t="shared" ca="1" si="2"/>
        <v>0</v>
      </c>
      <c r="X4" s="27">
        <f t="shared" ca="1" si="2"/>
        <v>0</v>
      </c>
      <c r="Y4" s="27">
        <f t="shared" ca="1" si="2"/>
        <v>0</v>
      </c>
      <c r="Z4" s="27">
        <f t="shared" ca="1" si="2"/>
        <v>0</v>
      </c>
      <c r="AA4" s="27">
        <f t="shared" ca="1" si="2"/>
        <v>0</v>
      </c>
      <c r="AB4" s="27">
        <f t="shared" ca="1" si="2"/>
        <v>0</v>
      </c>
      <c r="AC4" s="27">
        <f t="shared" ca="1" si="2"/>
        <v>0</v>
      </c>
      <c r="AD4" s="27">
        <f t="shared" ca="1" si="2"/>
        <v>0</v>
      </c>
      <c r="AE4" s="27">
        <f t="shared" ca="1" si="2"/>
        <v>0</v>
      </c>
      <c r="AF4" s="27">
        <f t="shared" ca="1" si="2"/>
        <v>0</v>
      </c>
      <c r="AG4" s="27">
        <f t="shared" ca="1" si="2"/>
        <v>0</v>
      </c>
      <c r="AH4" s="27">
        <f t="shared" ca="1" si="2"/>
        <v>0</v>
      </c>
      <c r="AI4" s="27">
        <f t="shared" ca="1" si="2"/>
        <v>0</v>
      </c>
      <c r="AJ4" s="27">
        <f t="shared" ca="1" si="2"/>
        <v>0</v>
      </c>
      <c r="AK4" s="27">
        <f t="shared" ca="1" si="2"/>
        <v>0</v>
      </c>
      <c r="AL4" s="27">
        <f t="shared" ca="1" si="2"/>
        <v>0</v>
      </c>
      <c r="AM4" s="27">
        <f t="shared" ca="1" si="2"/>
        <v>0</v>
      </c>
      <c r="AN4" s="27">
        <f t="shared" ca="1" si="2"/>
        <v>0</v>
      </c>
      <c r="AO4" s="27">
        <f t="shared" ca="1" si="2"/>
        <v>0</v>
      </c>
      <c r="AP4" s="27">
        <f t="shared" ca="1" si="2"/>
        <v>0</v>
      </c>
      <c r="AQ4" s="27">
        <f t="shared" ca="1" si="2"/>
        <v>0</v>
      </c>
      <c r="AR4" s="27">
        <f t="shared" ca="1" si="2"/>
        <v>0</v>
      </c>
      <c r="AS4" s="10"/>
      <c r="AT4" s="10"/>
      <c r="AU4" s="10"/>
      <c r="AV4" s="10"/>
      <c r="AW4" s="10"/>
      <c r="AX4" s="10"/>
      <c r="AY4" s="30" t="s">
        <v>2</v>
      </c>
      <c r="BA4" s="31" t="s">
        <v>15</v>
      </c>
      <c r="BB4" s="31" t="s">
        <v>4</v>
      </c>
      <c r="BC4" s="31" t="s">
        <v>5</v>
      </c>
      <c r="BD4" s="31" t="s">
        <v>6</v>
      </c>
      <c r="BE4" s="31" t="s">
        <v>7</v>
      </c>
      <c r="BF4" s="31" t="s">
        <v>8</v>
      </c>
      <c r="BG4" s="31" t="s">
        <v>9</v>
      </c>
      <c r="BH4" s="31" t="s">
        <v>10</v>
      </c>
      <c r="BI4" s="31" t="s">
        <v>11</v>
      </c>
      <c r="BJ4" s="32" t="s">
        <v>3</v>
      </c>
    </row>
    <row r="5" spans="1:63" s="5" customFormat="1" ht="13.5" customHeight="1">
      <c r="A5" s="17"/>
      <c r="B5" s="20" t="s">
        <v>42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2"/>
      <c r="AZ5"/>
      <c r="BA5" s="23">
        <f>SUM(BA6:BA17)</f>
        <v>0</v>
      </c>
      <c r="BB5" s="23">
        <f t="shared" ref="BB5:BJ5" si="3">SUM(BB6:BB17)</f>
        <v>0</v>
      </c>
      <c r="BC5" s="23">
        <f t="shared" si="3"/>
        <v>0</v>
      </c>
      <c r="BD5" s="23">
        <f t="shared" si="3"/>
        <v>0</v>
      </c>
      <c r="BE5" s="23">
        <f t="shared" si="3"/>
        <v>6</v>
      </c>
      <c r="BF5" s="23">
        <f t="shared" si="3"/>
        <v>0</v>
      </c>
      <c r="BG5" s="23">
        <f t="shared" si="3"/>
        <v>0</v>
      </c>
      <c r="BH5" s="23">
        <f t="shared" si="3"/>
        <v>0</v>
      </c>
      <c r="BI5" s="23">
        <f t="shared" si="3"/>
        <v>0</v>
      </c>
      <c r="BJ5" s="23">
        <f t="shared" si="3"/>
        <v>16.5</v>
      </c>
    </row>
    <row r="6" spans="1:63" ht="10.5" customHeight="1">
      <c r="B6" s="18">
        <v>40546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46">
        <f>IF(SUM(BB6:BI7)=0,"",SUM(BB6:BI7)/SUM(BB6:BJ7))</f>
        <v>1</v>
      </c>
      <c r="BA6" s="43">
        <f>COUNTIF($C6:$AX7,"TP")/2</f>
        <v>0</v>
      </c>
      <c r="BB6" s="43">
        <f t="shared" ref="BB6:BI6" si="4">COUNTIF($C6:$AX7,BB$4)/2</f>
        <v>0</v>
      </c>
      <c r="BC6" s="43">
        <f t="shared" si="4"/>
        <v>0</v>
      </c>
      <c r="BD6" s="43">
        <f t="shared" si="4"/>
        <v>0</v>
      </c>
      <c r="BE6" s="43">
        <f t="shared" si="4"/>
        <v>1</v>
      </c>
      <c r="BF6" s="43">
        <f t="shared" si="4"/>
        <v>0</v>
      </c>
      <c r="BG6" s="43">
        <f t="shared" si="4"/>
        <v>0</v>
      </c>
      <c r="BH6" s="43">
        <f t="shared" si="4"/>
        <v>0</v>
      </c>
      <c r="BI6" s="43">
        <f t="shared" si="4"/>
        <v>0</v>
      </c>
      <c r="BJ6" s="44">
        <f>COUNTIF($C6:$AX7,$BJ$4)/2</f>
        <v>0</v>
      </c>
    </row>
    <row r="7" spans="1:63" ht="10.7" customHeight="1">
      <c r="B7" s="18">
        <v>40546</v>
      </c>
      <c r="C7" s="7" t="s">
        <v>7</v>
      </c>
      <c r="D7" s="6"/>
      <c r="E7" s="6"/>
      <c r="F7" s="6"/>
      <c r="G7" s="6" t="s">
        <v>7</v>
      </c>
      <c r="H7" s="6"/>
      <c r="I7" s="7"/>
      <c r="J7" s="7"/>
      <c r="K7" s="7"/>
      <c r="L7" s="7"/>
      <c r="M7" s="7"/>
      <c r="N7" s="7"/>
      <c r="O7" s="7"/>
      <c r="P7" s="7"/>
      <c r="Q7" s="7"/>
      <c r="R7" s="7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42"/>
      <c r="BA7" s="43"/>
      <c r="BB7" s="43"/>
      <c r="BC7" s="43"/>
      <c r="BD7" s="43"/>
      <c r="BE7" s="43"/>
      <c r="BF7" s="43"/>
      <c r="BG7" s="43"/>
      <c r="BH7" s="43"/>
      <c r="BI7" s="43"/>
      <c r="BJ7" s="45"/>
    </row>
    <row r="8" spans="1:63" ht="10.7" customHeight="1">
      <c r="B8" s="14">
        <v>40547</v>
      </c>
      <c r="C8" s="7" t="s">
        <v>7</v>
      </c>
      <c r="D8" s="6" t="s">
        <v>3</v>
      </c>
      <c r="E8" s="6" t="s">
        <v>3</v>
      </c>
      <c r="F8" s="6" t="s">
        <v>3</v>
      </c>
      <c r="G8" s="6" t="s">
        <v>7</v>
      </c>
      <c r="H8" s="6"/>
      <c r="I8" s="7"/>
      <c r="J8" s="7"/>
      <c r="K8" s="7"/>
      <c r="L8" s="7"/>
      <c r="M8" s="7"/>
      <c r="N8" s="7"/>
      <c r="O8" s="7"/>
      <c r="P8" s="7"/>
      <c r="Q8" s="7"/>
      <c r="R8" s="7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41">
        <f>IF(SUM(BB8:BI9)=0,"",SUM(BB8:BI9)/SUM(BB8:BJ9))</f>
        <v>0.4</v>
      </c>
      <c r="BA8" s="43">
        <f>COUNTIF($C8:$AX9,"TP")/2</f>
        <v>0</v>
      </c>
      <c r="BB8" s="43">
        <f t="shared" ref="BB8:BI8" si="5">COUNTIF($C8:$AX9,BB$4)/2</f>
        <v>0</v>
      </c>
      <c r="BC8" s="43">
        <f t="shared" si="5"/>
        <v>0</v>
      </c>
      <c r="BD8" s="43">
        <f t="shared" si="5"/>
        <v>0</v>
      </c>
      <c r="BE8" s="43">
        <f t="shared" si="5"/>
        <v>2</v>
      </c>
      <c r="BF8" s="43">
        <f t="shared" si="5"/>
        <v>0</v>
      </c>
      <c r="BG8" s="43">
        <f t="shared" si="5"/>
        <v>0</v>
      </c>
      <c r="BH8" s="43">
        <f t="shared" si="5"/>
        <v>0</v>
      </c>
      <c r="BI8" s="43">
        <f t="shared" si="5"/>
        <v>0</v>
      </c>
      <c r="BJ8" s="44">
        <f>COUNTIF($C8:$AX9,$BJ$4)/2</f>
        <v>3</v>
      </c>
    </row>
    <row r="9" spans="1:63" ht="10.7" customHeight="1">
      <c r="B9" s="15">
        <v>40547</v>
      </c>
      <c r="C9" s="7" t="s">
        <v>7</v>
      </c>
      <c r="D9" s="6" t="s">
        <v>3</v>
      </c>
      <c r="E9" s="6" t="s">
        <v>3</v>
      </c>
      <c r="F9" s="6" t="s">
        <v>3</v>
      </c>
      <c r="G9" s="6" t="s">
        <v>7</v>
      </c>
      <c r="H9" s="6"/>
      <c r="I9" s="7"/>
      <c r="J9" s="7"/>
      <c r="K9" s="7"/>
      <c r="L9" s="7"/>
      <c r="M9" s="7"/>
      <c r="N9" s="7"/>
      <c r="O9" s="7"/>
      <c r="P9" s="7"/>
      <c r="Q9" s="7"/>
      <c r="R9" s="7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42"/>
      <c r="BA9" s="43"/>
      <c r="BB9" s="43"/>
      <c r="BC9" s="43"/>
      <c r="BD9" s="43"/>
      <c r="BE9" s="43"/>
      <c r="BF9" s="43"/>
      <c r="BG9" s="43"/>
      <c r="BH9" s="43"/>
      <c r="BI9" s="43"/>
      <c r="BJ9" s="45"/>
    </row>
    <row r="10" spans="1:63" ht="10.7" customHeight="1">
      <c r="B10" s="14">
        <v>40548</v>
      </c>
      <c r="C10" s="7" t="s">
        <v>3</v>
      </c>
      <c r="D10" s="6" t="s">
        <v>3</v>
      </c>
      <c r="E10" s="6" t="s">
        <v>3</v>
      </c>
      <c r="F10" s="6" t="s">
        <v>12</v>
      </c>
      <c r="G10" s="7" t="s">
        <v>7</v>
      </c>
      <c r="H10" s="6"/>
      <c r="I10" s="7"/>
      <c r="J10" s="7"/>
      <c r="K10" s="7"/>
      <c r="L10" s="7"/>
      <c r="M10" s="7"/>
      <c r="N10" s="7"/>
      <c r="O10" s="7"/>
      <c r="P10" s="7"/>
      <c r="Q10" s="7"/>
      <c r="R10" s="7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41">
        <f>IF(SUM(BB10:BI11)=0,"",SUM(BB10:BI11)/SUM(BB10:BJ11))</f>
        <v>0.2</v>
      </c>
      <c r="BA10" s="43">
        <f>COUNTIF($C10:$AX11,"TP")/2</f>
        <v>0</v>
      </c>
      <c r="BB10" s="43">
        <f t="shared" ref="BB10:BI10" si="6">COUNTIF($C10:$AX11,BB$4)/2</f>
        <v>0</v>
      </c>
      <c r="BC10" s="43">
        <f t="shared" si="6"/>
        <v>0</v>
      </c>
      <c r="BD10" s="43">
        <f t="shared" si="6"/>
        <v>0</v>
      </c>
      <c r="BE10" s="43">
        <f t="shared" si="6"/>
        <v>1</v>
      </c>
      <c r="BF10" s="43">
        <f t="shared" si="6"/>
        <v>0</v>
      </c>
      <c r="BG10" s="43">
        <f t="shared" si="6"/>
        <v>0</v>
      </c>
      <c r="BH10" s="43">
        <f t="shared" si="6"/>
        <v>0</v>
      </c>
      <c r="BI10" s="43">
        <f t="shared" si="6"/>
        <v>0</v>
      </c>
      <c r="BJ10" s="44">
        <f>COUNTIF($C10:$AX11,$BJ$4)/2</f>
        <v>4</v>
      </c>
    </row>
    <row r="11" spans="1:63" ht="10.7" customHeight="1">
      <c r="B11" s="15">
        <v>40548</v>
      </c>
      <c r="C11" s="7" t="s">
        <v>3</v>
      </c>
      <c r="D11" s="6" t="s">
        <v>3</v>
      </c>
      <c r="E11" s="6" t="s">
        <v>3</v>
      </c>
      <c r="F11" s="6" t="s">
        <v>12</v>
      </c>
      <c r="G11" s="7" t="s">
        <v>7</v>
      </c>
      <c r="H11" s="6"/>
      <c r="I11" s="7"/>
      <c r="J11" s="7"/>
      <c r="K11" s="7"/>
      <c r="L11" s="7"/>
      <c r="M11" s="7"/>
      <c r="N11" s="7"/>
      <c r="O11" s="7"/>
      <c r="P11" s="7"/>
      <c r="Q11" s="7"/>
      <c r="R11" s="7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42"/>
      <c r="BA11" s="43"/>
      <c r="BB11" s="43"/>
      <c r="BC11" s="43"/>
      <c r="BD11" s="43"/>
      <c r="BE11" s="43"/>
      <c r="BF11" s="43"/>
      <c r="BG11" s="43"/>
      <c r="BH11" s="43"/>
      <c r="BI11" s="43"/>
      <c r="BJ11" s="45"/>
    </row>
    <row r="12" spans="1:63" ht="10.7" customHeight="1">
      <c r="B12" s="14">
        <v>40549</v>
      </c>
      <c r="C12" s="7" t="s">
        <v>3</v>
      </c>
      <c r="D12" s="6" t="s">
        <v>3</v>
      </c>
      <c r="E12" s="6" t="s">
        <v>3</v>
      </c>
      <c r="F12" s="6" t="s">
        <v>3</v>
      </c>
      <c r="G12" s="7" t="s">
        <v>7</v>
      </c>
      <c r="H12" s="6"/>
      <c r="I12" s="7"/>
      <c r="J12" s="7"/>
      <c r="K12" s="7"/>
      <c r="L12" s="7"/>
      <c r="M12" s="7"/>
      <c r="N12" s="7"/>
      <c r="O12" s="7"/>
      <c r="P12" s="7"/>
      <c r="Q12" s="7"/>
      <c r="R12" s="7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41">
        <f>IF(SUM(BB12:BI13)=0,"",SUM(BB12:BI13)/SUM(BB12:BJ13))</f>
        <v>0.2</v>
      </c>
      <c r="BA12" s="43">
        <f>COUNTIF($C12:$AX13,"TP")/2</f>
        <v>0</v>
      </c>
      <c r="BB12" s="43">
        <f t="shared" ref="BB12:BI12" si="7">COUNTIF($C12:$AX13,BB$4)/2</f>
        <v>0</v>
      </c>
      <c r="BC12" s="43">
        <f t="shared" si="7"/>
        <v>0</v>
      </c>
      <c r="BD12" s="43">
        <f t="shared" si="7"/>
        <v>0</v>
      </c>
      <c r="BE12" s="43">
        <f t="shared" si="7"/>
        <v>1</v>
      </c>
      <c r="BF12" s="43">
        <f t="shared" si="7"/>
        <v>0</v>
      </c>
      <c r="BG12" s="43">
        <f t="shared" si="7"/>
        <v>0</v>
      </c>
      <c r="BH12" s="43">
        <f t="shared" si="7"/>
        <v>0</v>
      </c>
      <c r="BI12" s="43">
        <f t="shared" si="7"/>
        <v>0</v>
      </c>
      <c r="BJ12" s="44">
        <f>COUNTIF($C12:$AX13,$BJ$4)/2</f>
        <v>4</v>
      </c>
    </row>
    <row r="13" spans="1:63" ht="10.7" customHeight="1">
      <c r="B13" s="15">
        <v>40549</v>
      </c>
      <c r="C13" s="7" t="s">
        <v>3</v>
      </c>
      <c r="D13" s="6" t="s">
        <v>3</v>
      </c>
      <c r="E13" s="6" t="s">
        <v>3</v>
      </c>
      <c r="F13" s="6" t="s">
        <v>3</v>
      </c>
      <c r="G13" s="7" t="s">
        <v>7</v>
      </c>
      <c r="H13" s="6"/>
      <c r="I13" s="7"/>
      <c r="J13" s="7"/>
      <c r="K13" s="7"/>
      <c r="L13" s="7"/>
      <c r="M13" s="7"/>
      <c r="N13" s="7"/>
      <c r="O13" s="7"/>
      <c r="P13" s="7"/>
      <c r="Q13" s="7"/>
      <c r="R13" s="7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42"/>
      <c r="BA13" s="43"/>
      <c r="BB13" s="43"/>
      <c r="BC13" s="43"/>
      <c r="BD13" s="43"/>
      <c r="BE13" s="43"/>
      <c r="BF13" s="43"/>
      <c r="BG13" s="43"/>
      <c r="BH13" s="43"/>
      <c r="BI13" s="43"/>
      <c r="BJ13" s="45"/>
    </row>
    <row r="14" spans="1:63" ht="10.7" customHeight="1">
      <c r="B14" s="14">
        <v>40550</v>
      </c>
      <c r="C14" s="7" t="s">
        <v>3</v>
      </c>
      <c r="D14" s="6" t="s">
        <v>12</v>
      </c>
      <c r="E14" s="6" t="s">
        <v>3</v>
      </c>
      <c r="F14" s="6" t="s">
        <v>3</v>
      </c>
      <c r="G14" s="7" t="s">
        <v>7</v>
      </c>
      <c r="H14" s="6"/>
      <c r="I14" s="7"/>
      <c r="J14" s="7"/>
      <c r="K14" s="7"/>
      <c r="L14" s="7"/>
      <c r="M14" s="7"/>
      <c r="N14" s="7"/>
      <c r="O14" s="7"/>
      <c r="P14" s="7"/>
      <c r="Q14" s="7"/>
      <c r="R14" s="7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41">
        <f>IF(SUM(BB14:BI15)=0,"",SUM(BB14:BI15)/SUM(BB14:BJ15))</f>
        <v>0.2</v>
      </c>
      <c r="BA14" s="43">
        <f>COUNTIF($C14:$AX15,"TP")/2</f>
        <v>0</v>
      </c>
      <c r="BB14" s="43">
        <f t="shared" ref="BB14:BI14" si="8">COUNTIF($C14:$AX15,BB$4)/2</f>
        <v>0</v>
      </c>
      <c r="BC14" s="43">
        <f t="shared" si="8"/>
        <v>0</v>
      </c>
      <c r="BD14" s="43">
        <f t="shared" si="8"/>
        <v>0</v>
      </c>
      <c r="BE14" s="43">
        <f t="shared" si="8"/>
        <v>1</v>
      </c>
      <c r="BF14" s="43">
        <f t="shared" si="8"/>
        <v>0</v>
      </c>
      <c r="BG14" s="43">
        <f t="shared" si="8"/>
        <v>0</v>
      </c>
      <c r="BH14" s="43">
        <f t="shared" si="8"/>
        <v>0</v>
      </c>
      <c r="BI14" s="43">
        <f t="shared" si="8"/>
        <v>0</v>
      </c>
      <c r="BJ14" s="44">
        <f>COUNTIF($C14:$AX15,$BJ$4)/2</f>
        <v>4</v>
      </c>
    </row>
    <row r="15" spans="1:63" ht="10.7" customHeight="1">
      <c r="B15" s="15">
        <v>40550</v>
      </c>
      <c r="C15" s="7" t="s">
        <v>3</v>
      </c>
      <c r="D15" s="6" t="s">
        <v>12</v>
      </c>
      <c r="E15" s="6" t="s">
        <v>3</v>
      </c>
      <c r="F15" s="6" t="s">
        <v>3</v>
      </c>
      <c r="G15" s="7" t="s">
        <v>7</v>
      </c>
      <c r="H15" s="6"/>
      <c r="I15" s="7"/>
      <c r="J15" s="7"/>
      <c r="K15" s="7"/>
      <c r="L15" s="7"/>
      <c r="M15" s="7"/>
      <c r="N15" s="7"/>
      <c r="O15" s="7"/>
      <c r="P15" s="7"/>
      <c r="Q15" s="7"/>
      <c r="R15" s="7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42"/>
      <c r="BA15" s="43"/>
      <c r="BB15" s="43"/>
      <c r="BC15" s="43"/>
      <c r="BD15" s="43"/>
      <c r="BE15" s="43"/>
      <c r="BF15" s="43"/>
      <c r="BG15" s="43"/>
      <c r="BH15" s="43"/>
      <c r="BI15" s="43"/>
      <c r="BJ15" s="45"/>
    </row>
    <row r="16" spans="1:63" ht="10.7" customHeight="1">
      <c r="B16" s="14">
        <v>40551</v>
      </c>
      <c r="C16" s="6"/>
      <c r="D16" s="6" t="s">
        <v>3</v>
      </c>
      <c r="E16" s="6" t="s">
        <v>3</v>
      </c>
      <c r="F16" s="6" t="s">
        <v>3</v>
      </c>
      <c r="G16" s="6"/>
      <c r="H16" s="6"/>
      <c r="I16" s="7"/>
      <c r="J16" s="7"/>
      <c r="K16" s="7"/>
      <c r="L16" s="7"/>
      <c r="M16" s="7"/>
      <c r="N16" s="7"/>
      <c r="O16" s="7"/>
      <c r="P16" s="7"/>
      <c r="Q16" s="7"/>
      <c r="R16" s="7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41" t="str">
        <f>IF(SUM(BB16:BI17)=0,"",SUM(BB16:BI17)/SUM(BB16:BJ17))</f>
        <v/>
      </c>
      <c r="BA16" s="43">
        <f>COUNTIF($C16:$AX17,"TP")/2</f>
        <v>0</v>
      </c>
      <c r="BB16" s="43">
        <f t="shared" ref="BB16:BI16" si="9">COUNTIF($C16:$AX17,BB$4)/2</f>
        <v>0</v>
      </c>
      <c r="BC16" s="43">
        <f t="shared" si="9"/>
        <v>0</v>
      </c>
      <c r="BD16" s="43">
        <f t="shared" si="9"/>
        <v>0</v>
      </c>
      <c r="BE16" s="43">
        <f t="shared" si="9"/>
        <v>0</v>
      </c>
      <c r="BF16" s="43">
        <f t="shared" si="9"/>
        <v>0</v>
      </c>
      <c r="BG16" s="43">
        <f t="shared" si="9"/>
        <v>0</v>
      </c>
      <c r="BH16" s="43">
        <f t="shared" si="9"/>
        <v>0</v>
      </c>
      <c r="BI16" s="43">
        <f t="shared" si="9"/>
        <v>0</v>
      </c>
      <c r="BJ16" s="44">
        <f>COUNTIF($C16:$AX17,$BJ$4)/2</f>
        <v>1.5</v>
      </c>
    </row>
    <row r="17" spans="2:62" ht="10.7" customHeight="1">
      <c r="B17" s="15">
        <v>40551</v>
      </c>
      <c r="C17" s="6"/>
      <c r="D17" s="6"/>
      <c r="E17" s="6"/>
      <c r="F17" s="6"/>
      <c r="G17" s="6"/>
      <c r="H17" s="6"/>
      <c r="I17" s="7"/>
      <c r="J17" s="7"/>
      <c r="K17" s="7"/>
      <c r="L17" s="7"/>
      <c r="M17" s="7"/>
      <c r="N17" s="7"/>
      <c r="O17" s="7"/>
      <c r="P17" s="7"/>
      <c r="Q17" s="7"/>
      <c r="R17" s="7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42"/>
      <c r="BA17" s="43"/>
      <c r="BB17" s="43"/>
      <c r="BC17" s="43"/>
      <c r="BD17" s="43"/>
      <c r="BE17" s="43"/>
      <c r="BF17" s="43"/>
      <c r="BG17" s="43"/>
      <c r="BH17" s="43"/>
      <c r="BI17" s="43"/>
      <c r="BJ17" s="45"/>
    </row>
    <row r="18" spans="2:62" ht="13.5" customHeight="1">
      <c r="B18" s="20" t="s">
        <v>43</v>
      </c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2"/>
      <c r="BA18" s="23">
        <f>SUM(BA19:BA30)</f>
        <v>0</v>
      </c>
      <c r="BB18" s="23">
        <f t="shared" ref="BB18" si="10">SUM(BB19:BB30)</f>
        <v>0</v>
      </c>
      <c r="BC18" s="23">
        <f t="shared" ref="BC18" si="11">SUM(BC19:BC30)</f>
        <v>0</v>
      </c>
      <c r="BD18" s="23">
        <f t="shared" ref="BD18" si="12">SUM(BD19:BD30)</f>
        <v>0</v>
      </c>
      <c r="BE18" s="23">
        <f t="shared" ref="BE18" si="13">SUM(BE19:BE30)</f>
        <v>0</v>
      </c>
      <c r="BF18" s="23">
        <f t="shared" ref="BF18" si="14">SUM(BF19:BF30)</f>
        <v>0</v>
      </c>
      <c r="BG18" s="23">
        <f t="shared" ref="BG18" si="15">SUM(BG19:BG30)</f>
        <v>0</v>
      </c>
      <c r="BH18" s="23">
        <f t="shared" ref="BH18" si="16">SUM(BH19:BH30)</f>
        <v>0</v>
      </c>
      <c r="BI18" s="23">
        <f t="shared" ref="BI18" si="17">SUM(BI19:BI30)</f>
        <v>0</v>
      </c>
      <c r="BJ18" s="23">
        <f t="shared" ref="BJ18" si="18">SUM(BJ19:BJ30)</f>
        <v>22.5</v>
      </c>
    </row>
    <row r="19" spans="2:62" ht="10.7" customHeight="1">
      <c r="B19" s="14">
        <v>40553</v>
      </c>
      <c r="C19" s="6"/>
      <c r="D19" s="6"/>
      <c r="E19" s="6"/>
      <c r="F19" s="6"/>
      <c r="G19" s="6"/>
      <c r="H19" s="6"/>
      <c r="I19" s="7"/>
      <c r="J19" s="7"/>
      <c r="K19" s="7"/>
      <c r="L19" s="7"/>
      <c r="M19" s="7"/>
      <c r="N19" s="7"/>
      <c r="O19" s="7"/>
      <c r="P19" s="7"/>
      <c r="Q19" s="7"/>
      <c r="R19" s="7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41" t="str">
        <f>IF(SUM(BB19:BI20)=0,"",SUM(BB19:BI20)/SUM(BB19:BJ20))</f>
        <v/>
      </c>
      <c r="BA19" s="43">
        <f>COUNTIF($C19:$AX20,"TP")/2</f>
        <v>0</v>
      </c>
      <c r="BB19" s="43">
        <f t="shared" ref="BB19:BI19" si="19">COUNTIF($C19:$AX20,BB$4)/2</f>
        <v>0</v>
      </c>
      <c r="BC19" s="43">
        <f t="shared" si="19"/>
        <v>0</v>
      </c>
      <c r="BD19" s="43">
        <f t="shared" si="19"/>
        <v>0</v>
      </c>
      <c r="BE19" s="43">
        <f t="shared" si="19"/>
        <v>0</v>
      </c>
      <c r="BF19" s="43">
        <f t="shared" si="19"/>
        <v>0</v>
      </c>
      <c r="BG19" s="43">
        <f t="shared" si="19"/>
        <v>0</v>
      </c>
      <c r="BH19" s="43">
        <f t="shared" si="19"/>
        <v>0</v>
      </c>
      <c r="BI19" s="43">
        <f t="shared" si="19"/>
        <v>0</v>
      </c>
      <c r="BJ19" s="44">
        <f>COUNTIF($C19:$AX20,$BJ$4)/2</f>
        <v>1</v>
      </c>
    </row>
    <row r="20" spans="2:62" ht="10.7" customHeight="1">
      <c r="B20" s="15">
        <v>40553</v>
      </c>
      <c r="C20" s="6" t="s">
        <v>12</v>
      </c>
      <c r="D20" s="6"/>
      <c r="E20" s="6"/>
      <c r="F20" s="6"/>
      <c r="G20" s="6" t="s">
        <v>3</v>
      </c>
      <c r="H20" s="6"/>
      <c r="I20" s="7"/>
      <c r="J20" s="7"/>
      <c r="K20" s="7"/>
      <c r="L20" s="7"/>
      <c r="M20" s="7"/>
      <c r="N20" s="7"/>
      <c r="O20" s="7"/>
      <c r="P20" s="7"/>
      <c r="Q20" s="7"/>
      <c r="R20" s="7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42"/>
      <c r="BA20" s="43"/>
      <c r="BB20" s="43"/>
      <c r="BC20" s="43"/>
      <c r="BD20" s="43"/>
      <c r="BE20" s="43"/>
      <c r="BF20" s="43"/>
      <c r="BG20" s="43"/>
      <c r="BH20" s="43"/>
      <c r="BI20" s="43"/>
      <c r="BJ20" s="45"/>
    </row>
    <row r="21" spans="2:62" ht="10.7" customHeight="1">
      <c r="B21" s="14">
        <v>40554</v>
      </c>
      <c r="C21" s="6" t="s">
        <v>12</v>
      </c>
      <c r="D21" s="6" t="s">
        <v>3</v>
      </c>
      <c r="E21" s="6" t="s">
        <v>3</v>
      </c>
      <c r="F21" s="6" t="s">
        <v>3</v>
      </c>
      <c r="G21" s="6" t="s">
        <v>3</v>
      </c>
      <c r="H21" s="6"/>
      <c r="I21" s="7"/>
      <c r="J21" s="7"/>
      <c r="K21" s="7"/>
      <c r="L21" s="7"/>
      <c r="M21" s="7"/>
      <c r="N21" s="7"/>
      <c r="O21" s="7"/>
      <c r="P21" s="7"/>
      <c r="Q21" s="7"/>
      <c r="R21" s="7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41" t="str">
        <f>IF(SUM(BB21:BI22)=0,"",SUM(BB21:BI22)/SUM(BB21:BJ22))</f>
        <v/>
      </c>
      <c r="BA21" s="43">
        <f>COUNTIF($C21:$AX22,"TP")/2</f>
        <v>0</v>
      </c>
      <c r="BB21" s="43">
        <f t="shared" ref="BB21:BI21" si="20">COUNTIF($C21:$AX22,BB$4)/2</f>
        <v>0</v>
      </c>
      <c r="BC21" s="43">
        <f t="shared" si="20"/>
        <v>0</v>
      </c>
      <c r="BD21" s="43">
        <f t="shared" si="20"/>
        <v>0</v>
      </c>
      <c r="BE21" s="43">
        <f t="shared" si="20"/>
        <v>0</v>
      </c>
      <c r="BF21" s="43">
        <f t="shared" si="20"/>
        <v>0</v>
      </c>
      <c r="BG21" s="43">
        <f t="shared" si="20"/>
        <v>0</v>
      </c>
      <c r="BH21" s="43">
        <f t="shared" si="20"/>
        <v>0</v>
      </c>
      <c r="BI21" s="43">
        <f t="shared" si="20"/>
        <v>0</v>
      </c>
      <c r="BJ21" s="44">
        <f>COUNTIF($C21:$AX22,$BJ$4)/2</f>
        <v>5</v>
      </c>
    </row>
    <row r="22" spans="2:62" ht="10.7" customHeight="1">
      <c r="B22" s="15">
        <v>40554</v>
      </c>
      <c r="C22" s="6" t="s">
        <v>12</v>
      </c>
      <c r="D22" s="6" t="s">
        <v>3</v>
      </c>
      <c r="E22" s="6" t="s">
        <v>3</v>
      </c>
      <c r="F22" s="6" t="s">
        <v>3</v>
      </c>
      <c r="G22" s="6" t="s">
        <v>3</v>
      </c>
      <c r="H22" s="6"/>
      <c r="I22" s="7"/>
      <c r="J22" s="7"/>
      <c r="K22" s="7"/>
      <c r="L22" s="7"/>
      <c r="M22" s="7"/>
      <c r="N22" s="7"/>
      <c r="O22" s="7"/>
      <c r="P22" s="7"/>
      <c r="Q22" s="7"/>
      <c r="R22" s="7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42"/>
      <c r="BA22" s="43"/>
      <c r="BB22" s="43"/>
      <c r="BC22" s="43"/>
      <c r="BD22" s="43"/>
      <c r="BE22" s="43"/>
      <c r="BF22" s="43"/>
      <c r="BG22" s="43"/>
      <c r="BH22" s="43"/>
      <c r="BI22" s="43"/>
      <c r="BJ22" s="45"/>
    </row>
    <row r="23" spans="2:62" ht="10.7" customHeight="1">
      <c r="B23" s="14">
        <v>40555</v>
      </c>
      <c r="C23" s="6" t="s">
        <v>12</v>
      </c>
      <c r="D23" s="6" t="s">
        <v>3</v>
      </c>
      <c r="E23" s="6" t="s">
        <v>3</v>
      </c>
      <c r="F23" s="6" t="s">
        <v>12</v>
      </c>
      <c r="G23" s="6" t="s">
        <v>3</v>
      </c>
      <c r="H23" s="6"/>
      <c r="I23" s="7"/>
      <c r="J23" s="7"/>
      <c r="K23" s="7"/>
      <c r="L23" s="7"/>
      <c r="M23" s="7"/>
      <c r="N23" s="7"/>
      <c r="O23" s="7"/>
      <c r="P23" s="7"/>
      <c r="Q23" s="7"/>
      <c r="R23" s="7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41" t="str">
        <f>IF(SUM(BB23:BI24)=0,"",SUM(BB23:BI24)/SUM(BB23:BJ24))</f>
        <v/>
      </c>
      <c r="BA23" s="43">
        <f>COUNTIF($C23:$AX24,"TP")/2</f>
        <v>0</v>
      </c>
      <c r="BB23" s="43">
        <f t="shared" ref="BB23:BI23" si="21">COUNTIF($C23:$AX24,BB$4)/2</f>
        <v>0</v>
      </c>
      <c r="BC23" s="43">
        <f t="shared" si="21"/>
        <v>0</v>
      </c>
      <c r="BD23" s="43">
        <f t="shared" si="21"/>
        <v>0</v>
      </c>
      <c r="BE23" s="43">
        <f t="shared" si="21"/>
        <v>0</v>
      </c>
      <c r="BF23" s="43">
        <f t="shared" si="21"/>
        <v>0</v>
      </c>
      <c r="BG23" s="43">
        <f t="shared" si="21"/>
        <v>0</v>
      </c>
      <c r="BH23" s="43">
        <f t="shared" si="21"/>
        <v>0</v>
      </c>
      <c r="BI23" s="43">
        <f t="shared" si="21"/>
        <v>0</v>
      </c>
      <c r="BJ23" s="44">
        <f>COUNTIF($C23:$AX24,$BJ$4)/2</f>
        <v>5</v>
      </c>
    </row>
    <row r="24" spans="2:62" ht="10.7" customHeight="1">
      <c r="B24" s="15">
        <v>40555</v>
      </c>
      <c r="C24" s="6" t="s">
        <v>12</v>
      </c>
      <c r="D24" s="6" t="s">
        <v>3</v>
      </c>
      <c r="E24" s="6" t="s">
        <v>3</v>
      </c>
      <c r="F24" s="6" t="s">
        <v>12</v>
      </c>
      <c r="G24" s="6" t="s">
        <v>3</v>
      </c>
      <c r="H24" s="6"/>
      <c r="I24" s="7"/>
      <c r="J24" s="7"/>
      <c r="K24" s="7"/>
      <c r="L24" s="7"/>
      <c r="M24" s="7"/>
      <c r="N24" s="7"/>
      <c r="O24" s="7"/>
      <c r="P24" s="7"/>
      <c r="Q24" s="7"/>
      <c r="R24" s="7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42"/>
      <c r="BA24" s="43"/>
      <c r="BB24" s="43"/>
      <c r="BC24" s="43"/>
      <c r="BD24" s="43"/>
      <c r="BE24" s="43"/>
      <c r="BF24" s="43"/>
      <c r="BG24" s="43"/>
      <c r="BH24" s="43"/>
      <c r="BI24" s="43"/>
      <c r="BJ24" s="45"/>
    </row>
    <row r="25" spans="2:62" ht="10.7" customHeight="1">
      <c r="B25" s="14">
        <v>40556</v>
      </c>
      <c r="C25" s="6" t="s">
        <v>12</v>
      </c>
      <c r="D25" s="6" t="s">
        <v>3</v>
      </c>
      <c r="E25" s="6" t="s">
        <v>3</v>
      </c>
      <c r="F25" s="6" t="s">
        <v>3</v>
      </c>
      <c r="G25" s="6" t="s">
        <v>3</v>
      </c>
      <c r="H25" s="6"/>
      <c r="I25" s="7"/>
      <c r="J25" s="7"/>
      <c r="K25" s="7"/>
      <c r="L25" s="7"/>
      <c r="M25" s="7"/>
      <c r="N25" s="7"/>
      <c r="O25" s="7"/>
      <c r="P25" s="7"/>
      <c r="Q25" s="7"/>
      <c r="R25" s="7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41" t="str">
        <f>IF(SUM(BB25:BI26)=0,"",SUM(BB25:BI26)/SUM(BB25:BJ26))</f>
        <v/>
      </c>
      <c r="BA25" s="43">
        <f>COUNTIF($C25:$AX26,"TP")/2</f>
        <v>0</v>
      </c>
      <c r="BB25" s="43">
        <f t="shared" ref="BB25:BI25" si="22">COUNTIF($C25:$AX26,BB$4)/2</f>
        <v>0</v>
      </c>
      <c r="BC25" s="43">
        <f t="shared" si="22"/>
        <v>0</v>
      </c>
      <c r="BD25" s="43">
        <f t="shared" si="22"/>
        <v>0</v>
      </c>
      <c r="BE25" s="43">
        <f t="shared" si="22"/>
        <v>0</v>
      </c>
      <c r="BF25" s="43">
        <f t="shared" si="22"/>
        <v>0</v>
      </c>
      <c r="BG25" s="43">
        <f t="shared" si="22"/>
        <v>0</v>
      </c>
      <c r="BH25" s="43">
        <f t="shared" si="22"/>
        <v>0</v>
      </c>
      <c r="BI25" s="43">
        <f t="shared" si="22"/>
        <v>0</v>
      </c>
      <c r="BJ25" s="44">
        <f>COUNTIF($C25:$AX26,$BJ$4)/2</f>
        <v>5</v>
      </c>
    </row>
    <row r="26" spans="2:62" ht="10.7" customHeight="1">
      <c r="B26" s="15">
        <v>40556</v>
      </c>
      <c r="C26" s="6" t="s">
        <v>12</v>
      </c>
      <c r="D26" s="6" t="s">
        <v>3</v>
      </c>
      <c r="E26" s="6" t="s">
        <v>3</v>
      </c>
      <c r="F26" s="6" t="s">
        <v>3</v>
      </c>
      <c r="G26" s="6" t="s">
        <v>3</v>
      </c>
      <c r="H26" s="6"/>
      <c r="I26" s="7"/>
      <c r="J26" s="7"/>
      <c r="K26" s="7"/>
      <c r="L26" s="7"/>
      <c r="M26" s="7"/>
      <c r="N26" s="7"/>
      <c r="O26" s="7"/>
      <c r="P26" s="7"/>
      <c r="Q26" s="7"/>
      <c r="R26" s="7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42"/>
      <c r="BA26" s="43"/>
      <c r="BB26" s="43"/>
      <c r="BC26" s="43"/>
      <c r="BD26" s="43"/>
      <c r="BE26" s="43"/>
      <c r="BF26" s="43"/>
      <c r="BG26" s="43"/>
      <c r="BH26" s="43"/>
      <c r="BI26" s="43"/>
      <c r="BJ26" s="45"/>
    </row>
    <row r="27" spans="2:62" ht="10.7" customHeight="1">
      <c r="B27" s="14">
        <v>40557</v>
      </c>
      <c r="C27" s="6" t="s">
        <v>12</v>
      </c>
      <c r="D27" s="6" t="s">
        <v>12</v>
      </c>
      <c r="E27" s="6" t="s">
        <v>3</v>
      </c>
      <c r="F27" s="6" t="s">
        <v>3</v>
      </c>
      <c r="G27" s="6" t="s">
        <v>3</v>
      </c>
      <c r="H27" s="6"/>
      <c r="I27" s="7"/>
      <c r="J27" s="7"/>
      <c r="K27" s="7"/>
      <c r="L27" s="7"/>
      <c r="M27" s="7"/>
      <c r="N27" s="7"/>
      <c r="O27" s="7"/>
      <c r="P27" s="7"/>
      <c r="Q27" s="7"/>
      <c r="R27" s="7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41" t="str">
        <f>IF(SUM(BB27:BI28)=0,"",SUM(BB27:BI28)/SUM(BB27:BJ28))</f>
        <v/>
      </c>
      <c r="BA27" s="43">
        <f>COUNTIF($C27:$AX28,"TP")/2</f>
        <v>0</v>
      </c>
      <c r="BB27" s="43">
        <f t="shared" ref="BB27:BI27" si="23">COUNTIF($C27:$AX28,BB$4)/2</f>
        <v>0</v>
      </c>
      <c r="BC27" s="43">
        <f t="shared" si="23"/>
        <v>0</v>
      </c>
      <c r="BD27" s="43">
        <f t="shared" si="23"/>
        <v>0</v>
      </c>
      <c r="BE27" s="43">
        <f t="shared" si="23"/>
        <v>0</v>
      </c>
      <c r="BF27" s="43">
        <f t="shared" si="23"/>
        <v>0</v>
      </c>
      <c r="BG27" s="43">
        <f t="shared" si="23"/>
        <v>0</v>
      </c>
      <c r="BH27" s="43">
        <f t="shared" si="23"/>
        <v>0</v>
      </c>
      <c r="BI27" s="43">
        <f t="shared" si="23"/>
        <v>0</v>
      </c>
      <c r="BJ27" s="44">
        <f>COUNTIF($C27:$AX28,$BJ$4)/2</f>
        <v>5</v>
      </c>
    </row>
    <row r="28" spans="2:62" ht="10.7" customHeight="1">
      <c r="B28" s="15">
        <v>40557</v>
      </c>
      <c r="C28" s="6" t="s">
        <v>12</v>
      </c>
      <c r="D28" s="6" t="s">
        <v>12</v>
      </c>
      <c r="E28" s="6" t="s">
        <v>3</v>
      </c>
      <c r="F28" s="6" t="s">
        <v>3</v>
      </c>
      <c r="G28" s="6" t="s">
        <v>3</v>
      </c>
      <c r="H28" s="6"/>
      <c r="I28" s="7"/>
      <c r="J28" s="7"/>
      <c r="K28" s="7"/>
      <c r="L28" s="7"/>
      <c r="M28" s="7"/>
      <c r="N28" s="7"/>
      <c r="O28" s="7"/>
      <c r="P28" s="7"/>
      <c r="Q28" s="7"/>
      <c r="R28" s="7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42"/>
      <c r="BA28" s="43"/>
      <c r="BB28" s="43"/>
      <c r="BC28" s="43"/>
      <c r="BD28" s="43"/>
      <c r="BE28" s="43"/>
      <c r="BF28" s="43"/>
      <c r="BG28" s="43"/>
      <c r="BH28" s="43"/>
      <c r="BI28" s="43"/>
      <c r="BJ28" s="45"/>
    </row>
    <row r="29" spans="2:62" ht="10.7" customHeight="1">
      <c r="B29" s="14">
        <v>40558</v>
      </c>
      <c r="C29" s="6"/>
      <c r="D29" s="6" t="s">
        <v>3</v>
      </c>
      <c r="E29" s="6" t="s">
        <v>3</v>
      </c>
      <c r="F29" s="6" t="s">
        <v>3</v>
      </c>
      <c r="G29" s="6"/>
      <c r="H29" s="6"/>
      <c r="I29" s="7"/>
      <c r="J29" s="7"/>
      <c r="K29" s="7"/>
      <c r="L29" s="7"/>
      <c r="M29" s="7"/>
      <c r="N29" s="7"/>
      <c r="O29" s="7"/>
      <c r="P29" s="7"/>
      <c r="Q29" s="7"/>
      <c r="R29" s="7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41" t="str">
        <f>IF(SUM(BB29:BI30)=0,"",SUM(BB29:BI30)/SUM(BB29:BJ30))</f>
        <v/>
      </c>
      <c r="BA29" s="43">
        <f>COUNTIF($C29:$AX30,"TP")/2</f>
        <v>0</v>
      </c>
      <c r="BB29" s="43">
        <f t="shared" ref="BB29:BI29" si="24">COUNTIF($C29:$AX30,BB$4)/2</f>
        <v>0</v>
      </c>
      <c r="BC29" s="43">
        <f t="shared" si="24"/>
        <v>0</v>
      </c>
      <c r="BD29" s="43">
        <f t="shared" si="24"/>
        <v>0</v>
      </c>
      <c r="BE29" s="43">
        <f t="shared" si="24"/>
        <v>0</v>
      </c>
      <c r="BF29" s="43">
        <f t="shared" si="24"/>
        <v>0</v>
      </c>
      <c r="BG29" s="43">
        <f t="shared" si="24"/>
        <v>0</v>
      </c>
      <c r="BH29" s="43">
        <f t="shared" si="24"/>
        <v>0</v>
      </c>
      <c r="BI29" s="43">
        <f t="shared" si="24"/>
        <v>0</v>
      </c>
      <c r="BJ29" s="44">
        <f>COUNTIF($C29:$AX30,$BJ$4)/2</f>
        <v>1.5</v>
      </c>
    </row>
    <row r="30" spans="2:62" ht="10.7" customHeight="1">
      <c r="B30" s="15">
        <v>40558</v>
      </c>
      <c r="C30" s="6"/>
      <c r="D30" s="6"/>
      <c r="E30" s="6"/>
      <c r="F30" s="6"/>
      <c r="G30" s="6"/>
      <c r="H30" s="6"/>
      <c r="I30" s="7"/>
      <c r="J30" s="7"/>
      <c r="K30" s="7"/>
      <c r="L30" s="7"/>
      <c r="M30" s="7"/>
      <c r="N30" s="7"/>
      <c r="O30" s="7"/>
      <c r="P30" s="7"/>
      <c r="Q30" s="7"/>
      <c r="R30" s="7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42"/>
      <c r="BA30" s="43"/>
      <c r="BB30" s="43"/>
      <c r="BC30" s="43"/>
      <c r="BD30" s="43"/>
      <c r="BE30" s="43"/>
      <c r="BF30" s="43"/>
      <c r="BG30" s="43"/>
      <c r="BH30" s="43"/>
      <c r="BI30" s="43"/>
      <c r="BJ30" s="45"/>
    </row>
    <row r="31" spans="2:62" ht="13.5" customHeight="1">
      <c r="B31" s="20" t="s">
        <v>44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2"/>
      <c r="BA31" s="23">
        <f>SUM(BA32:BA43)</f>
        <v>0</v>
      </c>
      <c r="BB31" s="23">
        <f t="shared" ref="BB31" si="25">SUM(BB32:BB43)</f>
        <v>0</v>
      </c>
      <c r="BC31" s="23">
        <f t="shared" ref="BC31" si="26">SUM(BC32:BC43)</f>
        <v>0</v>
      </c>
      <c r="BD31" s="23">
        <f t="shared" ref="BD31" si="27">SUM(BD32:BD43)</f>
        <v>0</v>
      </c>
      <c r="BE31" s="23">
        <f t="shared" ref="BE31" si="28">SUM(BE32:BE43)</f>
        <v>0</v>
      </c>
      <c r="BF31" s="23">
        <f t="shared" ref="BF31" si="29">SUM(BF32:BF43)</f>
        <v>0</v>
      </c>
      <c r="BG31" s="23">
        <f t="shared" ref="BG31" si="30">SUM(BG32:BG43)</f>
        <v>0</v>
      </c>
      <c r="BH31" s="23">
        <f t="shared" ref="BH31" si="31">SUM(BH32:BH43)</f>
        <v>0</v>
      </c>
      <c r="BI31" s="23">
        <f t="shared" ref="BI31" si="32">SUM(BI32:BI43)</f>
        <v>0</v>
      </c>
      <c r="BJ31" s="23">
        <f t="shared" ref="BJ31" si="33">SUM(BJ32:BJ43)</f>
        <v>22.5</v>
      </c>
    </row>
    <row r="32" spans="2:62" ht="10.7" customHeight="1">
      <c r="B32" s="14">
        <v>40560</v>
      </c>
      <c r="C32" s="6"/>
      <c r="D32" s="6"/>
      <c r="E32" s="6"/>
      <c r="F32" s="6"/>
      <c r="G32" s="6"/>
      <c r="H32" s="6"/>
      <c r="I32" s="7"/>
      <c r="J32" s="7"/>
      <c r="K32" s="7"/>
      <c r="L32" s="7"/>
      <c r="M32" s="7"/>
      <c r="N32" s="7"/>
      <c r="O32" s="7"/>
      <c r="P32" s="7"/>
      <c r="Q32" s="7"/>
      <c r="R32" s="7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41" t="str">
        <f>IF(SUM(BB32:BI33)=0,"",SUM(BB32:BI33)/SUM(BB32:BJ33))</f>
        <v/>
      </c>
      <c r="BA32" s="43">
        <f>COUNTIF($C32:$AX33,"TP")/2</f>
        <v>0</v>
      </c>
      <c r="BB32" s="43">
        <f t="shared" ref="BB32:BI32" si="34">COUNTIF($C32:$AX33,BB$4)/2</f>
        <v>0</v>
      </c>
      <c r="BC32" s="43">
        <f t="shared" si="34"/>
        <v>0</v>
      </c>
      <c r="BD32" s="43">
        <f t="shared" si="34"/>
        <v>0</v>
      </c>
      <c r="BE32" s="43">
        <f t="shared" si="34"/>
        <v>0</v>
      </c>
      <c r="BF32" s="43">
        <f t="shared" si="34"/>
        <v>0</v>
      </c>
      <c r="BG32" s="43">
        <f t="shared" si="34"/>
        <v>0</v>
      </c>
      <c r="BH32" s="43">
        <f t="shared" si="34"/>
        <v>0</v>
      </c>
      <c r="BI32" s="43">
        <f t="shared" si="34"/>
        <v>0</v>
      </c>
      <c r="BJ32" s="44">
        <f>COUNTIF($C32:$AX33,$BJ$4)/2</f>
        <v>1</v>
      </c>
    </row>
    <row r="33" spans="2:62" ht="10.7" customHeight="1">
      <c r="B33" s="15">
        <v>40560</v>
      </c>
      <c r="C33" s="6" t="s">
        <v>3</v>
      </c>
      <c r="D33" s="6"/>
      <c r="E33" s="6"/>
      <c r="F33" s="6"/>
      <c r="G33" s="6" t="s">
        <v>3</v>
      </c>
      <c r="H33" s="6"/>
      <c r="I33" s="7"/>
      <c r="J33" s="7"/>
      <c r="K33" s="7"/>
      <c r="L33" s="7"/>
      <c r="M33" s="7"/>
      <c r="N33" s="7"/>
      <c r="O33" s="7"/>
      <c r="P33" s="7"/>
      <c r="Q33" s="7"/>
      <c r="R33" s="7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42"/>
      <c r="BA33" s="43"/>
      <c r="BB33" s="43"/>
      <c r="BC33" s="43"/>
      <c r="BD33" s="43"/>
      <c r="BE33" s="43"/>
      <c r="BF33" s="43"/>
      <c r="BG33" s="43"/>
      <c r="BH33" s="43"/>
      <c r="BI33" s="43"/>
      <c r="BJ33" s="45"/>
    </row>
    <row r="34" spans="2:62" ht="10.7" customHeight="1">
      <c r="B34" s="14">
        <v>40561</v>
      </c>
      <c r="C34" s="6" t="s">
        <v>3</v>
      </c>
      <c r="D34" s="6" t="s">
        <v>3</v>
      </c>
      <c r="E34" s="6" t="s">
        <v>3</v>
      </c>
      <c r="F34" s="6" t="s">
        <v>3</v>
      </c>
      <c r="G34" s="6" t="s">
        <v>3</v>
      </c>
      <c r="H34" s="6"/>
      <c r="I34" s="7"/>
      <c r="J34" s="7"/>
      <c r="K34" s="7"/>
      <c r="L34" s="7"/>
      <c r="M34" s="7"/>
      <c r="N34" s="7"/>
      <c r="O34" s="7"/>
      <c r="P34" s="7"/>
      <c r="Q34" s="7"/>
      <c r="R34" s="7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41" t="str">
        <f>IF(SUM(BB34:BI35)=0,"",SUM(BB34:BI35)/SUM(BB34:BJ35))</f>
        <v/>
      </c>
      <c r="BA34" s="43">
        <f>COUNTIF($C34:$AX35,"TP")/2</f>
        <v>0</v>
      </c>
      <c r="BB34" s="43">
        <f t="shared" ref="BB34:BI34" si="35">COUNTIF($C34:$AX35,BB$4)/2</f>
        <v>0</v>
      </c>
      <c r="BC34" s="43">
        <f t="shared" si="35"/>
        <v>0</v>
      </c>
      <c r="BD34" s="43">
        <f t="shared" si="35"/>
        <v>0</v>
      </c>
      <c r="BE34" s="43">
        <f t="shared" si="35"/>
        <v>0</v>
      </c>
      <c r="BF34" s="43">
        <f t="shared" si="35"/>
        <v>0</v>
      </c>
      <c r="BG34" s="43">
        <f t="shared" si="35"/>
        <v>0</v>
      </c>
      <c r="BH34" s="43">
        <f t="shared" si="35"/>
        <v>0</v>
      </c>
      <c r="BI34" s="43">
        <f t="shared" si="35"/>
        <v>0</v>
      </c>
      <c r="BJ34" s="44">
        <f>COUNTIF($C34:$AX35,$BJ$4)/2</f>
        <v>5</v>
      </c>
    </row>
    <row r="35" spans="2:62" ht="10.7" customHeight="1">
      <c r="B35" s="15">
        <v>40561</v>
      </c>
      <c r="C35" s="6" t="s">
        <v>3</v>
      </c>
      <c r="D35" s="6" t="s">
        <v>3</v>
      </c>
      <c r="E35" s="6" t="s">
        <v>3</v>
      </c>
      <c r="F35" s="6" t="s">
        <v>3</v>
      </c>
      <c r="G35" s="6" t="s">
        <v>3</v>
      </c>
      <c r="H35" s="6"/>
      <c r="I35" s="7"/>
      <c r="J35" s="7"/>
      <c r="K35" s="7"/>
      <c r="L35" s="7"/>
      <c r="M35" s="7"/>
      <c r="N35" s="7"/>
      <c r="O35" s="7"/>
      <c r="P35" s="7"/>
      <c r="Q35" s="7"/>
      <c r="R35" s="7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42"/>
      <c r="BA35" s="43"/>
      <c r="BB35" s="43"/>
      <c r="BC35" s="43"/>
      <c r="BD35" s="43"/>
      <c r="BE35" s="43"/>
      <c r="BF35" s="43"/>
      <c r="BG35" s="43"/>
      <c r="BH35" s="43"/>
      <c r="BI35" s="43"/>
      <c r="BJ35" s="45"/>
    </row>
    <row r="36" spans="2:62" ht="10.7" customHeight="1">
      <c r="B36" s="14">
        <v>40562</v>
      </c>
      <c r="C36" s="6" t="s">
        <v>3</v>
      </c>
      <c r="D36" s="6" t="s">
        <v>12</v>
      </c>
      <c r="E36" s="6" t="s">
        <v>3</v>
      </c>
      <c r="F36" s="6" t="s">
        <v>12</v>
      </c>
      <c r="G36" s="6" t="s">
        <v>3</v>
      </c>
      <c r="H36" s="6"/>
      <c r="I36" s="7"/>
      <c r="J36" s="7"/>
      <c r="K36" s="7"/>
      <c r="L36" s="7"/>
      <c r="M36" s="7"/>
      <c r="N36" s="7"/>
      <c r="O36" s="7"/>
      <c r="P36" s="7"/>
      <c r="Q36" s="7"/>
      <c r="R36" s="7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41" t="str">
        <f>IF(SUM(BB36:BI37)=0,"",SUM(BB36:BI37)/SUM(BB36:BJ37))</f>
        <v/>
      </c>
      <c r="BA36" s="43">
        <f>COUNTIF($C36:$AX37,"TP")/2</f>
        <v>0</v>
      </c>
      <c r="BB36" s="43">
        <f t="shared" ref="BB36:BI36" si="36">COUNTIF($C36:$AX37,BB$4)/2</f>
        <v>0</v>
      </c>
      <c r="BC36" s="43">
        <f t="shared" si="36"/>
        <v>0</v>
      </c>
      <c r="BD36" s="43">
        <f t="shared" si="36"/>
        <v>0</v>
      </c>
      <c r="BE36" s="43">
        <f t="shared" si="36"/>
        <v>0</v>
      </c>
      <c r="BF36" s="43">
        <f t="shared" si="36"/>
        <v>0</v>
      </c>
      <c r="BG36" s="43">
        <f t="shared" si="36"/>
        <v>0</v>
      </c>
      <c r="BH36" s="43">
        <f t="shared" si="36"/>
        <v>0</v>
      </c>
      <c r="BI36" s="43">
        <f t="shared" si="36"/>
        <v>0</v>
      </c>
      <c r="BJ36" s="44">
        <f>COUNTIF($C36:$AX37,$BJ$4)/2</f>
        <v>5</v>
      </c>
    </row>
    <row r="37" spans="2:62" ht="10.7" customHeight="1">
      <c r="B37" s="15">
        <v>40562</v>
      </c>
      <c r="C37" s="6" t="s">
        <v>3</v>
      </c>
      <c r="D37" s="6" t="s">
        <v>12</v>
      </c>
      <c r="E37" s="6" t="s">
        <v>3</v>
      </c>
      <c r="F37" s="6" t="s">
        <v>12</v>
      </c>
      <c r="G37" s="6" t="s">
        <v>3</v>
      </c>
      <c r="H37" s="6"/>
      <c r="I37" s="7"/>
      <c r="J37" s="7"/>
      <c r="K37" s="7"/>
      <c r="L37" s="7"/>
      <c r="M37" s="7"/>
      <c r="N37" s="7"/>
      <c r="O37" s="7"/>
      <c r="P37" s="7"/>
      <c r="Q37" s="7"/>
      <c r="R37" s="7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42"/>
      <c r="BA37" s="43"/>
      <c r="BB37" s="43"/>
      <c r="BC37" s="43"/>
      <c r="BD37" s="43"/>
      <c r="BE37" s="43"/>
      <c r="BF37" s="43"/>
      <c r="BG37" s="43"/>
      <c r="BH37" s="43"/>
      <c r="BI37" s="43"/>
      <c r="BJ37" s="45"/>
    </row>
    <row r="38" spans="2:62" ht="10.7" customHeight="1">
      <c r="B38" s="14">
        <v>40563</v>
      </c>
      <c r="C38" s="6" t="s">
        <v>3</v>
      </c>
      <c r="D38" s="6" t="s">
        <v>3</v>
      </c>
      <c r="E38" s="6" t="s">
        <v>3</v>
      </c>
      <c r="F38" s="6" t="s">
        <v>3</v>
      </c>
      <c r="G38" s="6" t="s">
        <v>3</v>
      </c>
      <c r="H38" s="6"/>
      <c r="I38" s="7"/>
      <c r="J38" s="7"/>
      <c r="K38" s="7"/>
      <c r="L38" s="7"/>
      <c r="M38" s="7"/>
      <c r="N38" s="7"/>
      <c r="O38" s="7"/>
      <c r="P38" s="7"/>
      <c r="Q38" s="7"/>
      <c r="R38" s="7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41" t="str">
        <f>IF(SUM(BB38:BI39)=0,"",SUM(BB38:BI39)/SUM(BB38:BJ39))</f>
        <v/>
      </c>
      <c r="BA38" s="43">
        <f>COUNTIF($C38:$AX39,"TP")/2</f>
        <v>0</v>
      </c>
      <c r="BB38" s="43">
        <f t="shared" ref="BB38:BI38" si="37">COUNTIF($C38:$AX39,BB$4)/2</f>
        <v>0</v>
      </c>
      <c r="BC38" s="43">
        <f t="shared" si="37"/>
        <v>0</v>
      </c>
      <c r="BD38" s="43">
        <f t="shared" si="37"/>
        <v>0</v>
      </c>
      <c r="BE38" s="43">
        <f t="shared" si="37"/>
        <v>0</v>
      </c>
      <c r="BF38" s="43">
        <f t="shared" si="37"/>
        <v>0</v>
      </c>
      <c r="BG38" s="43">
        <f t="shared" si="37"/>
        <v>0</v>
      </c>
      <c r="BH38" s="43">
        <f t="shared" si="37"/>
        <v>0</v>
      </c>
      <c r="BI38" s="43">
        <f t="shared" si="37"/>
        <v>0</v>
      </c>
      <c r="BJ38" s="44">
        <f>COUNTIF($C38:$AX39,$BJ$4)/2</f>
        <v>5</v>
      </c>
    </row>
    <row r="39" spans="2:62" ht="10.7" customHeight="1">
      <c r="B39" s="15">
        <v>40563</v>
      </c>
      <c r="C39" s="6" t="s">
        <v>3</v>
      </c>
      <c r="D39" s="6" t="s">
        <v>3</v>
      </c>
      <c r="E39" s="6" t="s">
        <v>3</v>
      </c>
      <c r="F39" s="6" t="s">
        <v>3</v>
      </c>
      <c r="G39" s="6" t="s">
        <v>3</v>
      </c>
      <c r="H39" s="6"/>
      <c r="I39" s="7"/>
      <c r="J39" s="7"/>
      <c r="K39" s="7"/>
      <c r="L39" s="7"/>
      <c r="M39" s="7"/>
      <c r="N39" s="7"/>
      <c r="O39" s="7"/>
      <c r="P39" s="7"/>
      <c r="Q39" s="7"/>
      <c r="R39" s="7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42"/>
      <c r="BA39" s="43"/>
      <c r="BB39" s="43"/>
      <c r="BC39" s="43"/>
      <c r="BD39" s="43"/>
      <c r="BE39" s="43"/>
      <c r="BF39" s="43"/>
      <c r="BG39" s="43"/>
      <c r="BH39" s="43"/>
      <c r="BI39" s="43"/>
      <c r="BJ39" s="45"/>
    </row>
    <row r="40" spans="2:62" ht="10.7" customHeight="1">
      <c r="B40" s="14">
        <v>40564</v>
      </c>
      <c r="C40" s="6" t="s">
        <v>3</v>
      </c>
      <c r="D40" s="6" t="s">
        <v>12</v>
      </c>
      <c r="E40" s="6" t="s">
        <v>12</v>
      </c>
      <c r="F40" s="6" t="s">
        <v>12</v>
      </c>
      <c r="G40" s="6" t="s">
        <v>12</v>
      </c>
      <c r="H40" s="6"/>
      <c r="I40" s="7"/>
      <c r="J40" s="7"/>
      <c r="K40" s="7"/>
      <c r="L40" s="7"/>
      <c r="M40" s="7"/>
      <c r="N40" s="7"/>
      <c r="O40" s="7"/>
      <c r="P40" s="7"/>
      <c r="Q40" s="7"/>
      <c r="R40" s="7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41" t="str">
        <f>IF(SUM(BB40:BI41)=0,"",SUM(BB40:BI41)/SUM(BB40:BJ41))</f>
        <v/>
      </c>
      <c r="BA40" s="43">
        <f>COUNTIF($C40:$AX41,"TP")/2</f>
        <v>0</v>
      </c>
      <c r="BB40" s="43">
        <f t="shared" ref="BB40:BI40" si="38">COUNTIF($C40:$AX41,BB$4)/2</f>
        <v>0</v>
      </c>
      <c r="BC40" s="43">
        <f t="shared" si="38"/>
        <v>0</v>
      </c>
      <c r="BD40" s="43">
        <f t="shared" si="38"/>
        <v>0</v>
      </c>
      <c r="BE40" s="43">
        <f t="shared" si="38"/>
        <v>0</v>
      </c>
      <c r="BF40" s="43">
        <f t="shared" si="38"/>
        <v>0</v>
      </c>
      <c r="BG40" s="43">
        <f t="shared" si="38"/>
        <v>0</v>
      </c>
      <c r="BH40" s="43">
        <f t="shared" si="38"/>
        <v>0</v>
      </c>
      <c r="BI40" s="43">
        <f t="shared" si="38"/>
        <v>0</v>
      </c>
      <c r="BJ40" s="44">
        <f>COUNTIF($C40:$AX41,$BJ$4)/2</f>
        <v>5</v>
      </c>
    </row>
    <row r="41" spans="2:62" ht="10.7" customHeight="1">
      <c r="B41" s="15">
        <v>40564</v>
      </c>
      <c r="C41" s="6" t="s">
        <v>3</v>
      </c>
      <c r="D41" s="6" t="s">
        <v>12</v>
      </c>
      <c r="E41" s="6" t="s">
        <v>12</v>
      </c>
      <c r="F41" s="6" t="s">
        <v>12</v>
      </c>
      <c r="G41" s="6" t="s">
        <v>12</v>
      </c>
      <c r="H41" s="6"/>
      <c r="I41" s="7"/>
      <c r="J41" s="7"/>
      <c r="K41" s="7"/>
      <c r="L41" s="7"/>
      <c r="M41" s="7"/>
      <c r="N41" s="7"/>
      <c r="O41" s="7"/>
      <c r="P41" s="7"/>
      <c r="Q41" s="7"/>
      <c r="R41" s="7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42"/>
      <c r="BA41" s="43"/>
      <c r="BB41" s="43"/>
      <c r="BC41" s="43"/>
      <c r="BD41" s="43"/>
      <c r="BE41" s="43"/>
      <c r="BF41" s="43"/>
      <c r="BG41" s="43"/>
      <c r="BH41" s="43"/>
      <c r="BI41" s="43"/>
      <c r="BJ41" s="45"/>
    </row>
    <row r="42" spans="2:62" ht="10.7" customHeight="1">
      <c r="B42" s="14">
        <v>40565</v>
      </c>
      <c r="C42" s="6"/>
      <c r="D42" s="6" t="s">
        <v>3</v>
      </c>
      <c r="E42" s="6" t="s">
        <v>3</v>
      </c>
      <c r="F42" s="6" t="s">
        <v>3</v>
      </c>
      <c r="G42" s="6"/>
      <c r="H42" s="6"/>
      <c r="I42" s="7"/>
      <c r="J42" s="7"/>
      <c r="K42" s="7"/>
      <c r="L42" s="7"/>
      <c r="M42" s="7"/>
      <c r="N42" s="7"/>
      <c r="O42" s="7"/>
      <c r="P42" s="7"/>
      <c r="Q42" s="7"/>
      <c r="R42" s="7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41" t="str">
        <f>IF(SUM(BB42:BI43)=0,"",SUM(BB42:BI43)/SUM(BB42:BJ43))</f>
        <v/>
      </c>
      <c r="BA42" s="43">
        <f>COUNTIF($C42:$AX43,"TP")/2</f>
        <v>0</v>
      </c>
      <c r="BB42" s="43">
        <f t="shared" ref="BB42:BI42" si="39">COUNTIF($C42:$AX43,BB$4)/2</f>
        <v>0</v>
      </c>
      <c r="BC42" s="43">
        <f t="shared" si="39"/>
        <v>0</v>
      </c>
      <c r="BD42" s="43">
        <f t="shared" si="39"/>
        <v>0</v>
      </c>
      <c r="BE42" s="43">
        <f t="shared" si="39"/>
        <v>0</v>
      </c>
      <c r="BF42" s="43">
        <f t="shared" si="39"/>
        <v>0</v>
      </c>
      <c r="BG42" s="43">
        <f t="shared" si="39"/>
        <v>0</v>
      </c>
      <c r="BH42" s="43">
        <f t="shared" si="39"/>
        <v>0</v>
      </c>
      <c r="BI42" s="43">
        <f t="shared" si="39"/>
        <v>0</v>
      </c>
      <c r="BJ42" s="44">
        <f>COUNTIF($C42:$AX43,$BJ$4)/2</f>
        <v>1.5</v>
      </c>
    </row>
    <row r="43" spans="2:62" ht="10.7" customHeight="1">
      <c r="B43" s="15">
        <v>40565</v>
      </c>
      <c r="C43" s="6"/>
      <c r="D43" s="6"/>
      <c r="E43" s="6"/>
      <c r="F43" s="6"/>
      <c r="G43" s="6"/>
      <c r="H43" s="6"/>
      <c r="I43" s="7"/>
      <c r="J43" s="7"/>
      <c r="K43" s="7"/>
      <c r="L43" s="7"/>
      <c r="M43" s="7"/>
      <c r="N43" s="7"/>
      <c r="O43" s="7"/>
      <c r="P43" s="7"/>
      <c r="Q43" s="7"/>
      <c r="R43" s="7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42"/>
      <c r="BA43" s="43"/>
      <c r="BB43" s="43"/>
      <c r="BC43" s="43"/>
      <c r="BD43" s="43"/>
      <c r="BE43" s="43"/>
      <c r="BF43" s="43"/>
      <c r="BG43" s="43"/>
      <c r="BH43" s="43"/>
      <c r="BI43" s="43"/>
      <c r="BJ43" s="45"/>
    </row>
    <row r="44" spans="2:62" ht="13.5" customHeight="1">
      <c r="B44" s="20" t="s">
        <v>45</v>
      </c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  <c r="AI44" s="21"/>
      <c r="AJ44" s="21"/>
      <c r="AK44" s="21"/>
      <c r="AL44" s="21"/>
      <c r="AM44" s="21"/>
      <c r="AN44" s="21"/>
      <c r="AO44" s="21"/>
      <c r="AP44" s="21"/>
      <c r="AQ44" s="21"/>
      <c r="AR44" s="21"/>
      <c r="AS44" s="21"/>
      <c r="AT44" s="21"/>
      <c r="AU44" s="21"/>
      <c r="AV44" s="21"/>
      <c r="AW44" s="21"/>
      <c r="AX44" s="21"/>
      <c r="AY44" s="22"/>
      <c r="BA44" s="23">
        <f>SUM(BA45:BA56)</f>
        <v>0</v>
      </c>
      <c r="BB44" s="23">
        <f t="shared" ref="BB44" si="40">SUM(BB45:BB56)</f>
        <v>0</v>
      </c>
      <c r="BC44" s="23">
        <f t="shared" ref="BC44" si="41">SUM(BC45:BC56)</f>
        <v>0</v>
      </c>
      <c r="BD44" s="23">
        <f t="shared" ref="BD44" si="42">SUM(BD45:BD56)</f>
        <v>0</v>
      </c>
      <c r="BE44" s="23">
        <f t="shared" ref="BE44" si="43">SUM(BE45:BE56)</f>
        <v>0</v>
      </c>
      <c r="BF44" s="23">
        <f t="shared" ref="BF44" si="44">SUM(BF45:BF56)</f>
        <v>0</v>
      </c>
      <c r="BG44" s="23">
        <f t="shared" ref="BG44" si="45">SUM(BG45:BG56)</f>
        <v>0</v>
      </c>
      <c r="BH44" s="23">
        <f t="shared" ref="BH44" si="46">SUM(BH45:BH56)</f>
        <v>0</v>
      </c>
      <c r="BI44" s="23">
        <f t="shared" ref="BI44" si="47">SUM(BI45:BI56)</f>
        <v>0</v>
      </c>
      <c r="BJ44" s="23">
        <f t="shared" ref="BJ44" si="48">SUM(BJ45:BJ56)</f>
        <v>22.5</v>
      </c>
    </row>
    <row r="45" spans="2:62" ht="10.7" customHeight="1">
      <c r="B45" s="14">
        <v>40567</v>
      </c>
      <c r="C45" s="6"/>
      <c r="D45" s="6"/>
      <c r="E45" s="6"/>
      <c r="F45" s="6"/>
      <c r="G45" s="6"/>
      <c r="H45" s="6"/>
      <c r="I45" s="7"/>
      <c r="J45" s="7"/>
      <c r="K45" s="7"/>
      <c r="L45" s="7"/>
      <c r="M45" s="7"/>
      <c r="N45" s="7"/>
      <c r="O45" s="7"/>
      <c r="P45" s="7"/>
      <c r="Q45" s="7"/>
      <c r="R45" s="7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41" t="str">
        <f>IF(SUM(BB45:BI46)=0,"",SUM(BB45:BI46)/SUM(BB45:BJ46))</f>
        <v/>
      </c>
      <c r="BA45" s="43">
        <f>COUNTIF($C45:$AX46,"TP")/2</f>
        <v>0</v>
      </c>
      <c r="BB45" s="43">
        <f t="shared" ref="BB45:BI45" si="49">COUNTIF($C45:$AX46,BB$4)/2</f>
        <v>0</v>
      </c>
      <c r="BC45" s="43">
        <f t="shared" si="49"/>
        <v>0</v>
      </c>
      <c r="BD45" s="43">
        <f t="shared" si="49"/>
        <v>0</v>
      </c>
      <c r="BE45" s="43">
        <f t="shared" si="49"/>
        <v>0</v>
      </c>
      <c r="BF45" s="43">
        <f t="shared" si="49"/>
        <v>0</v>
      </c>
      <c r="BG45" s="43">
        <f t="shared" si="49"/>
        <v>0</v>
      </c>
      <c r="BH45" s="43">
        <f t="shared" si="49"/>
        <v>0</v>
      </c>
      <c r="BI45" s="43">
        <f t="shared" si="49"/>
        <v>0</v>
      </c>
      <c r="BJ45" s="44">
        <f>COUNTIF($C45:$AX46,$BJ$4)/2</f>
        <v>1</v>
      </c>
    </row>
    <row r="46" spans="2:62" ht="10.7" customHeight="1">
      <c r="B46" s="15">
        <v>40567</v>
      </c>
      <c r="C46" s="6" t="s">
        <v>3</v>
      </c>
      <c r="D46" s="6"/>
      <c r="E46" s="6"/>
      <c r="F46" s="6"/>
      <c r="G46" s="6" t="s">
        <v>3</v>
      </c>
      <c r="H46" s="6"/>
      <c r="I46" s="7"/>
      <c r="J46" s="7"/>
      <c r="K46" s="7"/>
      <c r="L46" s="7"/>
      <c r="M46" s="7"/>
      <c r="N46" s="7"/>
      <c r="O46" s="7"/>
      <c r="P46" s="7"/>
      <c r="Q46" s="7"/>
      <c r="R46" s="7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42"/>
      <c r="BA46" s="43"/>
      <c r="BB46" s="43"/>
      <c r="BC46" s="43"/>
      <c r="BD46" s="43"/>
      <c r="BE46" s="43"/>
      <c r="BF46" s="43"/>
      <c r="BG46" s="43"/>
      <c r="BH46" s="43"/>
      <c r="BI46" s="43"/>
      <c r="BJ46" s="45"/>
    </row>
    <row r="47" spans="2:62" ht="10.7" customHeight="1">
      <c r="B47" s="14">
        <v>40568</v>
      </c>
      <c r="C47" s="6" t="s">
        <v>3</v>
      </c>
      <c r="D47" s="6" t="s">
        <v>3</v>
      </c>
      <c r="E47" s="6" t="s">
        <v>3</v>
      </c>
      <c r="F47" s="6" t="s">
        <v>3</v>
      </c>
      <c r="G47" s="6" t="s">
        <v>3</v>
      </c>
      <c r="H47" s="6"/>
      <c r="I47" s="7"/>
      <c r="J47" s="7"/>
      <c r="K47" s="7"/>
      <c r="L47" s="7"/>
      <c r="M47" s="7"/>
      <c r="N47" s="7"/>
      <c r="O47" s="7"/>
      <c r="P47" s="7"/>
      <c r="Q47" s="7"/>
      <c r="R47" s="7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41" t="str">
        <f>IF(SUM(BB47:BI48)=0,"",SUM(BB47:BI48)/SUM(BB47:BJ48))</f>
        <v/>
      </c>
      <c r="BA47" s="43">
        <f>COUNTIF($C47:$AX48,"TP")/2</f>
        <v>0</v>
      </c>
      <c r="BB47" s="43">
        <f t="shared" ref="BB47:BI47" si="50">COUNTIF($C47:$AX48,BB$4)/2</f>
        <v>0</v>
      </c>
      <c r="BC47" s="43">
        <f t="shared" si="50"/>
        <v>0</v>
      </c>
      <c r="BD47" s="43">
        <f t="shared" si="50"/>
        <v>0</v>
      </c>
      <c r="BE47" s="43">
        <f t="shared" si="50"/>
        <v>0</v>
      </c>
      <c r="BF47" s="43">
        <f t="shared" si="50"/>
        <v>0</v>
      </c>
      <c r="BG47" s="43">
        <f t="shared" si="50"/>
        <v>0</v>
      </c>
      <c r="BH47" s="43">
        <f t="shared" si="50"/>
        <v>0</v>
      </c>
      <c r="BI47" s="43">
        <f t="shared" si="50"/>
        <v>0</v>
      </c>
      <c r="BJ47" s="44">
        <f>COUNTIF($C47:$AX48,$BJ$4)/2</f>
        <v>5</v>
      </c>
    </row>
    <row r="48" spans="2:62" ht="10.7" customHeight="1">
      <c r="B48" s="15">
        <v>40568</v>
      </c>
      <c r="C48" s="6" t="s">
        <v>3</v>
      </c>
      <c r="D48" s="6" t="s">
        <v>3</v>
      </c>
      <c r="E48" s="6" t="s">
        <v>3</v>
      </c>
      <c r="F48" s="6" t="s">
        <v>3</v>
      </c>
      <c r="G48" s="6" t="s">
        <v>3</v>
      </c>
      <c r="H48" s="6"/>
      <c r="I48" s="7"/>
      <c r="J48" s="7"/>
      <c r="K48" s="7"/>
      <c r="L48" s="7"/>
      <c r="M48" s="7"/>
      <c r="N48" s="7"/>
      <c r="O48" s="7"/>
      <c r="P48" s="7"/>
      <c r="Q48" s="7"/>
      <c r="R48" s="7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42"/>
      <c r="BA48" s="43"/>
      <c r="BB48" s="43"/>
      <c r="BC48" s="43"/>
      <c r="BD48" s="43"/>
      <c r="BE48" s="43"/>
      <c r="BF48" s="43"/>
      <c r="BG48" s="43"/>
      <c r="BH48" s="43"/>
      <c r="BI48" s="43"/>
      <c r="BJ48" s="45"/>
    </row>
    <row r="49" spans="2:62" ht="10.7" customHeight="1">
      <c r="B49" s="14">
        <v>40569</v>
      </c>
      <c r="C49" s="6" t="s">
        <v>3</v>
      </c>
      <c r="D49" s="6" t="s">
        <v>12</v>
      </c>
      <c r="E49" s="6" t="s">
        <v>3</v>
      </c>
      <c r="F49" s="6" t="s">
        <v>12</v>
      </c>
      <c r="G49" s="6" t="s">
        <v>3</v>
      </c>
      <c r="H49" s="6"/>
      <c r="I49" s="7"/>
      <c r="J49" s="7"/>
      <c r="K49" s="7"/>
      <c r="L49" s="7"/>
      <c r="M49" s="7"/>
      <c r="N49" s="7"/>
      <c r="O49" s="7"/>
      <c r="P49" s="7"/>
      <c r="Q49" s="7"/>
      <c r="R49" s="7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41" t="str">
        <f>IF(SUM(BB49:BI50)=0,"",SUM(BB49:BI50)/SUM(BB49:BJ50))</f>
        <v/>
      </c>
      <c r="BA49" s="43">
        <f>COUNTIF($C49:$AX50,"TP")/2</f>
        <v>0</v>
      </c>
      <c r="BB49" s="43">
        <f t="shared" ref="BB49:BI49" si="51">COUNTIF($C49:$AX50,BB$4)/2</f>
        <v>0</v>
      </c>
      <c r="BC49" s="43">
        <f t="shared" si="51"/>
        <v>0</v>
      </c>
      <c r="BD49" s="43">
        <f t="shared" si="51"/>
        <v>0</v>
      </c>
      <c r="BE49" s="43">
        <f t="shared" si="51"/>
        <v>0</v>
      </c>
      <c r="BF49" s="43">
        <f t="shared" si="51"/>
        <v>0</v>
      </c>
      <c r="BG49" s="43">
        <f t="shared" si="51"/>
        <v>0</v>
      </c>
      <c r="BH49" s="43">
        <f t="shared" si="51"/>
        <v>0</v>
      </c>
      <c r="BI49" s="43">
        <f t="shared" si="51"/>
        <v>0</v>
      </c>
      <c r="BJ49" s="44">
        <f>COUNTIF($C49:$AX50,$BJ$4)/2</f>
        <v>5</v>
      </c>
    </row>
    <row r="50" spans="2:62" ht="10.7" customHeight="1">
      <c r="B50" s="15">
        <v>40569</v>
      </c>
      <c r="C50" s="6" t="s">
        <v>3</v>
      </c>
      <c r="D50" s="6" t="s">
        <v>12</v>
      </c>
      <c r="E50" s="6" t="s">
        <v>3</v>
      </c>
      <c r="F50" s="6" t="s">
        <v>12</v>
      </c>
      <c r="G50" s="6" t="s">
        <v>3</v>
      </c>
      <c r="H50" s="6"/>
      <c r="I50" s="7"/>
      <c r="J50" s="7"/>
      <c r="K50" s="7"/>
      <c r="L50" s="7"/>
      <c r="M50" s="7"/>
      <c r="N50" s="7"/>
      <c r="O50" s="7"/>
      <c r="P50" s="7"/>
      <c r="Q50" s="7"/>
      <c r="R50" s="7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42"/>
      <c r="BA50" s="43"/>
      <c r="BB50" s="43"/>
      <c r="BC50" s="43"/>
      <c r="BD50" s="43"/>
      <c r="BE50" s="43"/>
      <c r="BF50" s="43"/>
      <c r="BG50" s="43"/>
      <c r="BH50" s="43"/>
      <c r="BI50" s="43"/>
      <c r="BJ50" s="45"/>
    </row>
    <row r="51" spans="2:62" ht="10.7" customHeight="1">
      <c r="B51" s="14">
        <v>40570</v>
      </c>
      <c r="C51" s="6" t="s">
        <v>3</v>
      </c>
      <c r="D51" s="6" t="s">
        <v>3</v>
      </c>
      <c r="E51" s="6" t="s">
        <v>3</v>
      </c>
      <c r="F51" s="6" t="s">
        <v>3</v>
      </c>
      <c r="G51" s="6" t="s">
        <v>3</v>
      </c>
      <c r="H51" s="6"/>
      <c r="I51" s="7"/>
      <c r="J51" s="7"/>
      <c r="K51" s="7"/>
      <c r="L51" s="7"/>
      <c r="M51" s="7"/>
      <c r="N51" s="7"/>
      <c r="O51" s="7"/>
      <c r="P51" s="7"/>
      <c r="Q51" s="7"/>
      <c r="R51" s="7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41" t="str">
        <f>IF(SUM(BB51:BI52)=0,"",SUM(BB51:BI52)/SUM(BB51:BJ52))</f>
        <v/>
      </c>
      <c r="BA51" s="43">
        <f>COUNTIF($C51:$AX52,"TP")/2</f>
        <v>0</v>
      </c>
      <c r="BB51" s="43">
        <f t="shared" ref="BB51:BI51" si="52">COUNTIF($C51:$AX52,BB$4)/2</f>
        <v>0</v>
      </c>
      <c r="BC51" s="43">
        <f t="shared" si="52"/>
        <v>0</v>
      </c>
      <c r="BD51" s="43">
        <f t="shared" si="52"/>
        <v>0</v>
      </c>
      <c r="BE51" s="43">
        <f t="shared" si="52"/>
        <v>0</v>
      </c>
      <c r="BF51" s="43">
        <f t="shared" si="52"/>
        <v>0</v>
      </c>
      <c r="BG51" s="43">
        <f t="shared" si="52"/>
        <v>0</v>
      </c>
      <c r="BH51" s="43">
        <f t="shared" si="52"/>
        <v>0</v>
      </c>
      <c r="BI51" s="43">
        <f t="shared" si="52"/>
        <v>0</v>
      </c>
      <c r="BJ51" s="44">
        <f>COUNTIF($C51:$AX52,$BJ$4)/2</f>
        <v>5</v>
      </c>
    </row>
    <row r="52" spans="2:62" ht="10.7" customHeight="1">
      <c r="B52" s="15">
        <v>40570</v>
      </c>
      <c r="C52" s="6" t="s">
        <v>3</v>
      </c>
      <c r="D52" s="6" t="s">
        <v>3</v>
      </c>
      <c r="E52" s="6" t="s">
        <v>3</v>
      </c>
      <c r="F52" s="6" t="s">
        <v>3</v>
      </c>
      <c r="G52" s="6" t="s">
        <v>3</v>
      </c>
      <c r="H52" s="6"/>
      <c r="I52" s="7"/>
      <c r="J52" s="7"/>
      <c r="K52" s="7"/>
      <c r="L52" s="7"/>
      <c r="M52" s="7"/>
      <c r="N52" s="7"/>
      <c r="O52" s="7"/>
      <c r="P52" s="7"/>
      <c r="Q52" s="7"/>
      <c r="R52" s="7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42"/>
      <c r="BA52" s="43"/>
      <c r="BB52" s="43"/>
      <c r="BC52" s="43"/>
      <c r="BD52" s="43"/>
      <c r="BE52" s="43"/>
      <c r="BF52" s="43"/>
      <c r="BG52" s="43"/>
      <c r="BH52" s="43"/>
      <c r="BI52" s="43"/>
      <c r="BJ52" s="45"/>
    </row>
    <row r="53" spans="2:62" ht="10.7" customHeight="1">
      <c r="B53" s="14">
        <v>40571</v>
      </c>
      <c r="C53" s="6" t="s">
        <v>3</v>
      </c>
      <c r="D53" s="6" t="s">
        <v>12</v>
      </c>
      <c r="E53" s="6" t="s">
        <v>12</v>
      </c>
      <c r="F53" s="6" t="s">
        <v>12</v>
      </c>
      <c r="G53" s="6" t="s">
        <v>12</v>
      </c>
      <c r="H53" s="6"/>
      <c r="I53" s="7"/>
      <c r="J53" s="7"/>
      <c r="K53" s="7"/>
      <c r="L53" s="7"/>
      <c r="M53" s="7"/>
      <c r="N53" s="7"/>
      <c r="O53" s="7"/>
      <c r="P53" s="7"/>
      <c r="Q53" s="7"/>
      <c r="R53" s="7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41" t="str">
        <f>IF(SUM(BB53:BI54)=0,"",SUM(BB53:BI54)/SUM(BB53:BJ54))</f>
        <v/>
      </c>
      <c r="BA53" s="43">
        <f>COUNTIF($C53:$AX54,"TP")/2</f>
        <v>0</v>
      </c>
      <c r="BB53" s="43">
        <f t="shared" ref="BB53:BI53" si="53">COUNTIF($C53:$AX54,BB$4)/2</f>
        <v>0</v>
      </c>
      <c r="BC53" s="43">
        <f t="shared" si="53"/>
        <v>0</v>
      </c>
      <c r="BD53" s="43">
        <f t="shared" si="53"/>
        <v>0</v>
      </c>
      <c r="BE53" s="43">
        <f t="shared" si="53"/>
        <v>0</v>
      </c>
      <c r="BF53" s="43">
        <f t="shared" si="53"/>
        <v>0</v>
      </c>
      <c r="BG53" s="43">
        <f t="shared" si="53"/>
        <v>0</v>
      </c>
      <c r="BH53" s="43">
        <f t="shared" si="53"/>
        <v>0</v>
      </c>
      <c r="BI53" s="43">
        <f t="shared" si="53"/>
        <v>0</v>
      </c>
      <c r="BJ53" s="44">
        <f>COUNTIF($C53:$AX54,$BJ$4)/2</f>
        <v>5</v>
      </c>
    </row>
    <row r="54" spans="2:62" ht="10.7" customHeight="1">
      <c r="B54" s="15">
        <v>40571</v>
      </c>
      <c r="C54" s="6" t="s">
        <v>3</v>
      </c>
      <c r="D54" s="6" t="s">
        <v>12</v>
      </c>
      <c r="E54" s="6" t="s">
        <v>12</v>
      </c>
      <c r="F54" s="6" t="s">
        <v>12</v>
      </c>
      <c r="G54" s="6" t="s">
        <v>12</v>
      </c>
      <c r="H54" s="6"/>
      <c r="I54" s="7"/>
      <c r="J54" s="7"/>
      <c r="K54" s="7"/>
      <c r="L54" s="7"/>
      <c r="M54" s="7"/>
      <c r="N54" s="7"/>
      <c r="O54" s="7"/>
      <c r="P54" s="7"/>
      <c r="Q54" s="7"/>
      <c r="R54" s="7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42"/>
      <c r="BA54" s="43"/>
      <c r="BB54" s="43"/>
      <c r="BC54" s="43"/>
      <c r="BD54" s="43"/>
      <c r="BE54" s="43"/>
      <c r="BF54" s="43"/>
      <c r="BG54" s="43"/>
      <c r="BH54" s="43"/>
      <c r="BI54" s="43"/>
      <c r="BJ54" s="45"/>
    </row>
    <row r="55" spans="2:62" ht="10.7" customHeight="1">
      <c r="B55" s="14">
        <v>40572</v>
      </c>
      <c r="C55" s="6"/>
      <c r="D55" s="6" t="s">
        <v>3</v>
      </c>
      <c r="E55" s="6" t="s">
        <v>3</v>
      </c>
      <c r="F55" s="6" t="s">
        <v>3</v>
      </c>
      <c r="G55" s="6"/>
      <c r="H55" s="6"/>
      <c r="I55" s="7"/>
      <c r="J55" s="7"/>
      <c r="K55" s="7"/>
      <c r="L55" s="7"/>
      <c r="M55" s="7"/>
      <c r="N55" s="7"/>
      <c r="O55" s="7"/>
      <c r="P55" s="7"/>
      <c r="Q55" s="7"/>
      <c r="R55" s="7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41" t="str">
        <f>IF(SUM(BB55:BI56)=0,"",SUM(BB55:BI56)/SUM(BB55:BJ56))</f>
        <v/>
      </c>
      <c r="BA55" s="43">
        <f>COUNTIF($C55:$AX56,"TP")/2</f>
        <v>0</v>
      </c>
      <c r="BB55" s="43">
        <f t="shared" ref="BB55:BI55" si="54">COUNTIF($C55:$AX56,BB$4)/2</f>
        <v>0</v>
      </c>
      <c r="BC55" s="43">
        <f t="shared" si="54"/>
        <v>0</v>
      </c>
      <c r="BD55" s="43">
        <f t="shared" si="54"/>
        <v>0</v>
      </c>
      <c r="BE55" s="43">
        <f t="shared" si="54"/>
        <v>0</v>
      </c>
      <c r="BF55" s="43">
        <f t="shared" si="54"/>
        <v>0</v>
      </c>
      <c r="BG55" s="43">
        <f t="shared" si="54"/>
        <v>0</v>
      </c>
      <c r="BH55" s="43">
        <f t="shared" si="54"/>
        <v>0</v>
      </c>
      <c r="BI55" s="43">
        <f t="shared" si="54"/>
        <v>0</v>
      </c>
      <c r="BJ55" s="44">
        <f>COUNTIF($C55:$AX56,$BJ$4)/2</f>
        <v>1.5</v>
      </c>
    </row>
    <row r="56" spans="2:62" ht="10.7" customHeight="1">
      <c r="B56" s="15">
        <v>40572</v>
      </c>
      <c r="C56" s="6"/>
      <c r="D56" s="6"/>
      <c r="E56" s="6"/>
      <c r="F56" s="6"/>
      <c r="G56" s="6"/>
      <c r="H56" s="6"/>
      <c r="I56" s="7"/>
      <c r="J56" s="7"/>
      <c r="K56" s="7"/>
      <c r="L56" s="7"/>
      <c r="M56" s="7"/>
      <c r="N56" s="7"/>
      <c r="O56" s="7"/>
      <c r="P56" s="7"/>
      <c r="Q56" s="7"/>
      <c r="R56" s="7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42"/>
      <c r="BA56" s="43"/>
      <c r="BB56" s="43"/>
      <c r="BC56" s="43"/>
      <c r="BD56" s="43"/>
      <c r="BE56" s="43"/>
      <c r="BF56" s="43"/>
      <c r="BG56" s="43"/>
      <c r="BH56" s="43"/>
      <c r="BI56" s="43"/>
      <c r="BJ56" s="45"/>
    </row>
    <row r="57" spans="2:62" ht="13.5" customHeight="1">
      <c r="B57" s="20" t="s">
        <v>46</v>
      </c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  <c r="AI57" s="21"/>
      <c r="AJ57" s="21"/>
      <c r="AK57" s="21"/>
      <c r="AL57" s="21"/>
      <c r="AM57" s="21"/>
      <c r="AN57" s="21"/>
      <c r="AO57" s="21"/>
      <c r="AP57" s="21"/>
      <c r="AQ57" s="21"/>
      <c r="AR57" s="21"/>
      <c r="AS57" s="21"/>
      <c r="AT57" s="21"/>
      <c r="AU57" s="21"/>
      <c r="AV57" s="21"/>
      <c r="AW57" s="21"/>
      <c r="AX57" s="21"/>
      <c r="AY57" s="22"/>
      <c r="BA57" s="23">
        <f>SUM(BA58:BA69)</f>
        <v>0</v>
      </c>
      <c r="BB57" s="23">
        <f t="shared" ref="BB57" si="55">SUM(BB58:BB69)</f>
        <v>0</v>
      </c>
      <c r="BC57" s="23">
        <f t="shared" ref="BC57" si="56">SUM(BC58:BC69)</f>
        <v>0</v>
      </c>
      <c r="BD57" s="23">
        <f t="shared" ref="BD57" si="57">SUM(BD58:BD69)</f>
        <v>0</v>
      </c>
      <c r="BE57" s="23">
        <f t="shared" ref="BE57" si="58">SUM(BE58:BE69)</f>
        <v>0</v>
      </c>
      <c r="BF57" s="23">
        <f t="shared" ref="BF57" si="59">SUM(BF58:BF69)</f>
        <v>0</v>
      </c>
      <c r="BG57" s="23">
        <f t="shared" ref="BG57" si="60">SUM(BG58:BG69)</f>
        <v>0</v>
      </c>
      <c r="BH57" s="23">
        <f t="shared" ref="BH57" si="61">SUM(BH58:BH69)</f>
        <v>0</v>
      </c>
      <c r="BI57" s="23">
        <f t="shared" ref="BI57" si="62">SUM(BI58:BI69)</f>
        <v>0</v>
      </c>
      <c r="BJ57" s="23">
        <f t="shared" ref="BJ57" si="63">SUM(BJ58:BJ69)</f>
        <v>22.5</v>
      </c>
    </row>
    <row r="58" spans="2:62" ht="10.7" customHeight="1">
      <c r="B58" s="14">
        <v>40574</v>
      </c>
      <c r="C58" s="6"/>
      <c r="D58" s="6"/>
      <c r="E58" s="6"/>
      <c r="F58" s="6"/>
      <c r="G58" s="6"/>
      <c r="H58" s="6"/>
      <c r="I58" s="7"/>
      <c r="J58" s="7"/>
      <c r="K58" s="7"/>
      <c r="L58" s="7"/>
      <c r="M58" s="7"/>
      <c r="N58" s="7"/>
      <c r="O58" s="7"/>
      <c r="P58" s="7"/>
      <c r="Q58" s="7"/>
      <c r="R58" s="7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41" t="str">
        <f>IF(SUM(BB58:BI59)=0,"",SUM(BB58:BI59)/SUM(BB58:BJ59))</f>
        <v/>
      </c>
      <c r="BA58" s="43">
        <f>COUNTIF($C58:$AX59,"TP")/2</f>
        <v>0</v>
      </c>
      <c r="BB58" s="43">
        <f t="shared" ref="BB58:BI58" si="64">COUNTIF($C58:$AX59,BB$4)/2</f>
        <v>0</v>
      </c>
      <c r="BC58" s="43">
        <f t="shared" si="64"/>
        <v>0</v>
      </c>
      <c r="BD58" s="43">
        <f t="shared" si="64"/>
        <v>0</v>
      </c>
      <c r="BE58" s="43">
        <f t="shared" si="64"/>
        <v>0</v>
      </c>
      <c r="BF58" s="43">
        <f t="shared" si="64"/>
        <v>0</v>
      </c>
      <c r="BG58" s="43">
        <f t="shared" si="64"/>
        <v>0</v>
      </c>
      <c r="BH58" s="43">
        <f t="shared" si="64"/>
        <v>0</v>
      </c>
      <c r="BI58" s="43">
        <f t="shared" si="64"/>
        <v>0</v>
      </c>
      <c r="BJ58" s="44">
        <f>COUNTIF($C58:$AX59,$BJ$4)/2</f>
        <v>1</v>
      </c>
    </row>
    <row r="59" spans="2:62" ht="10.7" customHeight="1">
      <c r="B59" s="15">
        <v>40574</v>
      </c>
      <c r="C59" s="6" t="s">
        <v>3</v>
      </c>
      <c r="D59" s="6"/>
      <c r="E59" s="6"/>
      <c r="F59" s="6"/>
      <c r="G59" s="6" t="s">
        <v>3</v>
      </c>
      <c r="H59" s="6"/>
      <c r="I59" s="7"/>
      <c r="J59" s="7"/>
      <c r="K59" s="7"/>
      <c r="L59" s="7"/>
      <c r="M59" s="7"/>
      <c r="N59" s="7"/>
      <c r="O59" s="7"/>
      <c r="P59" s="7"/>
      <c r="Q59" s="7"/>
      <c r="R59" s="7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42"/>
      <c r="BA59" s="43"/>
      <c r="BB59" s="43"/>
      <c r="BC59" s="43"/>
      <c r="BD59" s="43"/>
      <c r="BE59" s="43"/>
      <c r="BF59" s="43"/>
      <c r="BG59" s="43"/>
      <c r="BH59" s="43"/>
      <c r="BI59" s="43"/>
      <c r="BJ59" s="45"/>
    </row>
    <row r="60" spans="2:62" ht="10.7" customHeight="1">
      <c r="B60" s="12">
        <v>40575</v>
      </c>
      <c r="C60" s="6" t="s">
        <v>3</v>
      </c>
      <c r="D60" s="6" t="s">
        <v>3</v>
      </c>
      <c r="E60" s="6" t="s">
        <v>3</v>
      </c>
      <c r="F60" s="6" t="s">
        <v>3</v>
      </c>
      <c r="G60" s="6" t="s">
        <v>3</v>
      </c>
      <c r="H60" s="6"/>
      <c r="I60" s="7"/>
      <c r="J60" s="7"/>
      <c r="K60" s="7"/>
      <c r="L60" s="7"/>
      <c r="M60" s="7"/>
      <c r="N60" s="7"/>
      <c r="O60" s="7"/>
      <c r="P60" s="7"/>
      <c r="Q60" s="7"/>
      <c r="R60" s="7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41" t="str">
        <f>IF(SUM(BB60:BI61)=0,"",SUM(BB60:BI61)/SUM(BB60:BJ61))</f>
        <v/>
      </c>
      <c r="BA60" s="43">
        <f>COUNTIF($C60:$AX61,"TP")/2</f>
        <v>0</v>
      </c>
      <c r="BB60" s="43">
        <f t="shared" ref="BB60:BI60" si="65">COUNTIF($C60:$AX61,BB$4)/2</f>
        <v>0</v>
      </c>
      <c r="BC60" s="43">
        <f t="shared" si="65"/>
        <v>0</v>
      </c>
      <c r="BD60" s="43">
        <f t="shared" si="65"/>
        <v>0</v>
      </c>
      <c r="BE60" s="43">
        <f t="shared" si="65"/>
        <v>0</v>
      </c>
      <c r="BF60" s="43">
        <f t="shared" si="65"/>
        <v>0</v>
      </c>
      <c r="BG60" s="43">
        <f t="shared" si="65"/>
        <v>0</v>
      </c>
      <c r="BH60" s="43">
        <f t="shared" si="65"/>
        <v>0</v>
      </c>
      <c r="BI60" s="43">
        <f t="shared" si="65"/>
        <v>0</v>
      </c>
      <c r="BJ60" s="44">
        <f>COUNTIF($C60:$AX61,$BJ$4)/2</f>
        <v>5</v>
      </c>
    </row>
    <row r="61" spans="2:62" ht="10.7" customHeight="1">
      <c r="B61" s="13">
        <v>40575</v>
      </c>
      <c r="C61" s="6" t="s">
        <v>3</v>
      </c>
      <c r="D61" s="6" t="s">
        <v>3</v>
      </c>
      <c r="E61" s="6" t="s">
        <v>3</v>
      </c>
      <c r="F61" s="6" t="s">
        <v>3</v>
      </c>
      <c r="G61" s="6" t="s">
        <v>3</v>
      </c>
      <c r="H61" s="6"/>
      <c r="I61" s="7"/>
      <c r="J61" s="7"/>
      <c r="K61" s="7"/>
      <c r="L61" s="7"/>
      <c r="M61" s="7"/>
      <c r="N61" s="7"/>
      <c r="O61" s="7"/>
      <c r="P61" s="7"/>
      <c r="Q61" s="7"/>
      <c r="R61" s="7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42"/>
      <c r="BA61" s="43"/>
      <c r="BB61" s="43"/>
      <c r="BC61" s="43"/>
      <c r="BD61" s="43"/>
      <c r="BE61" s="43"/>
      <c r="BF61" s="43"/>
      <c r="BG61" s="43"/>
      <c r="BH61" s="43"/>
      <c r="BI61" s="43"/>
      <c r="BJ61" s="45"/>
    </row>
    <row r="62" spans="2:62" ht="10.7" customHeight="1">
      <c r="B62" s="12">
        <v>40576</v>
      </c>
      <c r="C62" s="6" t="s">
        <v>3</v>
      </c>
      <c r="D62" s="6" t="s">
        <v>12</v>
      </c>
      <c r="E62" s="6" t="s">
        <v>3</v>
      </c>
      <c r="F62" s="6" t="s">
        <v>12</v>
      </c>
      <c r="G62" s="6" t="s">
        <v>3</v>
      </c>
      <c r="H62" s="6"/>
      <c r="I62" s="7"/>
      <c r="J62" s="7"/>
      <c r="K62" s="7"/>
      <c r="L62" s="7"/>
      <c r="M62" s="7"/>
      <c r="N62" s="7"/>
      <c r="O62" s="7"/>
      <c r="P62" s="7"/>
      <c r="Q62" s="7"/>
      <c r="R62" s="7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41" t="str">
        <f>IF(SUM(BB62:BI63)=0,"",SUM(BB62:BI63)/SUM(BB62:BJ63))</f>
        <v/>
      </c>
      <c r="BA62" s="43">
        <f>COUNTIF($C62:$AX63,"TP")/2</f>
        <v>0</v>
      </c>
      <c r="BB62" s="43">
        <f t="shared" ref="BB62:BI62" si="66">COUNTIF($C62:$AX63,BB$4)/2</f>
        <v>0</v>
      </c>
      <c r="BC62" s="43">
        <f t="shared" si="66"/>
        <v>0</v>
      </c>
      <c r="BD62" s="43">
        <f t="shared" si="66"/>
        <v>0</v>
      </c>
      <c r="BE62" s="43">
        <f t="shared" si="66"/>
        <v>0</v>
      </c>
      <c r="BF62" s="43">
        <f t="shared" si="66"/>
        <v>0</v>
      </c>
      <c r="BG62" s="43">
        <f t="shared" si="66"/>
        <v>0</v>
      </c>
      <c r="BH62" s="43">
        <f t="shared" si="66"/>
        <v>0</v>
      </c>
      <c r="BI62" s="43">
        <f t="shared" si="66"/>
        <v>0</v>
      </c>
      <c r="BJ62" s="44">
        <f>COUNTIF($C62:$AX63,$BJ$4)/2</f>
        <v>5</v>
      </c>
    </row>
    <row r="63" spans="2:62" ht="10.7" customHeight="1">
      <c r="B63" s="13">
        <v>40576</v>
      </c>
      <c r="C63" s="6" t="s">
        <v>3</v>
      </c>
      <c r="D63" s="6" t="s">
        <v>12</v>
      </c>
      <c r="E63" s="6" t="s">
        <v>3</v>
      </c>
      <c r="F63" s="6" t="s">
        <v>12</v>
      </c>
      <c r="G63" s="6" t="s">
        <v>3</v>
      </c>
      <c r="H63" s="6"/>
      <c r="I63" s="7"/>
      <c r="J63" s="7"/>
      <c r="K63" s="7"/>
      <c r="L63" s="7"/>
      <c r="M63" s="7"/>
      <c r="N63" s="7"/>
      <c r="O63" s="7"/>
      <c r="P63" s="7"/>
      <c r="Q63" s="7"/>
      <c r="R63" s="7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42"/>
      <c r="BA63" s="43"/>
      <c r="BB63" s="43"/>
      <c r="BC63" s="43"/>
      <c r="BD63" s="43"/>
      <c r="BE63" s="43"/>
      <c r="BF63" s="43"/>
      <c r="BG63" s="43"/>
      <c r="BH63" s="43"/>
      <c r="BI63" s="43"/>
      <c r="BJ63" s="45"/>
    </row>
    <row r="64" spans="2:62" ht="10.7" customHeight="1">
      <c r="B64" s="12">
        <v>40577</v>
      </c>
      <c r="C64" s="6" t="s">
        <v>3</v>
      </c>
      <c r="D64" s="6" t="s">
        <v>3</v>
      </c>
      <c r="E64" s="6" t="s">
        <v>3</v>
      </c>
      <c r="F64" s="6" t="s">
        <v>3</v>
      </c>
      <c r="G64" s="6" t="s">
        <v>3</v>
      </c>
      <c r="H64" s="6"/>
      <c r="I64" s="7"/>
      <c r="J64" s="7"/>
      <c r="K64" s="7"/>
      <c r="L64" s="7"/>
      <c r="M64" s="7"/>
      <c r="N64" s="7"/>
      <c r="O64" s="7"/>
      <c r="P64" s="7"/>
      <c r="Q64" s="7"/>
      <c r="R64" s="7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41" t="str">
        <f>IF(SUM(BB64:BI65)=0,"",SUM(BB64:BI65)/SUM(BB64:BJ65))</f>
        <v/>
      </c>
      <c r="BA64" s="43">
        <f>COUNTIF($C64:$AX65,"TP")/2</f>
        <v>0</v>
      </c>
      <c r="BB64" s="43">
        <f t="shared" ref="BB64:BI64" si="67">COUNTIF($C64:$AX65,BB$4)/2</f>
        <v>0</v>
      </c>
      <c r="BC64" s="43">
        <f t="shared" si="67"/>
        <v>0</v>
      </c>
      <c r="BD64" s="43">
        <f t="shared" si="67"/>
        <v>0</v>
      </c>
      <c r="BE64" s="43">
        <f t="shared" si="67"/>
        <v>0</v>
      </c>
      <c r="BF64" s="43">
        <f t="shared" si="67"/>
        <v>0</v>
      </c>
      <c r="BG64" s="43">
        <f t="shared" si="67"/>
        <v>0</v>
      </c>
      <c r="BH64" s="43">
        <f t="shared" si="67"/>
        <v>0</v>
      </c>
      <c r="BI64" s="43">
        <f t="shared" si="67"/>
        <v>0</v>
      </c>
      <c r="BJ64" s="44">
        <f>COUNTIF($C64:$AX65,$BJ$4)/2</f>
        <v>5</v>
      </c>
    </row>
    <row r="65" spans="2:62" ht="10.7" customHeight="1">
      <c r="B65" s="13">
        <v>40577</v>
      </c>
      <c r="C65" s="6" t="s">
        <v>3</v>
      </c>
      <c r="D65" s="6" t="s">
        <v>3</v>
      </c>
      <c r="E65" s="6" t="s">
        <v>3</v>
      </c>
      <c r="F65" s="6" t="s">
        <v>3</v>
      </c>
      <c r="G65" s="6" t="s">
        <v>3</v>
      </c>
      <c r="H65" s="6"/>
      <c r="I65" s="7"/>
      <c r="J65" s="7"/>
      <c r="K65" s="7"/>
      <c r="L65" s="7"/>
      <c r="M65" s="7"/>
      <c r="N65" s="7"/>
      <c r="O65" s="7"/>
      <c r="P65" s="7"/>
      <c r="Q65" s="7"/>
      <c r="R65" s="7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42"/>
      <c r="BA65" s="43"/>
      <c r="BB65" s="43"/>
      <c r="BC65" s="43"/>
      <c r="BD65" s="43"/>
      <c r="BE65" s="43"/>
      <c r="BF65" s="43"/>
      <c r="BG65" s="43"/>
      <c r="BH65" s="43"/>
      <c r="BI65" s="43"/>
      <c r="BJ65" s="45"/>
    </row>
    <row r="66" spans="2:62" ht="10.7" customHeight="1">
      <c r="B66" s="12">
        <v>40578</v>
      </c>
      <c r="C66" s="6" t="s">
        <v>3</v>
      </c>
      <c r="D66" s="6" t="s">
        <v>12</v>
      </c>
      <c r="E66" s="6" t="s">
        <v>12</v>
      </c>
      <c r="F66" s="6" t="s">
        <v>12</v>
      </c>
      <c r="G66" s="6" t="s">
        <v>12</v>
      </c>
      <c r="H66" s="6"/>
      <c r="I66" s="7"/>
      <c r="J66" s="7"/>
      <c r="K66" s="7"/>
      <c r="L66" s="7"/>
      <c r="M66" s="7"/>
      <c r="N66" s="7"/>
      <c r="O66" s="7"/>
      <c r="P66" s="7"/>
      <c r="Q66" s="7"/>
      <c r="R66" s="7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41" t="str">
        <f>IF(SUM(BB66:BI67)=0,"",SUM(BB66:BI67)/SUM(BB66:BJ67))</f>
        <v/>
      </c>
      <c r="BA66" s="43">
        <f>COUNTIF($C66:$AX67,"TP")/2</f>
        <v>0</v>
      </c>
      <c r="BB66" s="43">
        <f t="shared" ref="BB66:BI66" si="68">COUNTIF($C66:$AX67,BB$4)/2</f>
        <v>0</v>
      </c>
      <c r="BC66" s="43">
        <f t="shared" si="68"/>
        <v>0</v>
      </c>
      <c r="BD66" s="43">
        <f t="shared" si="68"/>
        <v>0</v>
      </c>
      <c r="BE66" s="43">
        <f t="shared" si="68"/>
        <v>0</v>
      </c>
      <c r="BF66" s="43">
        <f t="shared" si="68"/>
        <v>0</v>
      </c>
      <c r="BG66" s="43">
        <f t="shared" si="68"/>
        <v>0</v>
      </c>
      <c r="BH66" s="43">
        <f t="shared" si="68"/>
        <v>0</v>
      </c>
      <c r="BI66" s="43">
        <f t="shared" si="68"/>
        <v>0</v>
      </c>
      <c r="BJ66" s="44">
        <f>COUNTIF($C66:$AX67,$BJ$4)/2</f>
        <v>5</v>
      </c>
    </row>
    <row r="67" spans="2:62" ht="10.7" customHeight="1">
      <c r="B67" s="13">
        <v>40578</v>
      </c>
      <c r="C67" s="6" t="s">
        <v>3</v>
      </c>
      <c r="D67" s="6" t="s">
        <v>12</v>
      </c>
      <c r="E67" s="6" t="s">
        <v>12</v>
      </c>
      <c r="F67" s="6" t="s">
        <v>12</v>
      </c>
      <c r="G67" s="6" t="s">
        <v>12</v>
      </c>
      <c r="H67" s="6"/>
      <c r="I67" s="7"/>
      <c r="J67" s="7"/>
      <c r="K67" s="7"/>
      <c r="L67" s="7"/>
      <c r="M67" s="7"/>
      <c r="N67" s="7"/>
      <c r="O67" s="7"/>
      <c r="P67" s="7"/>
      <c r="Q67" s="7"/>
      <c r="R67" s="7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42"/>
      <c r="BA67" s="43"/>
      <c r="BB67" s="43"/>
      <c r="BC67" s="43"/>
      <c r="BD67" s="43"/>
      <c r="BE67" s="43"/>
      <c r="BF67" s="43"/>
      <c r="BG67" s="43"/>
      <c r="BH67" s="43"/>
      <c r="BI67" s="43"/>
      <c r="BJ67" s="45"/>
    </row>
    <row r="68" spans="2:62" ht="10.7" customHeight="1">
      <c r="B68" s="12">
        <v>40579</v>
      </c>
      <c r="C68" s="6"/>
      <c r="D68" s="6" t="s">
        <v>3</v>
      </c>
      <c r="E68" s="6" t="s">
        <v>3</v>
      </c>
      <c r="F68" s="6" t="s">
        <v>3</v>
      </c>
      <c r="G68" s="6"/>
      <c r="H68" s="6"/>
      <c r="I68" s="7"/>
      <c r="J68" s="7"/>
      <c r="K68" s="7"/>
      <c r="L68" s="7"/>
      <c r="M68" s="7"/>
      <c r="N68" s="7"/>
      <c r="O68" s="7"/>
      <c r="P68" s="7"/>
      <c r="Q68" s="7"/>
      <c r="R68" s="7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41" t="str">
        <f>IF(SUM(BB68:BI69)=0,"",SUM(BB68:BI69)/SUM(BB68:BJ69))</f>
        <v/>
      </c>
      <c r="BA68" s="43">
        <f>COUNTIF($C68:$AX69,"TP")/2</f>
        <v>0</v>
      </c>
      <c r="BB68" s="43">
        <f t="shared" ref="BB68:BI68" si="69">COUNTIF($C68:$AX69,BB$4)/2</f>
        <v>0</v>
      </c>
      <c r="BC68" s="43">
        <f t="shared" si="69"/>
        <v>0</v>
      </c>
      <c r="BD68" s="43">
        <f t="shared" si="69"/>
        <v>0</v>
      </c>
      <c r="BE68" s="43">
        <f t="shared" si="69"/>
        <v>0</v>
      </c>
      <c r="BF68" s="43">
        <f t="shared" si="69"/>
        <v>0</v>
      </c>
      <c r="BG68" s="43">
        <f t="shared" si="69"/>
        <v>0</v>
      </c>
      <c r="BH68" s="43">
        <f t="shared" si="69"/>
        <v>0</v>
      </c>
      <c r="BI68" s="43">
        <f t="shared" si="69"/>
        <v>0</v>
      </c>
      <c r="BJ68" s="44">
        <f>COUNTIF($C68:$AX69,$BJ$4)/2</f>
        <v>1.5</v>
      </c>
    </row>
    <row r="69" spans="2:62" ht="10.7" customHeight="1">
      <c r="B69" s="13">
        <v>40579</v>
      </c>
      <c r="C69" s="6"/>
      <c r="D69" s="6"/>
      <c r="E69" s="6"/>
      <c r="F69" s="6"/>
      <c r="G69" s="6"/>
      <c r="H69" s="6"/>
      <c r="I69" s="7"/>
      <c r="J69" s="7"/>
      <c r="K69" s="7"/>
      <c r="L69" s="7"/>
      <c r="M69" s="7"/>
      <c r="N69" s="7"/>
      <c r="O69" s="7"/>
      <c r="P69" s="7"/>
      <c r="Q69" s="7"/>
      <c r="R69" s="7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42"/>
      <c r="BA69" s="43"/>
      <c r="BB69" s="43"/>
      <c r="BC69" s="43"/>
      <c r="BD69" s="43"/>
      <c r="BE69" s="43"/>
      <c r="BF69" s="43"/>
      <c r="BG69" s="43"/>
      <c r="BH69" s="43"/>
      <c r="BI69" s="43"/>
      <c r="BJ69" s="45"/>
    </row>
    <row r="70" spans="2:62" ht="13.5" customHeight="1">
      <c r="B70" s="20" t="s">
        <v>47</v>
      </c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  <c r="AI70" s="21"/>
      <c r="AJ70" s="21"/>
      <c r="AK70" s="21"/>
      <c r="AL70" s="21"/>
      <c r="AM70" s="21"/>
      <c r="AN70" s="21"/>
      <c r="AO70" s="21"/>
      <c r="AP70" s="21"/>
      <c r="AQ70" s="21"/>
      <c r="AR70" s="21"/>
      <c r="AS70" s="21"/>
      <c r="AT70" s="21"/>
      <c r="AU70" s="21"/>
      <c r="AV70" s="21"/>
      <c r="AW70" s="21"/>
      <c r="AX70" s="21"/>
      <c r="AY70" s="22"/>
      <c r="BA70" s="23">
        <f>SUM(BA71:BA82)</f>
        <v>0</v>
      </c>
      <c r="BB70" s="23">
        <f t="shared" ref="BB70:BJ70" si="70">SUM(BB71:BB82)</f>
        <v>0</v>
      </c>
      <c r="BC70" s="23">
        <f t="shared" si="70"/>
        <v>0</v>
      </c>
      <c r="BD70" s="23">
        <f t="shared" si="70"/>
        <v>0</v>
      </c>
      <c r="BE70" s="23">
        <f t="shared" si="70"/>
        <v>0</v>
      </c>
      <c r="BF70" s="23">
        <f t="shared" si="70"/>
        <v>0</v>
      </c>
      <c r="BG70" s="23">
        <f t="shared" si="70"/>
        <v>0</v>
      </c>
      <c r="BH70" s="23">
        <f t="shared" si="70"/>
        <v>0</v>
      </c>
      <c r="BI70" s="23">
        <f t="shared" si="70"/>
        <v>0</v>
      </c>
      <c r="BJ70" s="23">
        <f t="shared" si="70"/>
        <v>22.5</v>
      </c>
    </row>
    <row r="71" spans="2:62" ht="10.7" customHeight="1">
      <c r="B71" s="12">
        <v>40581</v>
      </c>
      <c r="C71" s="6"/>
      <c r="D71" s="6"/>
      <c r="E71" s="6"/>
      <c r="F71" s="6"/>
      <c r="G71" s="6"/>
      <c r="H71" s="6"/>
      <c r="I71" s="7"/>
      <c r="J71" s="7"/>
      <c r="K71" s="7"/>
      <c r="L71" s="7"/>
      <c r="M71" s="7"/>
      <c r="N71" s="7"/>
      <c r="O71" s="7"/>
      <c r="P71" s="7"/>
      <c r="Q71" s="7"/>
      <c r="R71" s="7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41" t="str">
        <f>IF(SUM(BB71:BI72)=0,"",SUM(BB71:BI72)/SUM(BB71:BJ72))</f>
        <v/>
      </c>
      <c r="BA71" s="43">
        <f>COUNTIF($C71:$AX72,"TP")/2</f>
        <v>0</v>
      </c>
      <c r="BB71" s="43">
        <f t="shared" ref="BB71:BI71" si="71">COUNTIF($C71:$AX72,BB$4)/2</f>
        <v>0</v>
      </c>
      <c r="BC71" s="43">
        <f t="shared" si="71"/>
        <v>0</v>
      </c>
      <c r="BD71" s="43">
        <f t="shared" si="71"/>
        <v>0</v>
      </c>
      <c r="BE71" s="43">
        <f t="shared" si="71"/>
        <v>0</v>
      </c>
      <c r="BF71" s="43">
        <f t="shared" si="71"/>
        <v>0</v>
      </c>
      <c r="BG71" s="43">
        <f t="shared" si="71"/>
        <v>0</v>
      </c>
      <c r="BH71" s="43">
        <f t="shared" si="71"/>
        <v>0</v>
      </c>
      <c r="BI71" s="43">
        <f t="shared" si="71"/>
        <v>0</v>
      </c>
      <c r="BJ71" s="44">
        <f>COUNTIF($C71:$AX72,$BJ$4)/2</f>
        <v>1</v>
      </c>
    </row>
    <row r="72" spans="2:62" ht="10.7" customHeight="1">
      <c r="B72" s="13">
        <v>40581</v>
      </c>
      <c r="C72" s="6" t="s">
        <v>3</v>
      </c>
      <c r="D72" s="6"/>
      <c r="E72" s="6"/>
      <c r="F72" s="6"/>
      <c r="G72" s="6" t="s">
        <v>3</v>
      </c>
      <c r="H72" s="6"/>
      <c r="I72" s="7"/>
      <c r="J72" s="7"/>
      <c r="K72" s="7"/>
      <c r="L72" s="7"/>
      <c r="M72" s="7"/>
      <c r="N72" s="7"/>
      <c r="O72" s="7"/>
      <c r="P72" s="7"/>
      <c r="Q72" s="7"/>
      <c r="R72" s="7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42"/>
      <c r="BA72" s="43"/>
      <c r="BB72" s="43"/>
      <c r="BC72" s="43"/>
      <c r="BD72" s="43"/>
      <c r="BE72" s="43"/>
      <c r="BF72" s="43"/>
      <c r="BG72" s="43"/>
      <c r="BH72" s="43"/>
      <c r="BI72" s="43"/>
      <c r="BJ72" s="45"/>
    </row>
    <row r="73" spans="2:62" ht="10.7" customHeight="1">
      <c r="B73" s="12">
        <v>40582</v>
      </c>
      <c r="C73" s="6" t="s">
        <v>3</v>
      </c>
      <c r="D73" s="6" t="s">
        <v>3</v>
      </c>
      <c r="E73" s="6" t="s">
        <v>3</v>
      </c>
      <c r="F73" s="6" t="s">
        <v>3</v>
      </c>
      <c r="G73" s="6" t="s">
        <v>3</v>
      </c>
      <c r="H73" s="6"/>
      <c r="I73" s="7"/>
      <c r="J73" s="7"/>
      <c r="K73" s="7"/>
      <c r="L73" s="7"/>
      <c r="M73" s="7"/>
      <c r="N73" s="7"/>
      <c r="O73" s="7"/>
      <c r="P73" s="7"/>
      <c r="Q73" s="7"/>
      <c r="R73" s="7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41" t="str">
        <f>IF(SUM(BB73:BI74)=0,"",SUM(BB73:BI74)/SUM(BB73:BJ74))</f>
        <v/>
      </c>
      <c r="BA73" s="43">
        <f>COUNTIF($C73:$AX74,"TP")/2</f>
        <v>0</v>
      </c>
      <c r="BB73" s="43">
        <f t="shared" ref="BB73:BI73" si="72">COUNTIF($C73:$AX74,BB$4)/2</f>
        <v>0</v>
      </c>
      <c r="BC73" s="43">
        <f t="shared" si="72"/>
        <v>0</v>
      </c>
      <c r="BD73" s="43">
        <f t="shared" si="72"/>
        <v>0</v>
      </c>
      <c r="BE73" s="43">
        <f t="shared" si="72"/>
        <v>0</v>
      </c>
      <c r="BF73" s="43">
        <f t="shared" si="72"/>
        <v>0</v>
      </c>
      <c r="BG73" s="43">
        <f t="shared" si="72"/>
        <v>0</v>
      </c>
      <c r="BH73" s="43">
        <f t="shared" si="72"/>
        <v>0</v>
      </c>
      <c r="BI73" s="43">
        <f t="shared" si="72"/>
        <v>0</v>
      </c>
      <c r="BJ73" s="44">
        <f>COUNTIF($C73:$AX74,$BJ$4)/2</f>
        <v>5</v>
      </c>
    </row>
    <row r="74" spans="2:62" ht="10.7" customHeight="1">
      <c r="B74" s="13">
        <v>40582</v>
      </c>
      <c r="C74" s="6" t="s">
        <v>3</v>
      </c>
      <c r="D74" s="6" t="s">
        <v>3</v>
      </c>
      <c r="E74" s="6" t="s">
        <v>3</v>
      </c>
      <c r="F74" s="6" t="s">
        <v>3</v>
      </c>
      <c r="G74" s="6" t="s">
        <v>3</v>
      </c>
      <c r="H74" s="6"/>
      <c r="I74" s="7"/>
      <c r="J74" s="7"/>
      <c r="K74" s="7"/>
      <c r="L74" s="7"/>
      <c r="M74" s="7"/>
      <c r="N74" s="7"/>
      <c r="O74" s="7"/>
      <c r="P74" s="7"/>
      <c r="Q74" s="7"/>
      <c r="R74" s="7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42"/>
      <c r="BA74" s="43"/>
      <c r="BB74" s="43"/>
      <c r="BC74" s="43"/>
      <c r="BD74" s="43"/>
      <c r="BE74" s="43"/>
      <c r="BF74" s="43"/>
      <c r="BG74" s="43"/>
      <c r="BH74" s="43"/>
      <c r="BI74" s="43"/>
      <c r="BJ74" s="45"/>
    </row>
    <row r="75" spans="2:62" ht="10.7" customHeight="1">
      <c r="B75" s="12">
        <v>40583</v>
      </c>
      <c r="C75" s="6" t="s">
        <v>3</v>
      </c>
      <c r="D75" s="6" t="s">
        <v>12</v>
      </c>
      <c r="E75" s="6" t="s">
        <v>3</v>
      </c>
      <c r="F75" s="6" t="s">
        <v>12</v>
      </c>
      <c r="G75" s="6" t="s">
        <v>3</v>
      </c>
      <c r="H75" s="6"/>
      <c r="I75" s="7"/>
      <c r="J75" s="7"/>
      <c r="K75" s="7"/>
      <c r="L75" s="7"/>
      <c r="M75" s="7"/>
      <c r="N75" s="7"/>
      <c r="O75" s="7"/>
      <c r="P75" s="7"/>
      <c r="Q75" s="7"/>
      <c r="R75" s="7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41" t="str">
        <f>IF(SUM(BB75:BI76)=0,"",SUM(BB75:BI76)/SUM(BB75:BJ76))</f>
        <v/>
      </c>
      <c r="BA75" s="43">
        <f>COUNTIF($C75:$AX76,"TP")/2</f>
        <v>0</v>
      </c>
      <c r="BB75" s="43">
        <f t="shared" ref="BB75:BI75" si="73">COUNTIF($C75:$AX76,BB$4)/2</f>
        <v>0</v>
      </c>
      <c r="BC75" s="43">
        <f t="shared" si="73"/>
        <v>0</v>
      </c>
      <c r="BD75" s="43">
        <f t="shared" si="73"/>
        <v>0</v>
      </c>
      <c r="BE75" s="43">
        <f t="shared" si="73"/>
        <v>0</v>
      </c>
      <c r="BF75" s="43">
        <f t="shared" si="73"/>
        <v>0</v>
      </c>
      <c r="BG75" s="43">
        <f t="shared" si="73"/>
        <v>0</v>
      </c>
      <c r="BH75" s="43">
        <f t="shared" si="73"/>
        <v>0</v>
      </c>
      <c r="BI75" s="43">
        <f t="shared" si="73"/>
        <v>0</v>
      </c>
      <c r="BJ75" s="44">
        <f>COUNTIF($C75:$AX76,$BJ$4)/2</f>
        <v>5</v>
      </c>
    </row>
    <row r="76" spans="2:62" ht="10.7" customHeight="1">
      <c r="B76" s="13">
        <v>40583</v>
      </c>
      <c r="C76" s="6" t="s">
        <v>3</v>
      </c>
      <c r="D76" s="6" t="s">
        <v>12</v>
      </c>
      <c r="E76" s="6" t="s">
        <v>3</v>
      </c>
      <c r="F76" s="6" t="s">
        <v>12</v>
      </c>
      <c r="G76" s="6" t="s">
        <v>3</v>
      </c>
      <c r="H76" s="6"/>
      <c r="I76" s="7"/>
      <c r="J76" s="7"/>
      <c r="K76" s="7"/>
      <c r="L76" s="7"/>
      <c r="M76" s="7"/>
      <c r="N76" s="7"/>
      <c r="O76" s="7"/>
      <c r="P76" s="7"/>
      <c r="Q76" s="7"/>
      <c r="R76" s="7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42"/>
      <c r="BA76" s="43"/>
      <c r="BB76" s="43"/>
      <c r="BC76" s="43"/>
      <c r="BD76" s="43"/>
      <c r="BE76" s="43"/>
      <c r="BF76" s="43"/>
      <c r="BG76" s="43"/>
      <c r="BH76" s="43"/>
      <c r="BI76" s="43"/>
      <c r="BJ76" s="45"/>
    </row>
    <row r="77" spans="2:62" ht="10.7" customHeight="1">
      <c r="B77" s="12">
        <v>40584</v>
      </c>
      <c r="C77" s="6" t="s">
        <v>3</v>
      </c>
      <c r="D77" s="6" t="s">
        <v>3</v>
      </c>
      <c r="E77" s="6" t="s">
        <v>3</v>
      </c>
      <c r="F77" s="6" t="s">
        <v>3</v>
      </c>
      <c r="G77" s="6" t="s">
        <v>3</v>
      </c>
      <c r="H77" s="6"/>
      <c r="I77" s="7"/>
      <c r="J77" s="7"/>
      <c r="K77" s="7"/>
      <c r="L77" s="7"/>
      <c r="M77" s="7"/>
      <c r="N77" s="7"/>
      <c r="O77" s="7"/>
      <c r="P77" s="7"/>
      <c r="Q77" s="7"/>
      <c r="R77" s="7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41" t="str">
        <f>IF(SUM(BB77:BI78)=0,"",SUM(BB77:BI78)/SUM(BB77:BJ78))</f>
        <v/>
      </c>
      <c r="BA77" s="43">
        <f>COUNTIF($C77:$AX78,"TP")/2</f>
        <v>0</v>
      </c>
      <c r="BB77" s="43">
        <f t="shared" ref="BB77:BI77" si="74">COUNTIF($C77:$AX78,BB$4)/2</f>
        <v>0</v>
      </c>
      <c r="BC77" s="43">
        <f t="shared" si="74"/>
        <v>0</v>
      </c>
      <c r="BD77" s="43">
        <f t="shared" si="74"/>
        <v>0</v>
      </c>
      <c r="BE77" s="43">
        <f t="shared" si="74"/>
        <v>0</v>
      </c>
      <c r="BF77" s="43">
        <f t="shared" si="74"/>
        <v>0</v>
      </c>
      <c r="BG77" s="43">
        <f t="shared" si="74"/>
        <v>0</v>
      </c>
      <c r="BH77" s="43">
        <f t="shared" si="74"/>
        <v>0</v>
      </c>
      <c r="BI77" s="43">
        <f t="shared" si="74"/>
        <v>0</v>
      </c>
      <c r="BJ77" s="44">
        <f>COUNTIF($C77:$AX78,$BJ$4)/2</f>
        <v>5</v>
      </c>
    </row>
    <row r="78" spans="2:62" ht="10.7" customHeight="1">
      <c r="B78" s="13">
        <v>40584</v>
      </c>
      <c r="C78" s="6" t="s">
        <v>3</v>
      </c>
      <c r="D78" s="6" t="s">
        <v>3</v>
      </c>
      <c r="E78" s="6" t="s">
        <v>3</v>
      </c>
      <c r="F78" s="6" t="s">
        <v>3</v>
      </c>
      <c r="G78" s="6" t="s">
        <v>3</v>
      </c>
      <c r="H78" s="6"/>
      <c r="I78" s="7"/>
      <c r="J78" s="7"/>
      <c r="K78" s="7"/>
      <c r="L78" s="7"/>
      <c r="M78" s="7"/>
      <c r="N78" s="7"/>
      <c r="O78" s="7"/>
      <c r="P78" s="7"/>
      <c r="Q78" s="7"/>
      <c r="R78" s="7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42"/>
      <c r="BA78" s="43"/>
      <c r="BB78" s="43"/>
      <c r="BC78" s="43"/>
      <c r="BD78" s="43"/>
      <c r="BE78" s="43"/>
      <c r="BF78" s="43"/>
      <c r="BG78" s="43"/>
      <c r="BH78" s="43"/>
      <c r="BI78" s="43"/>
      <c r="BJ78" s="45"/>
    </row>
    <row r="79" spans="2:62" ht="10.7" customHeight="1">
      <c r="B79" s="12">
        <v>40585</v>
      </c>
      <c r="C79" s="6" t="s">
        <v>3</v>
      </c>
      <c r="D79" s="6" t="s">
        <v>12</v>
      </c>
      <c r="E79" s="6" t="s">
        <v>12</v>
      </c>
      <c r="F79" s="6" t="s">
        <v>12</v>
      </c>
      <c r="G79" s="6" t="s">
        <v>12</v>
      </c>
      <c r="H79" s="6"/>
      <c r="I79" s="7"/>
      <c r="J79" s="7"/>
      <c r="K79" s="7"/>
      <c r="L79" s="7"/>
      <c r="M79" s="7"/>
      <c r="N79" s="7"/>
      <c r="O79" s="7"/>
      <c r="P79" s="7"/>
      <c r="Q79" s="7"/>
      <c r="R79" s="7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41" t="str">
        <f>IF(SUM(BB79:BI80)=0,"",SUM(BB79:BI80)/SUM(BB79:BJ80))</f>
        <v/>
      </c>
      <c r="BA79" s="43">
        <f>COUNTIF($C79:$AX80,"TP")/2</f>
        <v>0</v>
      </c>
      <c r="BB79" s="43">
        <f t="shared" ref="BB79:BI79" si="75">COUNTIF($C79:$AX80,BB$4)/2</f>
        <v>0</v>
      </c>
      <c r="BC79" s="43">
        <f t="shared" si="75"/>
        <v>0</v>
      </c>
      <c r="BD79" s="43">
        <f t="shared" si="75"/>
        <v>0</v>
      </c>
      <c r="BE79" s="43">
        <f t="shared" si="75"/>
        <v>0</v>
      </c>
      <c r="BF79" s="43">
        <f t="shared" si="75"/>
        <v>0</v>
      </c>
      <c r="BG79" s="43">
        <f t="shared" si="75"/>
        <v>0</v>
      </c>
      <c r="BH79" s="43">
        <f t="shared" si="75"/>
        <v>0</v>
      </c>
      <c r="BI79" s="43">
        <f t="shared" si="75"/>
        <v>0</v>
      </c>
      <c r="BJ79" s="44">
        <f>COUNTIF($C79:$AX80,$BJ$4)/2</f>
        <v>5</v>
      </c>
    </row>
    <row r="80" spans="2:62" ht="10.7" customHeight="1">
      <c r="B80" s="13">
        <v>40585</v>
      </c>
      <c r="C80" s="6" t="s">
        <v>3</v>
      </c>
      <c r="D80" s="6" t="s">
        <v>12</v>
      </c>
      <c r="E80" s="6" t="s">
        <v>12</v>
      </c>
      <c r="F80" s="6" t="s">
        <v>12</v>
      </c>
      <c r="G80" s="6" t="s">
        <v>12</v>
      </c>
      <c r="H80" s="6"/>
      <c r="I80" s="7"/>
      <c r="J80" s="7"/>
      <c r="K80" s="7"/>
      <c r="L80" s="7"/>
      <c r="M80" s="7"/>
      <c r="N80" s="7"/>
      <c r="O80" s="7"/>
      <c r="P80" s="7"/>
      <c r="Q80" s="7"/>
      <c r="R80" s="7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42"/>
      <c r="BA80" s="43"/>
      <c r="BB80" s="43"/>
      <c r="BC80" s="43"/>
      <c r="BD80" s="43"/>
      <c r="BE80" s="43"/>
      <c r="BF80" s="43"/>
      <c r="BG80" s="43"/>
      <c r="BH80" s="43"/>
      <c r="BI80" s="43"/>
      <c r="BJ80" s="45"/>
    </row>
    <row r="81" spans="2:62" ht="10.7" customHeight="1">
      <c r="B81" s="12">
        <v>40586</v>
      </c>
      <c r="C81" s="6"/>
      <c r="D81" s="6" t="s">
        <v>3</v>
      </c>
      <c r="E81" s="6" t="s">
        <v>3</v>
      </c>
      <c r="F81" s="6" t="s">
        <v>3</v>
      </c>
      <c r="G81" s="6"/>
      <c r="H81" s="6"/>
      <c r="I81" s="7"/>
      <c r="J81" s="7"/>
      <c r="K81" s="7"/>
      <c r="L81" s="7"/>
      <c r="M81" s="7"/>
      <c r="N81" s="7"/>
      <c r="O81" s="7"/>
      <c r="P81" s="7"/>
      <c r="Q81" s="7"/>
      <c r="R81" s="7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41" t="str">
        <f>IF(SUM(BB81:BI82)=0,"",SUM(BB81:BI82)/SUM(BB81:BJ82))</f>
        <v/>
      </c>
      <c r="BA81" s="43">
        <f>COUNTIF($C81:$AX82,"TP")/2</f>
        <v>0</v>
      </c>
      <c r="BB81" s="43">
        <f t="shared" ref="BB81:BI81" si="76">COUNTIF($C81:$AX82,BB$4)/2</f>
        <v>0</v>
      </c>
      <c r="BC81" s="43">
        <f t="shared" si="76"/>
        <v>0</v>
      </c>
      <c r="BD81" s="43">
        <f t="shared" si="76"/>
        <v>0</v>
      </c>
      <c r="BE81" s="43">
        <f t="shared" si="76"/>
        <v>0</v>
      </c>
      <c r="BF81" s="43">
        <f t="shared" si="76"/>
        <v>0</v>
      </c>
      <c r="BG81" s="43">
        <f t="shared" si="76"/>
        <v>0</v>
      </c>
      <c r="BH81" s="43">
        <f t="shared" si="76"/>
        <v>0</v>
      </c>
      <c r="BI81" s="43">
        <f t="shared" si="76"/>
        <v>0</v>
      </c>
      <c r="BJ81" s="44">
        <f>COUNTIF($C81:$AX82,$BJ$4)/2</f>
        <v>1.5</v>
      </c>
    </row>
    <row r="82" spans="2:62" ht="10.7" customHeight="1">
      <c r="B82" s="13">
        <v>40586</v>
      </c>
      <c r="C82" s="6"/>
      <c r="D82" s="6"/>
      <c r="E82" s="6"/>
      <c r="F82" s="6"/>
      <c r="G82" s="6"/>
      <c r="H82" s="6"/>
      <c r="I82" s="7"/>
      <c r="J82" s="7"/>
      <c r="K82" s="7"/>
      <c r="L82" s="7"/>
      <c r="M82" s="7"/>
      <c r="N82" s="7"/>
      <c r="O82" s="7"/>
      <c r="P82" s="7"/>
      <c r="Q82" s="7"/>
      <c r="R82" s="7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42"/>
      <c r="BA82" s="43"/>
      <c r="BB82" s="43"/>
      <c r="BC82" s="43"/>
      <c r="BD82" s="43"/>
      <c r="BE82" s="43"/>
      <c r="BF82" s="43"/>
      <c r="BG82" s="43"/>
      <c r="BH82" s="43"/>
      <c r="BI82" s="43"/>
      <c r="BJ82" s="45"/>
    </row>
    <row r="83" spans="2:62" ht="13.5" customHeight="1">
      <c r="B83" s="20" t="s">
        <v>48</v>
      </c>
      <c r="C83" s="21"/>
      <c r="D83" s="21"/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1"/>
      <c r="V83" s="21"/>
      <c r="W83" s="21"/>
      <c r="X83" s="21"/>
      <c r="Y83" s="21"/>
      <c r="Z83" s="21"/>
      <c r="AA83" s="21"/>
      <c r="AB83" s="21"/>
      <c r="AC83" s="21"/>
      <c r="AD83" s="21"/>
      <c r="AE83" s="21"/>
      <c r="AF83" s="21"/>
      <c r="AG83" s="21"/>
      <c r="AH83" s="21"/>
      <c r="AI83" s="21"/>
      <c r="AJ83" s="21"/>
      <c r="AK83" s="21"/>
      <c r="AL83" s="21"/>
      <c r="AM83" s="21"/>
      <c r="AN83" s="21"/>
      <c r="AO83" s="21"/>
      <c r="AP83" s="21"/>
      <c r="AQ83" s="21"/>
      <c r="AR83" s="21"/>
      <c r="AS83" s="21"/>
      <c r="AT83" s="21"/>
      <c r="AU83" s="21"/>
      <c r="AV83" s="21"/>
      <c r="AW83" s="21"/>
      <c r="AX83" s="21"/>
      <c r="AY83" s="22"/>
      <c r="BA83" s="23">
        <f>SUM(BA84:BA95)</f>
        <v>0</v>
      </c>
      <c r="BB83" s="23">
        <f t="shared" ref="BB83:BJ83" si="77">SUM(BB84:BB95)</f>
        <v>0</v>
      </c>
      <c r="BC83" s="23">
        <f t="shared" si="77"/>
        <v>0</v>
      </c>
      <c r="BD83" s="23">
        <f t="shared" si="77"/>
        <v>0</v>
      </c>
      <c r="BE83" s="23">
        <f t="shared" si="77"/>
        <v>0</v>
      </c>
      <c r="BF83" s="23">
        <f t="shared" si="77"/>
        <v>0</v>
      </c>
      <c r="BG83" s="23">
        <f t="shared" si="77"/>
        <v>0</v>
      </c>
      <c r="BH83" s="23">
        <f t="shared" si="77"/>
        <v>0</v>
      </c>
      <c r="BI83" s="23">
        <f t="shared" si="77"/>
        <v>0</v>
      </c>
      <c r="BJ83" s="23">
        <f t="shared" si="77"/>
        <v>22.5</v>
      </c>
    </row>
    <row r="84" spans="2:62" ht="10.7" customHeight="1">
      <c r="B84" s="12">
        <v>40588</v>
      </c>
      <c r="C84" s="6"/>
      <c r="D84" s="6"/>
      <c r="E84" s="6"/>
      <c r="F84" s="6"/>
      <c r="G84" s="6"/>
      <c r="H84" s="6"/>
      <c r="I84" s="7"/>
      <c r="J84" s="7"/>
      <c r="K84" s="7"/>
      <c r="L84" s="7"/>
      <c r="M84" s="7"/>
      <c r="N84" s="7"/>
      <c r="O84" s="7"/>
      <c r="P84" s="7"/>
      <c r="Q84" s="7"/>
      <c r="R84" s="7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41" t="str">
        <f>IF(SUM(BB84:BI85)=0,"",SUM(BB84:BI85)/SUM(BB84:BJ85))</f>
        <v/>
      </c>
      <c r="BA84" s="43">
        <f>COUNTIF($C84:$AX85,"TP")/2</f>
        <v>0</v>
      </c>
      <c r="BB84" s="43">
        <f t="shared" ref="BB84:BI84" si="78">COUNTIF($C84:$AX85,BB$4)/2</f>
        <v>0</v>
      </c>
      <c r="BC84" s="43">
        <f t="shared" si="78"/>
        <v>0</v>
      </c>
      <c r="BD84" s="43">
        <f t="shared" si="78"/>
        <v>0</v>
      </c>
      <c r="BE84" s="43">
        <f t="shared" si="78"/>
        <v>0</v>
      </c>
      <c r="BF84" s="43">
        <f t="shared" si="78"/>
        <v>0</v>
      </c>
      <c r="BG84" s="43">
        <f t="shared" si="78"/>
        <v>0</v>
      </c>
      <c r="BH84" s="43">
        <f t="shared" si="78"/>
        <v>0</v>
      </c>
      <c r="BI84" s="43">
        <f t="shared" si="78"/>
        <v>0</v>
      </c>
      <c r="BJ84" s="44">
        <f>COUNTIF($C84:$AX85,$BJ$4)/2</f>
        <v>1</v>
      </c>
    </row>
    <row r="85" spans="2:62" ht="10.7" customHeight="1">
      <c r="B85" s="13">
        <v>40588</v>
      </c>
      <c r="C85" s="6" t="s">
        <v>3</v>
      </c>
      <c r="D85" s="6"/>
      <c r="E85" s="6"/>
      <c r="F85" s="6"/>
      <c r="G85" s="6" t="s">
        <v>3</v>
      </c>
      <c r="H85" s="6"/>
      <c r="I85" s="7"/>
      <c r="J85" s="7"/>
      <c r="K85" s="7"/>
      <c r="L85" s="7"/>
      <c r="M85" s="7"/>
      <c r="N85" s="7"/>
      <c r="O85" s="7"/>
      <c r="P85" s="7"/>
      <c r="Q85" s="7"/>
      <c r="R85" s="7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42"/>
      <c r="BA85" s="43"/>
      <c r="BB85" s="43"/>
      <c r="BC85" s="43"/>
      <c r="BD85" s="43"/>
      <c r="BE85" s="43"/>
      <c r="BF85" s="43"/>
      <c r="BG85" s="43"/>
      <c r="BH85" s="43"/>
      <c r="BI85" s="43"/>
      <c r="BJ85" s="45"/>
    </row>
    <row r="86" spans="2:62" ht="10.7" customHeight="1">
      <c r="B86" s="12">
        <v>40589</v>
      </c>
      <c r="C86" s="6" t="s">
        <v>3</v>
      </c>
      <c r="D86" s="6" t="s">
        <v>3</v>
      </c>
      <c r="E86" s="6" t="s">
        <v>3</v>
      </c>
      <c r="F86" s="6" t="s">
        <v>3</v>
      </c>
      <c r="G86" s="6" t="s">
        <v>3</v>
      </c>
      <c r="H86" s="6"/>
      <c r="I86" s="7"/>
      <c r="J86" s="7"/>
      <c r="K86" s="7"/>
      <c r="L86" s="7"/>
      <c r="M86" s="7"/>
      <c r="N86" s="7"/>
      <c r="O86" s="7"/>
      <c r="P86" s="7"/>
      <c r="Q86" s="7"/>
      <c r="R86" s="7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41" t="str">
        <f>IF(SUM(BB86:BI87)=0,"",SUM(BB86:BI87)/SUM(BB86:BJ87))</f>
        <v/>
      </c>
      <c r="BA86" s="43">
        <f>COUNTIF($C86:$AX87,"TP")/2</f>
        <v>0</v>
      </c>
      <c r="BB86" s="43">
        <f t="shared" ref="BB86:BI86" si="79">COUNTIF($C86:$AX87,BB$4)/2</f>
        <v>0</v>
      </c>
      <c r="BC86" s="43">
        <f t="shared" si="79"/>
        <v>0</v>
      </c>
      <c r="BD86" s="43">
        <f t="shared" si="79"/>
        <v>0</v>
      </c>
      <c r="BE86" s="43">
        <f t="shared" si="79"/>
        <v>0</v>
      </c>
      <c r="BF86" s="43">
        <f t="shared" si="79"/>
        <v>0</v>
      </c>
      <c r="BG86" s="43">
        <f t="shared" si="79"/>
        <v>0</v>
      </c>
      <c r="BH86" s="43">
        <f t="shared" si="79"/>
        <v>0</v>
      </c>
      <c r="BI86" s="43">
        <f t="shared" si="79"/>
        <v>0</v>
      </c>
      <c r="BJ86" s="44">
        <f>COUNTIF($C86:$AX87,$BJ$4)/2</f>
        <v>5</v>
      </c>
    </row>
    <row r="87" spans="2:62" ht="10.7" customHeight="1">
      <c r="B87" s="13">
        <v>40589</v>
      </c>
      <c r="C87" s="6" t="s">
        <v>3</v>
      </c>
      <c r="D87" s="6" t="s">
        <v>3</v>
      </c>
      <c r="E87" s="6" t="s">
        <v>3</v>
      </c>
      <c r="F87" s="6" t="s">
        <v>3</v>
      </c>
      <c r="G87" s="6" t="s">
        <v>3</v>
      </c>
      <c r="H87" s="6"/>
      <c r="I87" s="7"/>
      <c r="J87" s="7"/>
      <c r="K87" s="7"/>
      <c r="L87" s="7"/>
      <c r="M87" s="7"/>
      <c r="N87" s="7"/>
      <c r="O87" s="7"/>
      <c r="P87" s="7"/>
      <c r="Q87" s="7"/>
      <c r="R87" s="7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42"/>
      <c r="BA87" s="43"/>
      <c r="BB87" s="43"/>
      <c r="BC87" s="43"/>
      <c r="BD87" s="43"/>
      <c r="BE87" s="43"/>
      <c r="BF87" s="43"/>
      <c r="BG87" s="43"/>
      <c r="BH87" s="43"/>
      <c r="BI87" s="43"/>
      <c r="BJ87" s="45"/>
    </row>
    <row r="88" spans="2:62" ht="10.7" customHeight="1">
      <c r="B88" s="12">
        <v>40590</v>
      </c>
      <c r="C88" s="6" t="s">
        <v>3</v>
      </c>
      <c r="D88" s="6" t="s">
        <v>12</v>
      </c>
      <c r="E88" s="6" t="s">
        <v>3</v>
      </c>
      <c r="F88" s="6" t="s">
        <v>12</v>
      </c>
      <c r="G88" s="6" t="s">
        <v>3</v>
      </c>
      <c r="H88" s="6"/>
      <c r="I88" s="7"/>
      <c r="J88" s="7"/>
      <c r="K88" s="7"/>
      <c r="L88" s="7"/>
      <c r="M88" s="7"/>
      <c r="N88" s="7"/>
      <c r="O88" s="7"/>
      <c r="P88" s="7"/>
      <c r="Q88" s="7"/>
      <c r="R88" s="7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41" t="str">
        <f>IF(SUM(BB88:BI89)=0,"",SUM(BB88:BI89)/SUM(BB88:BJ89))</f>
        <v/>
      </c>
      <c r="BA88" s="43">
        <f>COUNTIF($C88:$AX89,"TP")/2</f>
        <v>0</v>
      </c>
      <c r="BB88" s="43">
        <f t="shared" ref="BB88:BI88" si="80">COUNTIF($C88:$AX89,BB$4)/2</f>
        <v>0</v>
      </c>
      <c r="BC88" s="43">
        <f t="shared" si="80"/>
        <v>0</v>
      </c>
      <c r="BD88" s="43">
        <f t="shared" si="80"/>
        <v>0</v>
      </c>
      <c r="BE88" s="43">
        <f t="shared" si="80"/>
        <v>0</v>
      </c>
      <c r="BF88" s="43">
        <f t="shared" si="80"/>
        <v>0</v>
      </c>
      <c r="BG88" s="43">
        <f t="shared" si="80"/>
        <v>0</v>
      </c>
      <c r="BH88" s="43">
        <f t="shared" si="80"/>
        <v>0</v>
      </c>
      <c r="BI88" s="43">
        <f t="shared" si="80"/>
        <v>0</v>
      </c>
      <c r="BJ88" s="44">
        <f>COUNTIF($C88:$AX89,$BJ$4)/2</f>
        <v>5</v>
      </c>
    </row>
    <row r="89" spans="2:62" ht="10.7" customHeight="1">
      <c r="B89" s="13">
        <v>40590</v>
      </c>
      <c r="C89" s="6" t="s">
        <v>3</v>
      </c>
      <c r="D89" s="6" t="s">
        <v>12</v>
      </c>
      <c r="E89" s="6" t="s">
        <v>3</v>
      </c>
      <c r="F89" s="6" t="s">
        <v>12</v>
      </c>
      <c r="G89" s="6" t="s">
        <v>3</v>
      </c>
      <c r="H89" s="6"/>
      <c r="I89" s="7"/>
      <c r="J89" s="7"/>
      <c r="K89" s="7"/>
      <c r="L89" s="7"/>
      <c r="M89" s="7"/>
      <c r="N89" s="7"/>
      <c r="O89" s="7"/>
      <c r="P89" s="7"/>
      <c r="Q89" s="7"/>
      <c r="R89" s="7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42"/>
      <c r="BA89" s="43"/>
      <c r="BB89" s="43"/>
      <c r="BC89" s="43"/>
      <c r="BD89" s="43"/>
      <c r="BE89" s="43"/>
      <c r="BF89" s="43"/>
      <c r="BG89" s="43"/>
      <c r="BH89" s="43"/>
      <c r="BI89" s="43"/>
      <c r="BJ89" s="45"/>
    </row>
    <row r="90" spans="2:62" ht="10.7" customHeight="1">
      <c r="B90" s="12">
        <v>40591</v>
      </c>
      <c r="C90" s="6" t="s">
        <v>3</v>
      </c>
      <c r="D90" s="6" t="s">
        <v>3</v>
      </c>
      <c r="E90" s="6" t="s">
        <v>3</v>
      </c>
      <c r="F90" s="6" t="s">
        <v>3</v>
      </c>
      <c r="G90" s="6" t="s">
        <v>3</v>
      </c>
      <c r="H90" s="6"/>
      <c r="I90" s="7"/>
      <c r="J90" s="7"/>
      <c r="K90" s="7"/>
      <c r="L90" s="7"/>
      <c r="M90" s="7"/>
      <c r="N90" s="7"/>
      <c r="O90" s="7"/>
      <c r="P90" s="7"/>
      <c r="Q90" s="7"/>
      <c r="R90" s="7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41" t="str">
        <f>IF(SUM(BB90:BI91)=0,"",SUM(BB90:BI91)/SUM(BB90:BJ91))</f>
        <v/>
      </c>
      <c r="BA90" s="43">
        <f>COUNTIF($C90:$AX91,"TP")/2</f>
        <v>0</v>
      </c>
      <c r="BB90" s="43">
        <f t="shared" ref="BB90:BI90" si="81">COUNTIF($C90:$AX91,BB$4)/2</f>
        <v>0</v>
      </c>
      <c r="BC90" s="43">
        <f t="shared" si="81"/>
        <v>0</v>
      </c>
      <c r="BD90" s="43">
        <f t="shared" si="81"/>
        <v>0</v>
      </c>
      <c r="BE90" s="43">
        <f t="shared" si="81"/>
        <v>0</v>
      </c>
      <c r="BF90" s="43">
        <f t="shared" si="81"/>
        <v>0</v>
      </c>
      <c r="BG90" s="43">
        <f t="shared" si="81"/>
        <v>0</v>
      </c>
      <c r="BH90" s="43">
        <f t="shared" si="81"/>
        <v>0</v>
      </c>
      <c r="BI90" s="43">
        <f t="shared" si="81"/>
        <v>0</v>
      </c>
      <c r="BJ90" s="44">
        <f>COUNTIF($C90:$AX91,$BJ$4)/2</f>
        <v>5</v>
      </c>
    </row>
    <row r="91" spans="2:62" ht="10.7" customHeight="1">
      <c r="B91" s="13">
        <v>40591</v>
      </c>
      <c r="C91" s="6" t="s">
        <v>3</v>
      </c>
      <c r="D91" s="6" t="s">
        <v>3</v>
      </c>
      <c r="E91" s="6" t="s">
        <v>3</v>
      </c>
      <c r="F91" s="6" t="s">
        <v>3</v>
      </c>
      <c r="G91" s="6" t="s">
        <v>3</v>
      </c>
      <c r="H91" s="6"/>
      <c r="I91" s="7"/>
      <c r="J91" s="7"/>
      <c r="K91" s="7"/>
      <c r="L91" s="7"/>
      <c r="M91" s="7"/>
      <c r="N91" s="7"/>
      <c r="O91" s="7"/>
      <c r="P91" s="7"/>
      <c r="Q91" s="7"/>
      <c r="R91" s="7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42"/>
      <c r="BA91" s="43"/>
      <c r="BB91" s="43"/>
      <c r="BC91" s="43"/>
      <c r="BD91" s="43"/>
      <c r="BE91" s="43"/>
      <c r="BF91" s="43"/>
      <c r="BG91" s="43"/>
      <c r="BH91" s="43"/>
      <c r="BI91" s="43"/>
      <c r="BJ91" s="45"/>
    </row>
    <row r="92" spans="2:62" ht="10.7" customHeight="1">
      <c r="B92" s="12">
        <v>40592</v>
      </c>
      <c r="C92" s="6" t="s">
        <v>3</v>
      </c>
      <c r="D92" s="6" t="s">
        <v>12</v>
      </c>
      <c r="E92" s="6" t="s">
        <v>12</v>
      </c>
      <c r="F92" s="6" t="s">
        <v>12</v>
      </c>
      <c r="G92" s="6" t="s">
        <v>12</v>
      </c>
      <c r="H92" s="6"/>
      <c r="I92" s="7"/>
      <c r="J92" s="7"/>
      <c r="K92" s="7"/>
      <c r="L92" s="7"/>
      <c r="M92" s="7"/>
      <c r="N92" s="7"/>
      <c r="O92" s="7"/>
      <c r="P92" s="7"/>
      <c r="Q92" s="7"/>
      <c r="R92" s="7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41" t="str">
        <f>IF(SUM(BB92:BI93)=0,"",SUM(BB92:BI93)/SUM(BB92:BJ93))</f>
        <v/>
      </c>
      <c r="BA92" s="43">
        <f>COUNTIF($C92:$AX93,"TP")/2</f>
        <v>0</v>
      </c>
      <c r="BB92" s="43">
        <f t="shared" ref="BB92:BI92" si="82">COUNTIF($C92:$AX93,BB$4)/2</f>
        <v>0</v>
      </c>
      <c r="BC92" s="43">
        <f t="shared" si="82"/>
        <v>0</v>
      </c>
      <c r="BD92" s="43">
        <f t="shared" si="82"/>
        <v>0</v>
      </c>
      <c r="BE92" s="43">
        <f t="shared" si="82"/>
        <v>0</v>
      </c>
      <c r="BF92" s="43">
        <f t="shared" si="82"/>
        <v>0</v>
      </c>
      <c r="BG92" s="43">
        <f t="shared" si="82"/>
        <v>0</v>
      </c>
      <c r="BH92" s="43">
        <f t="shared" si="82"/>
        <v>0</v>
      </c>
      <c r="BI92" s="43">
        <f t="shared" si="82"/>
        <v>0</v>
      </c>
      <c r="BJ92" s="44">
        <f>COUNTIF($C92:$AX93,$BJ$4)/2</f>
        <v>5</v>
      </c>
    </row>
    <row r="93" spans="2:62" ht="10.7" customHeight="1">
      <c r="B93" s="13">
        <v>40592</v>
      </c>
      <c r="C93" s="6" t="s">
        <v>3</v>
      </c>
      <c r="D93" s="6" t="s">
        <v>12</v>
      </c>
      <c r="E93" s="6" t="s">
        <v>12</v>
      </c>
      <c r="F93" s="6" t="s">
        <v>12</v>
      </c>
      <c r="G93" s="6" t="s">
        <v>12</v>
      </c>
      <c r="H93" s="6"/>
      <c r="I93" s="7"/>
      <c r="J93" s="7"/>
      <c r="K93" s="7"/>
      <c r="L93" s="7"/>
      <c r="M93" s="7"/>
      <c r="N93" s="7"/>
      <c r="O93" s="7"/>
      <c r="P93" s="7"/>
      <c r="Q93" s="7"/>
      <c r="R93" s="7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42"/>
      <c r="BA93" s="43"/>
      <c r="BB93" s="43"/>
      <c r="BC93" s="43"/>
      <c r="BD93" s="43"/>
      <c r="BE93" s="43"/>
      <c r="BF93" s="43"/>
      <c r="BG93" s="43"/>
      <c r="BH93" s="43"/>
      <c r="BI93" s="43"/>
      <c r="BJ93" s="45"/>
    </row>
    <row r="94" spans="2:62" ht="10.7" customHeight="1">
      <c r="B94" s="12">
        <v>40593</v>
      </c>
      <c r="C94" s="6"/>
      <c r="D94" s="6" t="s">
        <v>3</v>
      </c>
      <c r="E94" s="6" t="s">
        <v>3</v>
      </c>
      <c r="F94" s="6" t="s">
        <v>3</v>
      </c>
      <c r="G94" s="6"/>
      <c r="H94" s="6"/>
      <c r="I94" s="7"/>
      <c r="J94" s="7"/>
      <c r="K94" s="7"/>
      <c r="L94" s="7"/>
      <c r="M94" s="7"/>
      <c r="N94" s="7"/>
      <c r="O94" s="7"/>
      <c r="P94" s="7"/>
      <c r="Q94" s="7"/>
      <c r="R94" s="7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41" t="str">
        <f>IF(SUM(BB94:BI95)=0,"",SUM(BB94:BI95)/SUM(BB94:BJ95))</f>
        <v/>
      </c>
      <c r="BA94" s="43">
        <f>COUNTIF($C94:$AX95,"TP")/2</f>
        <v>0</v>
      </c>
      <c r="BB94" s="43">
        <f t="shared" ref="BB94:BI94" si="83">COUNTIF($C94:$AX95,BB$4)/2</f>
        <v>0</v>
      </c>
      <c r="BC94" s="43">
        <f t="shared" si="83"/>
        <v>0</v>
      </c>
      <c r="BD94" s="43">
        <f t="shared" si="83"/>
        <v>0</v>
      </c>
      <c r="BE94" s="43">
        <f t="shared" si="83"/>
        <v>0</v>
      </c>
      <c r="BF94" s="43">
        <f t="shared" si="83"/>
        <v>0</v>
      </c>
      <c r="BG94" s="43">
        <f t="shared" si="83"/>
        <v>0</v>
      </c>
      <c r="BH94" s="43">
        <f t="shared" si="83"/>
        <v>0</v>
      </c>
      <c r="BI94" s="43">
        <f t="shared" si="83"/>
        <v>0</v>
      </c>
      <c r="BJ94" s="44">
        <f>COUNTIF($C94:$AX95,$BJ$4)/2</f>
        <v>1.5</v>
      </c>
    </row>
    <row r="95" spans="2:62" ht="10.7" customHeight="1">
      <c r="B95" s="13">
        <v>40593</v>
      </c>
      <c r="C95" s="6"/>
      <c r="D95" s="6"/>
      <c r="E95" s="6"/>
      <c r="F95" s="6"/>
      <c r="G95" s="6"/>
      <c r="H95" s="6"/>
      <c r="I95" s="7"/>
      <c r="J95" s="7"/>
      <c r="K95" s="7"/>
      <c r="L95" s="7"/>
      <c r="M95" s="7"/>
      <c r="N95" s="7"/>
      <c r="O95" s="7"/>
      <c r="P95" s="7"/>
      <c r="Q95" s="7"/>
      <c r="R95" s="7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42"/>
      <c r="BA95" s="43"/>
      <c r="BB95" s="43"/>
      <c r="BC95" s="43"/>
      <c r="BD95" s="43"/>
      <c r="BE95" s="43"/>
      <c r="BF95" s="43"/>
      <c r="BG95" s="43"/>
      <c r="BH95" s="43"/>
      <c r="BI95" s="43"/>
      <c r="BJ95" s="45"/>
    </row>
    <row r="96" spans="2:62" ht="13.5" customHeight="1">
      <c r="B96" s="20" t="s">
        <v>49</v>
      </c>
      <c r="C96" s="21"/>
      <c r="D96" s="21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1"/>
      <c r="V96" s="21"/>
      <c r="W96" s="21"/>
      <c r="X96" s="21"/>
      <c r="Y96" s="21"/>
      <c r="Z96" s="21"/>
      <c r="AA96" s="21"/>
      <c r="AB96" s="21"/>
      <c r="AC96" s="21"/>
      <c r="AD96" s="21"/>
      <c r="AE96" s="21"/>
      <c r="AF96" s="21"/>
      <c r="AG96" s="21"/>
      <c r="AH96" s="21"/>
      <c r="AI96" s="21"/>
      <c r="AJ96" s="21"/>
      <c r="AK96" s="21"/>
      <c r="AL96" s="21"/>
      <c r="AM96" s="21"/>
      <c r="AN96" s="21"/>
      <c r="AO96" s="21"/>
      <c r="AP96" s="21"/>
      <c r="AQ96" s="21"/>
      <c r="AR96" s="21"/>
      <c r="AS96" s="21"/>
      <c r="AT96" s="21"/>
      <c r="AU96" s="21"/>
      <c r="AV96" s="21"/>
      <c r="AW96" s="21"/>
      <c r="AX96" s="21"/>
      <c r="AY96" s="22"/>
      <c r="BA96" s="23">
        <f>SUM(BA97:BA108)</f>
        <v>0</v>
      </c>
      <c r="BB96" s="23">
        <f t="shared" ref="BB96:BJ96" si="84">SUM(BB97:BB108)</f>
        <v>0</v>
      </c>
      <c r="BC96" s="23">
        <f t="shared" si="84"/>
        <v>0</v>
      </c>
      <c r="BD96" s="23">
        <f t="shared" si="84"/>
        <v>0</v>
      </c>
      <c r="BE96" s="23">
        <f t="shared" si="84"/>
        <v>0</v>
      </c>
      <c r="BF96" s="23">
        <f t="shared" si="84"/>
        <v>0</v>
      </c>
      <c r="BG96" s="23">
        <f t="shared" si="84"/>
        <v>0</v>
      </c>
      <c r="BH96" s="23">
        <f t="shared" si="84"/>
        <v>0</v>
      </c>
      <c r="BI96" s="23">
        <f t="shared" si="84"/>
        <v>0</v>
      </c>
      <c r="BJ96" s="23">
        <f t="shared" si="84"/>
        <v>22.5</v>
      </c>
    </row>
    <row r="97" spans="2:62" ht="10.7" customHeight="1">
      <c r="B97" s="12">
        <v>40595</v>
      </c>
      <c r="C97" s="6"/>
      <c r="D97" s="6"/>
      <c r="E97" s="6"/>
      <c r="F97" s="6"/>
      <c r="G97" s="6"/>
      <c r="H97" s="6"/>
      <c r="I97" s="7"/>
      <c r="J97" s="7"/>
      <c r="K97" s="7"/>
      <c r="L97" s="7"/>
      <c r="M97" s="7"/>
      <c r="N97" s="7"/>
      <c r="O97" s="7"/>
      <c r="P97" s="7"/>
      <c r="Q97" s="7"/>
      <c r="R97" s="7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41" t="str">
        <f>IF(SUM(BB97:BI98)=0,"",SUM(BB97:BI98)/SUM(BB97:BJ98))</f>
        <v/>
      </c>
      <c r="BA97" s="43">
        <f>COUNTIF($C97:$AX98,"TP")/2</f>
        <v>0</v>
      </c>
      <c r="BB97" s="43">
        <f t="shared" ref="BB97:BI97" si="85">COUNTIF($C97:$AX98,BB$4)/2</f>
        <v>0</v>
      </c>
      <c r="BC97" s="43">
        <f t="shared" si="85"/>
        <v>0</v>
      </c>
      <c r="BD97" s="43">
        <f t="shared" si="85"/>
        <v>0</v>
      </c>
      <c r="BE97" s="43">
        <f t="shared" si="85"/>
        <v>0</v>
      </c>
      <c r="BF97" s="43">
        <f t="shared" si="85"/>
        <v>0</v>
      </c>
      <c r="BG97" s="43">
        <f t="shared" si="85"/>
        <v>0</v>
      </c>
      <c r="BH97" s="43">
        <f t="shared" si="85"/>
        <v>0</v>
      </c>
      <c r="BI97" s="43">
        <f t="shared" si="85"/>
        <v>0</v>
      </c>
      <c r="BJ97" s="44">
        <f>COUNTIF($C97:$AX98,$BJ$4)/2</f>
        <v>1</v>
      </c>
    </row>
    <row r="98" spans="2:62" ht="10.7" customHeight="1">
      <c r="B98" s="13">
        <v>40595</v>
      </c>
      <c r="C98" s="6" t="s">
        <v>3</v>
      </c>
      <c r="D98" s="6"/>
      <c r="E98" s="6"/>
      <c r="F98" s="6"/>
      <c r="G98" s="6" t="s">
        <v>3</v>
      </c>
      <c r="H98" s="6"/>
      <c r="I98" s="7"/>
      <c r="J98" s="7"/>
      <c r="K98" s="7"/>
      <c r="L98" s="7"/>
      <c r="M98" s="7"/>
      <c r="N98" s="7"/>
      <c r="O98" s="7"/>
      <c r="P98" s="7"/>
      <c r="Q98" s="7"/>
      <c r="R98" s="7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42"/>
      <c r="BA98" s="43"/>
      <c r="BB98" s="43"/>
      <c r="BC98" s="43"/>
      <c r="BD98" s="43"/>
      <c r="BE98" s="43"/>
      <c r="BF98" s="43"/>
      <c r="BG98" s="43"/>
      <c r="BH98" s="43"/>
      <c r="BI98" s="43"/>
      <c r="BJ98" s="45"/>
    </row>
    <row r="99" spans="2:62" ht="10.7" customHeight="1">
      <c r="B99" s="12">
        <v>40596</v>
      </c>
      <c r="C99" s="6" t="s">
        <v>3</v>
      </c>
      <c r="D99" s="6" t="s">
        <v>3</v>
      </c>
      <c r="E99" s="6" t="s">
        <v>3</v>
      </c>
      <c r="F99" s="6" t="s">
        <v>3</v>
      </c>
      <c r="G99" s="6" t="s">
        <v>3</v>
      </c>
      <c r="H99" s="6"/>
      <c r="I99" s="7"/>
      <c r="J99" s="7"/>
      <c r="K99" s="7"/>
      <c r="L99" s="7"/>
      <c r="M99" s="7"/>
      <c r="N99" s="7"/>
      <c r="O99" s="7"/>
      <c r="P99" s="7"/>
      <c r="Q99" s="7"/>
      <c r="R99" s="7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41" t="str">
        <f>IF(SUM(BB99:BI100)=0,"",SUM(BB99:BI100)/SUM(BB99:BJ100))</f>
        <v/>
      </c>
      <c r="BA99" s="43">
        <f>COUNTIF($C99:$AX100,"TP")/2</f>
        <v>0</v>
      </c>
      <c r="BB99" s="43">
        <f t="shared" ref="BB99:BI99" si="86">COUNTIF($C99:$AX100,BB$4)/2</f>
        <v>0</v>
      </c>
      <c r="BC99" s="43">
        <f t="shared" si="86"/>
        <v>0</v>
      </c>
      <c r="BD99" s="43">
        <f t="shared" si="86"/>
        <v>0</v>
      </c>
      <c r="BE99" s="43">
        <f t="shared" si="86"/>
        <v>0</v>
      </c>
      <c r="BF99" s="43">
        <f t="shared" si="86"/>
        <v>0</v>
      </c>
      <c r="BG99" s="43">
        <f t="shared" si="86"/>
        <v>0</v>
      </c>
      <c r="BH99" s="43">
        <f t="shared" si="86"/>
        <v>0</v>
      </c>
      <c r="BI99" s="43">
        <f t="shared" si="86"/>
        <v>0</v>
      </c>
      <c r="BJ99" s="44">
        <f>COUNTIF($C99:$AX100,$BJ$4)/2</f>
        <v>5</v>
      </c>
    </row>
    <row r="100" spans="2:62" ht="10.7" customHeight="1">
      <c r="B100" s="13">
        <v>40596</v>
      </c>
      <c r="C100" s="6" t="s">
        <v>3</v>
      </c>
      <c r="D100" s="6" t="s">
        <v>3</v>
      </c>
      <c r="E100" s="6" t="s">
        <v>3</v>
      </c>
      <c r="F100" s="6" t="s">
        <v>3</v>
      </c>
      <c r="G100" s="6" t="s">
        <v>3</v>
      </c>
      <c r="H100" s="6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42"/>
      <c r="BA100" s="43"/>
      <c r="BB100" s="43"/>
      <c r="BC100" s="43"/>
      <c r="BD100" s="43"/>
      <c r="BE100" s="43"/>
      <c r="BF100" s="43"/>
      <c r="BG100" s="43"/>
      <c r="BH100" s="43"/>
      <c r="BI100" s="43"/>
      <c r="BJ100" s="45"/>
    </row>
    <row r="101" spans="2:62" ht="10.7" customHeight="1">
      <c r="B101" s="12">
        <v>40597</v>
      </c>
      <c r="C101" s="6" t="s">
        <v>3</v>
      </c>
      <c r="D101" s="6" t="s">
        <v>12</v>
      </c>
      <c r="E101" s="6" t="s">
        <v>3</v>
      </c>
      <c r="F101" s="6" t="s">
        <v>12</v>
      </c>
      <c r="G101" s="6" t="s">
        <v>3</v>
      </c>
      <c r="H101" s="6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41" t="str">
        <f>IF(SUM(BB101:BI102)=0,"",SUM(BB101:BI102)/SUM(BB101:BJ102))</f>
        <v/>
      </c>
      <c r="BA101" s="43">
        <f>COUNTIF($C101:$AX102,"TP")/2</f>
        <v>0</v>
      </c>
      <c r="BB101" s="43">
        <f t="shared" ref="BB101:BI101" si="87">COUNTIF($C101:$AX102,BB$4)/2</f>
        <v>0</v>
      </c>
      <c r="BC101" s="43">
        <f t="shared" si="87"/>
        <v>0</v>
      </c>
      <c r="BD101" s="43">
        <f t="shared" si="87"/>
        <v>0</v>
      </c>
      <c r="BE101" s="43">
        <f t="shared" si="87"/>
        <v>0</v>
      </c>
      <c r="BF101" s="43">
        <f t="shared" si="87"/>
        <v>0</v>
      </c>
      <c r="BG101" s="43">
        <f t="shared" si="87"/>
        <v>0</v>
      </c>
      <c r="BH101" s="43">
        <f t="shared" si="87"/>
        <v>0</v>
      </c>
      <c r="BI101" s="43">
        <f t="shared" si="87"/>
        <v>0</v>
      </c>
      <c r="BJ101" s="44">
        <f>COUNTIF($C101:$AX102,$BJ$4)/2</f>
        <v>5</v>
      </c>
    </row>
    <row r="102" spans="2:62" ht="10.7" customHeight="1">
      <c r="B102" s="13">
        <v>40597</v>
      </c>
      <c r="C102" s="6" t="s">
        <v>3</v>
      </c>
      <c r="D102" s="6" t="s">
        <v>12</v>
      </c>
      <c r="E102" s="6" t="s">
        <v>3</v>
      </c>
      <c r="F102" s="6" t="s">
        <v>12</v>
      </c>
      <c r="G102" s="6" t="s">
        <v>3</v>
      </c>
      <c r="H102" s="6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42"/>
      <c r="BA102" s="43"/>
      <c r="BB102" s="43"/>
      <c r="BC102" s="43"/>
      <c r="BD102" s="43"/>
      <c r="BE102" s="43"/>
      <c r="BF102" s="43"/>
      <c r="BG102" s="43"/>
      <c r="BH102" s="43"/>
      <c r="BI102" s="43"/>
      <c r="BJ102" s="45"/>
    </row>
    <row r="103" spans="2:62" ht="10.7" customHeight="1">
      <c r="B103" s="12">
        <v>40598</v>
      </c>
      <c r="C103" s="6" t="s">
        <v>3</v>
      </c>
      <c r="D103" s="6" t="s">
        <v>3</v>
      </c>
      <c r="E103" s="6" t="s">
        <v>3</v>
      </c>
      <c r="F103" s="6" t="s">
        <v>3</v>
      </c>
      <c r="G103" s="6" t="s">
        <v>3</v>
      </c>
      <c r="H103" s="6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41" t="str">
        <f>IF(SUM(BB103:BI104)=0,"",SUM(BB103:BI104)/SUM(BB103:BJ104))</f>
        <v/>
      </c>
      <c r="BA103" s="43">
        <f>COUNTIF($C103:$AX104,"TP")/2</f>
        <v>0</v>
      </c>
      <c r="BB103" s="43">
        <f t="shared" ref="BB103:BI103" si="88">COUNTIF($C103:$AX104,BB$4)/2</f>
        <v>0</v>
      </c>
      <c r="BC103" s="43">
        <f t="shared" si="88"/>
        <v>0</v>
      </c>
      <c r="BD103" s="43">
        <f t="shared" si="88"/>
        <v>0</v>
      </c>
      <c r="BE103" s="43">
        <f t="shared" si="88"/>
        <v>0</v>
      </c>
      <c r="BF103" s="43">
        <f t="shared" si="88"/>
        <v>0</v>
      </c>
      <c r="BG103" s="43">
        <f t="shared" si="88"/>
        <v>0</v>
      </c>
      <c r="BH103" s="43">
        <f t="shared" si="88"/>
        <v>0</v>
      </c>
      <c r="BI103" s="43">
        <f t="shared" si="88"/>
        <v>0</v>
      </c>
      <c r="BJ103" s="44">
        <f>COUNTIF($C103:$AX104,$BJ$4)/2</f>
        <v>5</v>
      </c>
    </row>
    <row r="104" spans="2:62" ht="10.7" customHeight="1">
      <c r="B104" s="13">
        <v>40598</v>
      </c>
      <c r="C104" s="6" t="s">
        <v>3</v>
      </c>
      <c r="D104" s="6" t="s">
        <v>3</v>
      </c>
      <c r="E104" s="6" t="s">
        <v>3</v>
      </c>
      <c r="F104" s="6" t="s">
        <v>3</v>
      </c>
      <c r="G104" s="6" t="s">
        <v>3</v>
      </c>
      <c r="H104" s="6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42"/>
      <c r="BA104" s="43"/>
      <c r="BB104" s="43"/>
      <c r="BC104" s="43"/>
      <c r="BD104" s="43"/>
      <c r="BE104" s="43"/>
      <c r="BF104" s="43"/>
      <c r="BG104" s="43"/>
      <c r="BH104" s="43"/>
      <c r="BI104" s="43"/>
      <c r="BJ104" s="45"/>
    </row>
    <row r="105" spans="2:62" ht="10.7" customHeight="1">
      <c r="B105" s="12">
        <v>40599</v>
      </c>
      <c r="C105" s="6" t="s">
        <v>3</v>
      </c>
      <c r="D105" s="6" t="s">
        <v>12</v>
      </c>
      <c r="E105" s="6" t="s">
        <v>12</v>
      </c>
      <c r="F105" s="6" t="s">
        <v>12</v>
      </c>
      <c r="G105" s="6" t="s">
        <v>12</v>
      </c>
      <c r="H105" s="6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41" t="str">
        <f>IF(SUM(BB105:BI106)=0,"",SUM(BB105:BI106)/SUM(BB105:BJ106))</f>
        <v/>
      </c>
      <c r="BA105" s="43">
        <f>COUNTIF($C105:$AX106,"TP")/2</f>
        <v>0</v>
      </c>
      <c r="BB105" s="43">
        <f t="shared" ref="BB105:BI105" si="89">COUNTIF($C105:$AX106,BB$4)/2</f>
        <v>0</v>
      </c>
      <c r="BC105" s="43">
        <f t="shared" si="89"/>
        <v>0</v>
      </c>
      <c r="BD105" s="43">
        <f t="shared" si="89"/>
        <v>0</v>
      </c>
      <c r="BE105" s="43">
        <f t="shared" si="89"/>
        <v>0</v>
      </c>
      <c r="BF105" s="43">
        <f t="shared" si="89"/>
        <v>0</v>
      </c>
      <c r="BG105" s="43">
        <f t="shared" si="89"/>
        <v>0</v>
      </c>
      <c r="BH105" s="43">
        <f t="shared" si="89"/>
        <v>0</v>
      </c>
      <c r="BI105" s="43">
        <f t="shared" si="89"/>
        <v>0</v>
      </c>
      <c r="BJ105" s="44">
        <f>COUNTIF($C105:$AX106,$BJ$4)/2</f>
        <v>5</v>
      </c>
    </row>
    <row r="106" spans="2:62" ht="10.7" customHeight="1">
      <c r="B106" s="13">
        <v>40599</v>
      </c>
      <c r="C106" s="6" t="s">
        <v>3</v>
      </c>
      <c r="D106" s="6" t="s">
        <v>12</v>
      </c>
      <c r="E106" s="6" t="s">
        <v>12</v>
      </c>
      <c r="F106" s="6" t="s">
        <v>12</v>
      </c>
      <c r="G106" s="6" t="s">
        <v>12</v>
      </c>
      <c r="H106" s="6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42"/>
      <c r="BA106" s="43"/>
      <c r="BB106" s="43"/>
      <c r="BC106" s="43"/>
      <c r="BD106" s="43"/>
      <c r="BE106" s="43"/>
      <c r="BF106" s="43"/>
      <c r="BG106" s="43"/>
      <c r="BH106" s="43"/>
      <c r="BI106" s="43"/>
      <c r="BJ106" s="45"/>
    </row>
    <row r="107" spans="2:62" ht="10.7" customHeight="1">
      <c r="B107" s="12">
        <v>40600</v>
      </c>
      <c r="C107" s="6"/>
      <c r="D107" s="6" t="s">
        <v>3</v>
      </c>
      <c r="E107" s="6" t="s">
        <v>3</v>
      </c>
      <c r="F107" s="6" t="s">
        <v>3</v>
      </c>
      <c r="G107" s="6"/>
      <c r="H107" s="6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41" t="str">
        <f>IF(SUM(BB107:BI108)=0,"",SUM(BB107:BI108)/SUM(BB107:BJ108))</f>
        <v/>
      </c>
      <c r="BA107" s="43">
        <f>COUNTIF($C107:$AX108,"TP")/2</f>
        <v>0</v>
      </c>
      <c r="BB107" s="43">
        <f t="shared" ref="BB107:BI107" si="90">COUNTIF($C107:$AX108,BB$4)/2</f>
        <v>0</v>
      </c>
      <c r="BC107" s="43">
        <f t="shared" si="90"/>
        <v>0</v>
      </c>
      <c r="BD107" s="43">
        <f t="shared" si="90"/>
        <v>0</v>
      </c>
      <c r="BE107" s="43">
        <f t="shared" si="90"/>
        <v>0</v>
      </c>
      <c r="BF107" s="43">
        <f t="shared" si="90"/>
        <v>0</v>
      </c>
      <c r="BG107" s="43">
        <f t="shared" si="90"/>
        <v>0</v>
      </c>
      <c r="BH107" s="43">
        <f t="shared" si="90"/>
        <v>0</v>
      </c>
      <c r="BI107" s="43">
        <f t="shared" si="90"/>
        <v>0</v>
      </c>
      <c r="BJ107" s="44">
        <f>COUNTIF($C107:$AX108,$BJ$4)/2</f>
        <v>1.5</v>
      </c>
    </row>
    <row r="108" spans="2:62" ht="10.7" customHeight="1">
      <c r="B108" s="13">
        <v>40600</v>
      </c>
      <c r="C108" s="6"/>
      <c r="D108" s="6"/>
      <c r="E108" s="6"/>
      <c r="F108" s="6"/>
      <c r="G108" s="6"/>
      <c r="H108" s="6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42"/>
      <c r="BA108" s="43"/>
      <c r="BB108" s="43"/>
      <c r="BC108" s="43"/>
      <c r="BD108" s="43"/>
      <c r="BE108" s="43"/>
      <c r="BF108" s="43"/>
      <c r="BG108" s="43"/>
      <c r="BH108" s="43"/>
      <c r="BI108" s="43"/>
      <c r="BJ108" s="45"/>
    </row>
    <row r="109" spans="2:62" ht="13.5" customHeight="1">
      <c r="B109" s="20" t="s">
        <v>50</v>
      </c>
      <c r="C109" s="21"/>
      <c r="D109" s="21"/>
      <c r="E109" s="21"/>
      <c r="F109" s="21"/>
      <c r="G109" s="21"/>
      <c r="H109" s="21"/>
      <c r="I109" s="21"/>
      <c r="J109" s="21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1"/>
      <c r="V109" s="21"/>
      <c r="W109" s="21"/>
      <c r="X109" s="21"/>
      <c r="Y109" s="21"/>
      <c r="Z109" s="21"/>
      <c r="AA109" s="21"/>
      <c r="AB109" s="21"/>
      <c r="AC109" s="21"/>
      <c r="AD109" s="21"/>
      <c r="AE109" s="21"/>
      <c r="AF109" s="21"/>
      <c r="AG109" s="21"/>
      <c r="AH109" s="21"/>
      <c r="AI109" s="21"/>
      <c r="AJ109" s="21"/>
      <c r="AK109" s="21"/>
      <c r="AL109" s="21"/>
      <c r="AM109" s="21"/>
      <c r="AN109" s="21"/>
      <c r="AO109" s="21"/>
      <c r="AP109" s="21"/>
      <c r="AQ109" s="21"/>
      <c r="AR109" s="21"/>
      <c r="AS109" s="21"/>
      <c r="AT109" s="21"/>
      <c r="AU109" s="21"/>
      <c r="AV109" s="21"/>
      <c r="AW109" s="21"/>
      <c r="AX109" s="21"/>
      <c r="AY109" s="22"/>
      <c r="BA109" s="23">
        <f>SUM(BA110:BA121)</f>
        <v>0</v>
      </c>
      <c r="BB109" s="23">
        <f t="shared" ref="BB109:BJ109" si="91">SUM(BB110:BB121)</f>
        <v>0</v>
      </c>
      <c r="BC109" s="23">
        <f t="shared" si="91"/>
        <v>0</v>
      </c>
      <c r="BD109" s="23">
        <f t="shared" si="91"/>
        <v>0</v>
      </c>
      <c r="BE109" s="23">
        <f t="shared" si="91"/>
        <v>0</v>
      </c>
      <c r="BF109" s="23">
        <f t="shared" si="91"/>
        <v>0</v>
      </c>
      <c r="BG109" s="23">
        <f t="shared" si="91"/>
        <v>0</v>
      </c>
      <c r="BH109" s="23">
        <f t="shared" si="91"/>
        <v>0</v>
      </c>
      <c r="BI109" s="23">
        <f t="shared" si="91"/>
        <v>0</v>
      </c>
      <c r="BJ109" s="23">
        <f t="shared" si="91"/>
        <v>22.5</v>
      </c>
    </row>
    <row r="110" spans="2:62" ht="10.7" customHeight="1">
      <c r="B110" s="12">
        <v>40602</v>
      </c>
      <c r="C110" s="6"/>
      <c r="D110" s="6"/>
      <c r="E110" s="6"/>
      <c r="F110" s="6"/>
      <c r="G110" s="6"/>
      <c r="H110" s="6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41" t="str">
        <f>IF(SUM(BB110:BI111)=0,"",SUM(BB110:BI111)/SUM(BB110:BJ111))</f>
        <v/>
      </c>
      <c r="BA110" s="43">
        <f>COUNTIF($C110:$AX111,"TP")/2</f>
        <v>0</v>
      </c>
      <c r="BB110" s="43">
        <f t="shared" ref="BB110:BI110" si="92">COUNTIF($C110:$AX111,BB$4)/2</f>
        <v>0</v>
      </c>
      <c r="BC110" s="43">
        <f t="shared" si="92"/>
        <v>0</v>
      </c>
      <c r="BD110" s="43">
        <f t="shared" si="92"/>
        <v>0</v>
      </c>
      <c r="BE110" s="43">
        <f t="shared" si="92"/>
        <v>0</v>
      </c>
      <c r="BF110" s="43">
        <f t="shared" si="92"/>
        <v>0</v>
      </c>
      <c r="BG110" s="43">
        <f t="shared" si="92"/>
        <v>0</v>
      </c>
      <c r="BH110" s="43">
        <f t="shared" si="92"/>
        <v>0</v>
      </c>
      <c r="BI110" s="43">
        <f t="shared" si="92"/>
        <v>0</v>
      </c>
      <c r="BJ110" s="44">
        <f>COUNTIF($C110:$AX111,$BJ$4)/2</f>
        <v>1</v>
      </c>
    </row>
    <row r="111" spans="2:62" ht="10.7" customHeight="1">
      <c r="B111" s="13">
        <v>40602</v>
      </c>
      <c r="C111" s="6" t="s">
        <v>3</v>
      </c>
      <c r="D111" s="6"/>
      <c r="E111" s="6"/>
      <c r="F111" s="6"/>
      <c r="G111" s="6" t="s">
        <v>3</v>
      </c>
      <c r="H111" s="6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42"/>
      <c r="BA111" s="43"/>
      <c r="BB111" s="43"/>
      <c r="BC111" s="43"/>
      <c r="BD111" s="43"/>
      <c r="BE111" s="43"/>
      <c r="BF111" s="43"/>
      <c r="BG111" s="43"/>
      <c r="BH111" s="43"/>
      <c r="BI111" s="43"/>
      <c r="BJ111" s="45"/>
    </row>
    <row r="112" spans="2:62" ht="10.7" customHeight="1">
      <c r="B112" s="14">
        <v>40603</v>
      </c>
      <c r="C112" s="6" t="s">
        <v>3</v>
      </c>
      <c r="D112" s="6" t="s">
        <v>3</v>
      </c>
      <c r="E112" s="6" t="s">
        <v>3</v>
      </c>
      <c r="F112" s="6" t="s">
        <v>3</v>
      </c>
      <c r="G112" s="6" t="s">
        <v>3</v>
      </c>
      <c r="H112" s="6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41" t="str">
        <f>IF(SUM(BB112:BI113)=0,"",SUM(BB112:BI113)/SUM(BB112:BJ113))</f>
        <v/>
      </c>
      <c r="BA112" s="43">
        <f>COUNTIF($C112:$AX113,"TP")/2</f>
        <v>0</v>
      </c>
      <c r="BB112" s="43">
        <f t="shared" ref="BB112:BI112" si="93">COUNTIF($C112:$AX113,BB$4)/2</f>
        <v>0</v>
      </c>
      <c r="BC112" s="43">
        <f t="shared" si="93"/>
        <v>0</v>
      </c>
      <c r="BD112" s="43">
        <f t="shared" si="93"/>
        <v>0</v>
      </c>
      <c r="BE112" s="43">
        <f t="shared" si="93"/>
        <v>0</v>
      </c>
      <c r="BF112" s="43">
        <f t="shared" si="93"/>
        <v>0</v>
      </c>
      <c r="BG112" s="43">
        <f t="shared" si="93"/>
        <v>0</v>
      </c>
      <c r="BH112" s="43">
        <f t="shared" si="93"/>
        <v>0</v>
      </c>
      <c r="BI112" s="43">
        <f t="shared" si="93"/>
        <v>0</v>
      </c>
      <c r="BJ112" s="44">
        <f>COUNTIF($C112:$AX113,$BJ$4)/2</f>
        <v>5</v>
      </c>
    </row>
    <row r="113" spans="2:62" ht="10.7" customHeight="1">
      <c r="B113" s="15">
        <v>40603</v>
      </c>
      <c r="C113" s="6" t="s">
        <v>3</v>
      </c>
      <c r="D113" s="6" t="s">
        <v>3</v>
      </c>
      <c r="E113" s="6" t="s">
        <v>3</v>
      </c>
      <c r="F113" s="6" t="s">
        <v>3</v>
      </c>
      <c r="G113" s="6" t="s">
        <v>3</v>
      </c>
      <c r="H113" s="6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42"/>
      <c r="BA113" s="43"/>
      <c r="BB113" s="43"/>
      <c r="BC113" s="43"/>
      <c r="BD113" s="43"/>
      <c r="BE113" s="43"/>
      <c r="BF113" s="43"/>
      <c r="BG113" s="43"/>
      <c r="BH113" s="43"/>
      <c r="BI113" s="43"/>
      <c r="BJ113" s="45"/>
    </row>
    <row r="114" spans="2:62" ht="10.7" customHeight="1">
      <c r="B114" s="14">
        <v>40604</v>
      </c>
      <c r="C114" s="6" t="s">
        <v>3</v>
      </c>
      <c r="D114" s="6" t="s">
        <v>12</v>
      </c>
      <c r="E114" s="6" t="s">
        <v>3</v>
      </c>
      <c r="F114" s="6" t="s">
        <v>12</v>
      </c>
      <c r="G114" s="6" t="s">
        <v>3</v>
      </c>
      <c r="H114" s="6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41" t="str">
        <f>IF(SUM(BB114:BI115)=0,"",SUM(BB114:BI115)/SUM(BB114:BJ115))</f>
        <v/>
      </c>
      <c r="BA114" s="43">
        <f>COUNTIF($C114:$AX115,"TP")/2</f>
        <v>0</v>
      </c>
      <c r="BB114" s="43">
        <f t="shared" ref="BB114:BI114" si="94">COUNTIF($C114:$AX115,BB$4)/2</f>
        <v>0</v>
      </c>
      <c r="BC114" s="43">
        <f t="shared" si="94"/>
        <v>0</v>
      </c>
      <c r="BD114" s="43">
        <f t="shared" si="94"/>
        <v>0</v>
      </c>
      <c r="BE114" s="43">
        <f t="shared" si="94"/>
        <v>0</v>
      </c>
      <c r="BF114" s="43">
        <f t="shared" si="94"/>
        <v>0</v>
      </c>
      <c r="BG114" s="43">
        <f t="shared" si="94"/>
        <v>0</v>
      </c>
      <c r="BH114" s="43">
        <f t="shared" si="94"/>
        <v>0</v>
      </c>
      <c r="BI114" s="43">
        <f t="shared" si="94"/>
        <v>0</v>
      </c>
      <c r="BJ114" s="44">
        <f>COUNTIF($C114:$AX115,$BJ$4)/2</f>
        <v>5</v>
      </c>
    </row>
    <row r="115" spans="2:62" ht="10.7" customHeight="1">
      <c r="B115" s="15">
        <v>40604</v>
      </c>
      <c r="C115" s="6" t="s">
        <v>3</v>
      </c>
      <c r="D115" s="6" t="s">
        <v>12</v>
      </c>
      <c r="E115" s="6" t="s">
        <v>3</v>
      </c>
      <c r="F115" s="6" t="s">
        <v>12</v>
      </c>
      <c r="G115" s="6" t="s">
        <v>3</v>
      </c>
      <c r="H115" s="6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42"/>
      <c r="BA115" s="43"/>
      <c r="BB115" s="43"/>
      <c r="BC115" s="43"/>
      <c r="BD115" s="43"/>
      <c r="BE115" s="43"/>
      <c r="BF115" s="43"/>
      <c r="BG115" s="43"/>
      <c r="BH115" s="43"/>
      <c r="BI115" s="43"/>
      <c r="BJ115" s="45"/>
    </row>
    <row r="116" spans="2:62" ht="10.7" customHeight="1">
      <c r="B116" s="14">
        <v>40605</v>
      </c>
      <c r="C116" s="6" t="s">
        <v>3</v>
      </c>
      <c r="D116" s="6" t="s">
        <v>3</v>
      </c>
      <c r="E116" s="6" t="s">
        <v>3</v>
      </c>
      <c r="F116" s="6" t="s">
        <v>3</v>
      </c>
      <c r="G116" s="6" t="s">
        <v>3</v>
      </c>
      <c r="H116" s="6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41" t="str">
        <f>IF(SUM(BB116:BI117)=0,"",SUM(BB116:BI117)/SUM(BB116:BJ117))</f>
        <v/>
      </c>
      <c r="BA116" s="43">
        <f>COUNTIF($C116:$AX117,"TP")/2</f>
        <v>0</v>
      </c>
      <c r="BB116" s="43">
        <f t="shared" ref="BB116:BI116" si="95">COUNTIF($C116:$AX117,BB$4)/2</f>
        <v>0</v>
      </c>
      <c r="BC116" s="43">
        <f t="shared" si="95"/>
        <v>0</v>
      </c>
      <c r="BD116" s="43">
        <f t="shared" si="95"/>
        <v>0</v>
      </c>
      <c r="BE116" s="43">
        <f t="shared" si="95"/>
        <v>0</v>
      </c>
      <c r="BF116" s="43">
        <f t="shared" si="95"/>
        <v>0</v>
      </c>
      <c r="BG116" s="43">
        <f t="shared" si="95"/>
        <v>0</v>
      </c>
      <c r="BH116" s="43">
        <f t="shared" si="95"/>
        <v>0</v>
      </c>
      <c r="BI116" s="43">
        <f t="shared" si="95"/>
        <v>0</v>
      </c>
      <c r="BJ116" s="44">
        <f>COUNTIF($C116:$AX117,$BJ$4)/2</f>
        <v>5</v>
      </c>
    </row>
    <row r="117" spans="2:62" ht="10.7" customHeight="1">
      <c r="B117" s="15">
        <v>40605</v>
      </c>
      <c r="C117" s="6" t="s">
        <v>3</v>
      </c>
      <c r="D117" s="6" t="s">
        <v>3</v>
      </c>
      <c r="E117" s="6" t="s">
        <v>3</v>
      </c>
      <c r="F117" s="6" t="s">
        <v>3</v>
      </c>
      <c r="G117" s="6" t="s">
        <v>3</v>
      </c>
      <c r="H117" s="6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42"/>
      <c r="BA117" s="43"/>
      <c r="BB117" s="43"/>
      <c r="BC117" s="43"/>
      <c r="BD117" s="43"/>
      <c r="BE117" s="43"/>
      <c r="BF117" s="43"/>
      <c r="BG117" s="43"/>
      <c r="BH117" s="43"/>
      <c r="BI117" s="43"/>
      <c r="BJ117" s="45"/>
    </row>
    <row r="118" spans="2:62" ht="10.7" customHeight="1">
      <c r="B118" s="14">
        <v>40606</v>
      </c>
      <c r="C118" s="6" t="s">
        <v>3</v>
      </c>
      <c r="D118" s="6" t="s">
        <v>12</v>
      </c>
      <c r="E118" s="6" t="s">
        <v>12</v>
      </c>
      <c r="F118" s="6" t="s">
        <v>12</v>
      </c>
      <c r="G118" s="6" t="s">
        <v>12</v>
      </c>
      <c r="H118" s="6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41" t="str">
        <f>IF(SUM(BB118:BI119)=0,"",SUM(BB118:BI119)/SUM(BB118:BJ119))</f>
        <v/>
      </c>
      <c r="BA118" s="43">
        <f>COUNTIF($C118:$AX119,"TP")/2</f>
        <v>0</v>
      </c>
      <c r="BB118" s="43">
        <f t="shared" ref="BB118:BI118" si="96">COUNTIF($C118:$AX119,BB$4)/2</f>
        <v>0</v>
      </c>
      <c r="BC118" s="43">
        <f t="shared" si="96"/>
        <v>0</v>
      </c>
      <c r="BD118" s="43">
        <f t="shared" si="96"/>
        <v>0</v>
      </c>
      <c r="BE118" s="43">
        <f t="shared" si="96"/>
        <v>0</v>
      </c>
      <c r="BF118" s="43">
        <f t="shared" si="96"/>
        <v>0</v>
      </c>
      <c r="BG118" s="43">
        <f t="shared" si="96"/>
        <v>0</v>
      </c>
      <c r="BH118" s="43">
        <f t="shared" si="96"/>
        <v>0</v>
      </c>
      <c r="BI118" s="43">
        <f t="shared" si="96"/>
        <v>0</v>
      </c>
      <c r="BJ118" s="44">
        <f>COUNTIF($C118:$AX119,$BJ$4)/2</f>
        <v>5</v>
      </c>
    </row>
    <row r="119" spans="2:62" ht="10.7" customHeight="1">
      <c r="B119" s="15">
        <v>40606</v>
      </c>
      <c r="C119" s="6" t="s">
        <v>3</v>
      </c>
      <c r="D119" s="6" t="s">
        <v>12</v>
      </c>
      <c r="E119" s="6" t="s">
        <v>12</v>
      </c>
      <c r="F119" s="6" t="s">
        <v>12</v>
      </c>
      <c r="G119" s="6" t="s">
        <v>12</v>
      </c>
      <c r="H119" s="6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42"/>
      <c r="BA119" s="43"/>
      <c r="BB119" s="43"/>
      <c r="BC119" s="43"/>
      <c r="BD119" s="43"/>
      <c r="BE119" s="43"/>
      <c r="BF119" s="43"/>
      <c r="BG119" s="43"/>
      <c r="BH119" s="43"/>
      <c r="BI119" s="43"/>
      <c r="BJ119" s="45"/>
    </row>
    <row r="120" spans="2:62" ht="10.7" customHeight="1">
      <c r="B120" s="14">
        <v>40607</v>
      </c>
      <c r="C120" s="6"/>
      <c r="D120" s="6" t="s">
        <v>3</v>
      </c>
      <c r="E120" s="6" t="s">
        <v>3</v>
      </c>
      <c r="F120" s="6" t="s">
        <v>3</v>
      </c>
      <c r="G120" s="6"/>
      <c r="H120" s="6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41" t="str">
        <f>IF(SUM(BB120:BI121)=0,"",SUM(BB120:BI121)/SUM(BB120:BJ121))</f>
        <v/>
      </c>
      <c r="BA120" s="43">
        <f>COUNTIF($C120:$AX121,"TP")/2</f>
        <v>0</v>
      </c>
      <c r="BB120" s="43">
        <f t="shared" ref="BB120:BI120" si="97">COUNTIF($C120:$AX121,BB$4)/2</f>
        <v>0</v>
      </c>
      <c r="BC120" s="43">
        <f t="shared" si="97"/>
        <v>0</v>
      </c>
      <c r="BD120" s="43">
        <f t="shared" si="97"/>
        <v>0</v>
      </c>
      <c r="BE120" s="43">
        <f t="shared" si="97"/>
        <v>0</v>
      </c>
      <c r="BF120" s="43">
        <f t="shared" si="97"/>
        <v>0</v>
      </c>
      <c r="BG120" s="43">
        <f t="shared" si="97"/>
        <v>0</v>
      </c>
      <c r="BH120" s="43">
        <f t="shared" si="97"/>
        <v>0</v>
      </c>
      <c r="BI120" s="43">
        <f t="shared" si="97"/>
        <v>0</v>
      </c>
      <c r="BJ120" s="44">
        <f>COUNTIF($C120:$AX121,$BJ$4)/2</f>
        <v>1.5</v>
      </c>
    </row>
    <row r="121" spans="2:62" ht="10.7" customHeight="1">
      <c r="B121" s="15">
        <v>40607</v>
      </c>
      <c r="C121" s="6"/>
      <c r="D121" s="6"/>
      <c r="E121" s="6"/>
      <c r="F121" s="6"/>
      <c r="G121" s="6"/>
      <c r="H121" s="6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42"/>
      <c r="BA121" s="43"/>
      <c r="BB121" s="43"/>
      <c r="BC121" s="43"/>
      <c r="BD121" s="43"/>
      <c r="BE121" s="43"/>
      <c r="BF121" s="43"/>
      <c r="BG121" s="43"/>
      <c r="BH121" s="43"/>
      <c r="BI121" s="43"/>
      <c r="BJ121" s="45"/>
    </row>
    <row r="122" spans="2:62" ht="13.5" customHeight="1">
      <c r="B122" s="20" t="s">
        <v>51</v>
      </c>
      <c r="C122" s="21"/>
      <c r="D122" s="21"/>
      <c r="E122" s="21"/>
      <c r="F122" s="21"/>
      <c r="G122" s="21"/>
      <c r="H122" s="21"/>
      <c r="I122" s="21"/>
      <c r="J122" s="21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1"/>
      <c r="V122" s="21"/>
      <c r="W122" s="21"/>
      <c r="X122" s="21"/>
      <c r="Y122" s="21"/>
      <c r="Z122" s="21"/>
      <c r="AA122" s="21"/>
      <c r="AB122" s="21"/>
      <c r="AC122" s="21"/>
      <c r="AD122" s="21"/>
      <c r="AE122" s="21"/>
      <c r="AF122" s="21"/>
      <c r="AG122" s="21"/>
      <c r="AH122" s="21"/>
      <c r="AI122" s="21"/>
      <c r="AJ122" s="21"/>
      <c r="AK122" s="21"/>
      <c r="AL122" s="21"/>
      <c r="AM122" s="21"/>
      <c r="AN122" s="21"/>
      <c r="AO122" s="21"/>
      <c r="AP122" s="21"/>
      <c r="AQ122" s="21"/>
      <c r="AR122" s="21"/>
      <c r="AS122" s="21"/>
      <c r="AT122" s="21"/>
      <c r="AU122" s="21"/>
      <c r="AV122" s="21"/>
      <c r="AW122" s="21"/>
      <c r="AX122" s="21"/>
      <c r="AY122" s="22"/>
      <c r="BA122" s="23">
        <f>SUM(BA123:BA134)</f>
        <v>0</v>
      </c>
      <c r="BB122" s="23">
        <f t="shared" ref="BB122:BJ122" si="98">SUM(BB123:BB134)</f>
        <v>0</v>
      </c>
      <c r="BC122" s="23">
        <f t="shared" si="98"/>
        <v>0</v>
      </c>
      <c r="BD122" s="23">
        <f t="shared" si="98"/>
        <v>0</v>
      </c>
      <c r="BE122" s="23">
        <f t="shared" si="98"/>
        <v>0</v>
      </c>
      <c r="BF122" s="23">
        <f t="shared" si="98"/>
        <v>0</v>
      </c>
      <c r="BG122" s="23">
        <f t="shared" si="98"/>
        <v>0</v>
      </c>
      <c r="BH122" s="23">
        <f t="shared" si="98"/>
        <v>0</v>
      </c>
      <c r="BI122" s="23">
        <f t="shared" si="98"/>
        <v>0</v>
      </c>
      <c r="BJ122" s="23">
        <f t="shared" si="98"/>
        <v>22.5</v>
      </c>
    </row>
    <row r="123" spans="2:62" ht="10.7" customHeight="1">
      <c r="B123" s="14">
        <v>40609</v>
      </c>
      <c r="C123" s="6"/>
      <c r="D123" s="6"/>
      <c r="E123" s="6"/>
      <c r="F123" s="6"/>
      <c r="G123" s="6"/>
      <c r="H123" s="6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41" t="str">
        <f>IF(SUM(BB123:BI124)=0,"",SUM(BB123:BI124)/SUM(BB123:BJ124))</f>
        <v/>
      </c>
      <c r="BA123" s="43">
        <f>COUNTIF($C123:$AX124,"TP")/2</f>
        <v>0</v>
      </c>
      <c r="BB123" s="43">
        <f t="shared" ref="BB123:BI123" si="99">COUNTIF($C123:$AX124,BB$4)/2</f>
        <v>0</v>
      </c>
      <c r="BC123" s="43">
        <f t="shared" si="99"/>
        <v>0</v>
      </c>
      <c r="BD123" s="43">
        <f t="shared" si="99"/>
        <v>0</v>
      </c>
      <c r="BE123" s="43">
        <f t="shared" si="99"/>
        <v>0</v>
      </c>
      <c r="BF123" s="43">
        <f t="shared" si="99"/>
        <v>0</v>
      </c>
      <c r="BG123" s="43">
        <f t="shared" si="99"/>
        <v>0</v>
      </c>
      <c r="BH123" s="43">
        <f t="shared" si="99"/>
        <v>0</v>
      </c>
      <c r="BI123" s="43">
        <f t="shared" si="99"/>
        <v>0</v>
      </c>
      <c r="BJ123" s="44">
        <f>COUNTIF($C123:$AX124,$BJ$4)/2</f>
        <v>1</v>
      </c>
    </row>
    <row r="124" spans="2:62" ht="10.7" customHeight="1">
      <c r="B124" s="15">
        <v>40609</v>
      </c>
      <c r="C124" s="6" t="s">
        <v>3</v>
      </c>
      <c r="D124" s="6"/>
      <c r="E124" s="6"/>
      <c r="F124" s="6"/>
      <c r="G124" s="6" t="s">
        <v>3</v>
      </c>
      <c r="H124" s="6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42"/>
      <c r="BA124" s="43"/>
      <c r="BB124" s="43"/>
      <c r="BC124" s="43"/>
      <c r="BD124" s="43"/>
      <c r="BE124" s="43"/>
      <c r="BF124" s="43"/>
      <c r="BG124" s="43"/>
      <c r="BH124" s="43"/>
      <c r="BI124" s="43"/>
      <c r="BJ124" s="45"/>
    </row>
    <row r="125" spans="2:62" ht="10.7" customHeight="1">
      <c r="B125" s="14">
        <v>40610</v>
      </c>
      <c r="C125" s="6" t="s">
        <v>3</v>
      </c>
      <c r="D125" s="6" t="s">
        <v>3</v>
      </c>
      <c r="E125" s="6" t="s">
        <v>3</v>
      </c>
      <c r="F125" s="6" t="s">
        <v>3</v>
      </c>
      <c r="G125" s="6" t="s">
        <v>3</v>
      </c>
      <c r="H125" s="6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41" t="str">
        <f>IF(SUM(BB125:BI126)=0,"",SUM(BB125:BI126)/SUM(BB125:BJ126))</f>
        <v/>
      </c>
      <c r="BA125" s="43">
        <f>COUNTIF($C125:$AX126,"TP")/2</f>
        <v>0</v>
      </c>
      <c r="BB125" s="43">
        <f t="shared" ref="BB125:BI125" si="100">COUNTIF($C125:$AX126,BB$4)/2</f>
        <v>0</v>
      </c>
      <c r="BC125" s="43">
        <f t="shared" si="100"/>
        <v>0</v>
      </c>
      <c r="BD125" s="43">
        <f t="shared" si="100"/>
        <v>0</v>
      </c>
      <c r="BE125" s="43">
        <f t="shared" si="100"/>
        <v>0</v>
      </c>
      <c r="BF125" s="43">
        <f t="shared" si="100"/>
        <v>0</v>
      </c>
      <c r="BG125" s="43">
        <f t="shared" si="100"/>
        <v>0</v>
      </c>
      <c r="BH125" s="43">
        <f t="shared" si="100"/>
        <v>0</v>
      </c>
      <c r="BI125" s="43">
        <f t="shared" si="100"/>
        <v>0</v>
      </c>
      <c r="BJ125" s="44">
        <f>COUNTIF($C125:$AX126,$BJ$4)/2</f>
        <v>5</v>
      </c>
    </row>
    <row r="126" spans="2:62" ht="10.7" customHeight="1">
      <c r="B126" s="15">
        <v>40610</v>
      </c>
      <c r="C126" s="6" t="s">
        <v>3</v>
      </c>
      <c r="D126" s="6" t="s">
        <v>3</v>
      </c>
      <c r="E126" s="6" t="s">
        <v>3</v>
      </c>
      <c r="F126" s="6" t="s">
        <v>3</v>
      </c>
      <c r="G126" s="6" t="s">
        <v>3</v>
      </c>
      <c r="H126" s="6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42"/>
      <c r="BA126" s="43"/>
      <c r="BB126" s="43"/>
      <c r="BC126" s="43"/>
      <c r="BD126" s="43"/>
      <c r="BE126" s="43"/>
      <c r="BF126" s="43"/>
      <c r="BG126" s="43"/>
      <c r="BH126" s="43"/>
      <c r="BI126" s="43"/>
      <c r="BJ126" s="45"/>
    </row>
    <row r="127" spans="2:62" ht="10.7" customHeight="1">
      <c r="B127" s="14">
        <v>40611</v>
      </c>
      <c r="C127" s="6" t="s">
        <v>3</v>
      </c>
      <c r="D127" s="6" t="s">
        <v>12</v>
      </c>
      <c r="E127" s="6" t="s">
        <v>3</v>
      </c>
      <c r="F127" s="6" t="s">
        <v>12</v>
      </c>
      <c r="G127" s="6" t="s">
        <v>3</v>
      </c>
      <c r="H127" s="6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41" t="str">
        <f>IF(SUM(BB127:BI128)=0,"",SUM(BB127:BI128)/SUM(BB127:BJ128))</f>
        <v/>
      </c>
      <c r="BA127" s="43">
        <f>COUNTIF($C127:$AX128,"TP")/2</f>
        <v>0</v>
      </c>
      <c r="BB127" s="43">
        <f t="shared" ref="BB127:BI127" si="101">COUNTIF($C127:$AX128,BB$4)/2</f>
        <v>0</v>
      </c>
      <c r="BC127" s="43">
        <f t="shared" si="101"/>
        <v>0</v>
      </c>
      <c r="BD127" s="43">
        <f t="shared" si="101"/>
        <v>0</v>
      </c>
      <c r="BE127" s="43">
        <f t="shared" si="101"/>
        <v>0</v>
      </c>
      <c r="BF127" s="43">
        <f t="shared" si="101"/>
        <v>0</v>
      </c>
      <c r="BG127" s="43">
        <f t="shared" si="101"/>
        <v>0</v>
      </c>
      <c r="BH127" s="43">
        <f t="shared" si="101"/>
        <v>0</v>
      </c>
      <c r="BI127" s="43">
        <f t="shared" si="101"/>
        <v>0</v>
      </c>
      <c r="BJ127" s="44">
        <f>COUNTIF($C127:$AX128,$BJ$4)/2</f>
        <v>5</v>
      </c>
    </row>
    <row r="128" spans="2:62" ht="10.7" customHeight="1">
      <c r="B128" s="15">
        <v>40611</v>
      </c>
      <c r="C128" s="6" t="s">
        <v>3</v>
      </c>
      <c r="D128" s="6" t="s">
        <v>12</v>
      </c>
      <c r="E128" s="6" t="s">
        <v>3</v>
      </c>
      <c r="F128" s="6" t="s">
        <v>12</v>
      </c>
      <c r="G128" s="6" t="s">
        <v>3</v>
      </c>
      <c r="H128" s="6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42"/>
      <c r="BA128" s="43"/>
      <c r="BB128" s="43"/>
      <c r="BC128" s="43"/>
      <c r="BD128" s="43"/>
      <c r="BE128" s="43"/>
      <c r="BF128" s="43"/>
      <c r="BG128" s="43"/>
      <c r="BH128" s="43"/>
      <c r="BI128" s="43"/>
      <c r="BJ128" s="45"/>
    </row>
    <row r="129" spans="2:62" ht="10.7" customHeight="1">
      <c r="B129" s="14">
        <v>40612</v>
      </c>
      <c r="C129" s="6" t="s">
        <v>3</v>
      </c>
      <c r="D129" s="6" t="s">
        <v>3</v>
      </c>
      <c r="E129" s="6" t="s">
        <v>3</v>
      </c>
      <c r="F129" s="6" t="s">
        <v>3</v>
      </c>
      <c r="G129" s="6" t="s">
        <v>3</v>
      </c>
      <c r="H129" s="6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41" t="str">
        <f>IF(SUM(BB129:BI130)=0,"",SUM(BB129:BI130)/SUM(BB129:BJ130))</f>
        <v/>
      </c>
      <c r="BA129" s="43">
        <f>COUNTIF($C129:$AX130,"TP")/2</f>
        <v>0</v>
      </c>
      <c r="BB129" s="43">
        <f t="shared" ref="BB129:BI129" si="102">COUNTIF($C129:$AX130,BB$4)/2</f>
        <v>0</v>
      </c>
      <c r="BC129" s="43">
        <f t="shared" si="102"/>
        <v>0</v>
      </c>
      <c r="BD129" s="43">
        <f t="shared" si="102"/>
        <v>0</v>
      </c>
      <c r="BE129" s="43">
        <f t="shared" si="102"/>
        <v>0</v>
      </c>
      <c r="BF129" s="43">
        <f t="shared" si="102"/>
        <v>0</v>
      </c>
      <c r="BG129" s="43">
        <f t="shared" si="102"/>
        <v>0</v>
      </c>
      <c r="BH129" s="43">
        <f t="shared" si="102"/>
        <v>0</v>
      </c>
      <c r="BI129" s="43">
        <f t="shared" si="102"/>
        <v>0</v>
      </c>
      <c r="BJ129" s="44">
        <f>COUNTIF($C129:$AX130,$BJ$4)/2</f>
        <v>5</v>
      </c>
    </row>
    <row r="130" spans="2:62" ht="10.7" customHeight="1">
      <c r="B130" s="15">
        <v>40612</v>
      </c>
      <c r="C130" s="6" t="s">
        <v>3</v>
      </c>
      <c r="D130" s="6" t="s">
        <v>3</v>
      </c>
      <c r="E130" s="6" t="s">
        <v>3</v>
      </c>
      <c r="F130" s="6" t="s">
        <v>3</v>
      </c>
      <c r="G130" s="6" t="s">
        <v>3</v>
      </c>
      <c r="H130" s="6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42"/>
      <c r="BA130" s="43"/>
      <c r="BB130" s="43"/>
      <c r="BC130" s="43"/>
      <c r="BD130" s="43"/>
      <c r="BE130" s="43"/>
      <c r="BF130" s="43"/>
      <c r="BG130" s="43"/>
      <c r="BH130" s="43"/>
      <c r="BI130" s="43"/>
      <c r="BJ130" s="45"/>
    </row>
    <row r="131" spans="2:62" ht="10.7" customHeight="1">
      <c r="B131" s="14">
        <v>40613</v>
      </c>
      <c r="C131" s="6" t="s">
        <v>3</v>
      </c>
      <c r="D131" s="6" t="s">
        <v>12</v>
      </c>
      <c r="E131" s="6" t="s">
        <v>12</v>
      </c>
      <c r="F131" s="6" t="s">
        <v>12</v>
      </c>
      <c r="G131" s="6" t="s">
        <v>12</v>
      </c>
      <c r="H131" s="6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41" t="str">
        <f>IF(SUM(BB131:BI132)=0,"",SUM(BB131:BI132)/SUM(BB131:BJ132))</f>
        <v/>
      </c>
      <c r="BA131" s="43">
        <f>COUNTIF($C131:$AX132,"TP")/2</f>
        <v>0</v>
      </c>
      <c r="BB131" s="43">
        <f t="shared" ref="BB131:BI131" si="103">COUNTIF($C131:$AX132,BB$4)/2</f>
        <v>0</v>
      </c>
      <c r="BC131" s="43">
        <f t="shared" si="103"/>
        <v>0</v>
      </c>
      <c r="BD131" s="43">
        <f t="shared" si="103"/>
        <v>0</v>
      </c>
      <c r="BE131" s="43">
        <f t="shared" si="103"/>
        <v>0</v>
      </c>
      <c r="BF131" s="43">
        <f t="shared" si="103"/>
        <v>0</v>
      </c>
      <c r="BG131" s="43">
        <f t="shared" si="103"/>
        <v>0</v>
      </c>
      <c r="BH131" s="43">
        <f t="shared" si="103"/>
        <v>0</v>
      </c>
      <c r="BI131" s="43">
        <f t="shared" si="103"/>
        <v>0</v>
      </c>
      <c r="BJ131" s="44">
        <f>COUNTIF($C131:$AX132,$BJ$4)/2</f>
        <v>5</v>
      </c>
    </row>
    <row r="132" spans="2:62" ht="10.7" customHeight="1">
      <c r="B132" s="15">
        <v>40613</v>
      </c>
      <c r="C132" s="6" t="s">
        <v>3</v>
      </c>
      <c r="D132" s="6" t="s">
        <v>12</v>
      </c>
      <c r="E132" s="6" t="s">
        <v>12</v>
      </c>
      <c r="F132" s="6" t="s">
        <v>12</v>
      </c>
      <c r="G132" s="6" t="s">
        <v>12</v>
      </c>
      <c r="H132" s="6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42"/>
      <c r="BA132" s="43"/>
      <c r="BB132" s="43"/>
      <c r="BC132" s="43"/>
      <c r="BD132" s="43"/>
      <c r="BE132" s="43"/>
      <c r="BF132" s="43"/>
      <c r="BG132" s="43"/>
      <c r="BH132" s="43"/>
      <c r="BI132" s="43"/>
      <c r="BJ132" s="45"/>
    </row>
    <row r="133" spans="2:62" ht="10.7" customHeight="1">
      <c r="B133" s="14">
        <v>40614</v>
      </c>
      <c r="C133" s="6"/>
      <c r="D133" s="6" t="s">
        <v>3</v>
      </c>
      <c r="E133" s="6" t="s">
        <v>3</v>
      </c>
      <c r="F133" s="6" t="s">
        <v>3</v>
      </c>
      <c r="G133" s="6"/>
      <c r="H133" s="6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41" t="str">
        <f>IF(SUM(BB133:BI134)=0,"",SUM(BB133:BI134)/SUM(BB133:BJ134))</f>
        <v/>
      </c>
      <c r="BA133" s="43">
        <f>COUNTIF($C133:$AX134,"TP")/2</f>
        <v>0</v>
      </c>
      <c r="BB133" s="43">
        <f t="shared" ref="BB133:BI133" si="104">COUNTIF($C133:$AX134,BB$4)/2</f>
        <v>0</v>
      </c>
      <c r="BC133" s="43">
        <f t="shared" si="104"/>
        <v>0</v>
      </c>
      <c r="BD133" s="43">
        <f t="shared" si="104"/>
        <v>0</v>
      </c>
      <c r="BE133" s="43">
        <f t="shared" si="104"/>
        <v>0</v>
      </c>
      <c r="BF133" s="43">
        <f t="shared" si="104"/>
        <v>0</v>
      </c>
      <c r="BG133" s="43">
        <f t="shared" si="104"/>
        <v>0</v>
      </c>
      <c r="BH133" s="43">
        <f t="shared" si="104"/>
        <v>0</v>
      </c>
      <c r="BI133" s="43">
        <f t="shared" si="104"/>
        <v>0</v>
      </c>
      <c r="BJ133" s="44">
        <f>COUNTIF($C133:$AX134,$BJ$4)/2</f>
        <v>1.5</v>
      </c>
    </row>
    <row r="134" spans="2:62" ht="10.7" customHeight="1">
      <c r="B134" s="15">
        <v>40614</v>
      </c>
      <c r="C134" s="6"/>
      <c r="D134" s="6"/>
      <c r="E134" s="6"/>
      <c r="F134" s="6"/>
      <c r="G134" s="6"/>
      <c r="H134" s="6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42"/>
      <c r="BA134" s="43"/>
      <c r="BB134" s="43"/>
      <c r="BC134" s="43"/>
      <c r="BD134" s="43"/>
      <c r="BE134" s="43"/>
      <c r="BF134" s="43"/>
      <c r="BG134" s="43"/>
      <c r="BH134" s="43"/>
      <c r="BI134" s="43"/>
      <c r="BJ134" s="45"/>
    </row>
    <row r="135" spans="2:62" ht="13.5" customHeight="1">
      <c r="B135" s="20" t="s">
        <v>52</v>
      </c>
      <c r="C135" s="21"/>
      <c r="D135" s="21"/>
      <c r="E135" s="21"/>
      <c r="F135" s="21"/>
      <c r="G135" s="21"/>
      <c r="H135" s="21"/>
      <c r="I135" s="21"/>
      <c r="J135" s="21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1"/>
      <c r="V135" s="21"/>
      <c r="W135" s="21"/>
      <c r="X135" s="21"/>
      <c r="Y135" s="21"/>
      <c r="Z135" s="21"/>
      <c r="AA135" s="21"/>
      <c r="AB135" s="21"/>
      <c r="AC135" s="21"/>
      <c r="AD135" s="21"/>
      <c r="AE135" s="21"/>
      <c r="AF135" s="21"/>
      <c r="AG135" s="21"/>
      <c r="AH135" s="21"/>
      <c r="AI135" s="21"/>
      <c r="AJ135" s="21"/>
      <c r="AK135" s="21"/>
      <c r="AL135" s="21"/>
      <c r="AM135" s="21"/>
      <c r="AN135" s="21"/>
      <c r="AO135" s="21"/>
      <c r="AP135" s="21"/>
      <c r="AQ135" s="21"/>
      <c r="AR135" s="21"/>
      <c r="AS135" s="21"/>
      <c r="AT135" s="21"/>
      <c r="AU135" s="21"/>
      <c r="AV135" s="21"/>
      <c r="AW135" s="21"/>
      <c r="AX135" s="21"/>
      <c r="AY135" s="22"/>
      <c r="BA135" s="23">
        <f>SUM(BA136:BA147)</f>
        <v>0</v>
      </c>
      <c r="BB135" s="23">
        <f t="shared" ref="BB135:BJ135" si="105">SUM(BB136:BB147)</f>
        <v>0</v>
      </c>
      <c r="BC135" s="23">
        <f t="shared" si="105"/>
        <v>0</v>
      </c>
      <c r="BD135" s="23">
        <f t="shared" si="105"/>
        <v>0</v>
      </c>
      <c r="BE135" s="23">
        <f t="shared" si="105"/>
        <v>0</v>
      </c>
      <c r="BF135" s="23">
        <f t="shared" si="105"/>
        <v>0</v>
      </c>
      <c r="BG135" s="23">
        <f t="shared" si="105"/>
        <v>0</v>
      </c>
      <c r="BH135" s="23">
        <f t="shared" si="105"/>
        <v>0</v>
      </c>
      <c r="BI135" s="23">
        <f t="shared" si="105"/>
        <v>0</v>
      </c>
      <c r="BJ135" s="23">
        <f t="shared" si="105"/>
        <v>22.5</v>
      </c>
    </row>
    <row r="136" spans="2:62" ht="10.7" customHeight="1">
      <c r="B136" s="14">
        <v>40616</v>
      </c>
      <c r="C136" s="6"/>
      <c r="D136" s="6"/>
      <c r="E136" s="6"/>
      <c r="F136" s="6"/>
      <c r="G136" s="6"/>
      <c r="H136" s="6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41" t="str">
        <f>IF(SUM(BB136:BI137)=0,"",SUM(BB136:BI137)/SUM(BB136:BJ137))</f>
        <v/>
      </c>
      <c r="BA136" s="43">
        <f>COUNTIF($C136:$AX137,"TP")/2</f>
        <v>0</v>
      </c>
      <c r="BB136" s="43">
        <f t="shared" ref="BB136:BI136" si="106">COUNTIF($C136:$AX137,BB$4)/2</f>
        <v>0</v>
      </c>
      <c r="BC136" s="43">
        <f t="shared" si="106"/>
        <v>0</v>
      </c>
      <c r="BD136" s="43">
        <f t="shared" si="106"/>
        <v>0</v>
      </c>
      <c r="BE136" s="43">
        <f t="shared" si="106"/>
        <v>0</v>
      </c>
      <c r="BF136" s="43">
        <f t="shared" si="106"/>
        <v>0</v>
      </c>
      <c r="BG136" s="43">
        <f t="shared" si="106"/>
        <v>0</v>
      </c>
      <c r="BH136" s="43">
        <f t="shared" si="106"/>
        <v>0</v>
      </c>
      <c r="BI136" s="43">
        <f t="shared" si="106"/>
        <v>0</v>
      </c>
      <c r="BJ136" s="44">
        <f>COUNTIF($C136:$AX137,$BJ$4)/2</f>
        <v>1</v>
      </c>
    </row>
    <row r="137" spans="2:62" ht="10.7" customHeight="1">
      <c r="B137" s="15">
        <v>40616</v>
      </c>
      <c r="C137" s="6" t="s">
        <v>3</v>
      </c>
      <c r="D137" s="6"/>
      <c r="E137" s="6"/>
      <c r="F137" s="6"/>
      <c r="G137" s="6" t="s">
        <v>3</v>
      </c>
      <c r="H137" s="6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42"/>
      <c r="BA137" s="43"/>
      <c r="BB137" s="43"/>
      <c r="BC137" s="43"/>
      <c r="BD137" s="43"/>
      <c r="BE137" s="43"/>
      <c r="BF137" s="43"/>
      <c r="BG137" s="43"/>
      <c r="BH137" s="43"/>
      <c r="BI137" s="43"/>
      <c r="BJ137" s="45"/>
    </row>
    <row r="138" spans="2:62" ht="10.7" customHeight="1">
      <c r="B138" s="14">
        <v>40617</v>
      </c>
      <c r="C138" s="6" t="s">
        <v>3</v>
      </c>
      <c r="D138" s="6" t="s">
        <v>3</v>
      </c>
      <c r="E138" s="6" t="s">
        <v>3</v>
      </c>
      <c r="F138" s="6" t="s">
        <v>3</v>
      </c>
      <c r="G138" s="6" t="s">
        <v>3</v>
      </c>
      <c r="H138" s="6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41" t="str">
        <f>IF(SUM(BB138:BI139)=0,"",SUM(BB138:BI139)/SUM(BB138:BJ139))</f>
        <v/>
      </c>
      <c r="BA138" s="43">
        <f>COUNTIF($C138:$AX139,"TP")/2</f>
        <v>0</v>
      </c>
      <c r="BB138" s="43">
        <f t="shared" ref="BB138:BI138" si="107">COUNTIF($C138:$AX139,BB$4)/2</f>
        <v>0</v>
      </c>
      <c r="BC138" s="43">
        <f t="shared" si="107"/>
        <v>0</v>
      </c>
      <c r="BD138" s="43">
        <f t="shared" si="107"/>
        <v>0</v>
      </c>
      <c r="BE138" s="43">
        <f t="shared" si="107"/>
        <v>0</v>
      </c>
      <c r="BF138" s="43">
        <f t="shared" si="107"/>
        <v>0</v>
      </c>
      <c r="BG138" s="43">
        <f t="shared" si="107"/>
        <v>0</v>
      </c>
      <c r="BH138" s="43">
        <f t="shared" si="107"/>
        <v>0</v>
      </c>
      <c r="BI138" s="43">
        <f t="shared" si="107"/>
        <v>0</v>
      </c>
      <c r="BJ138" s="44">
        <f>COUNTIF($C138:$AX139,$BJ$4)/2</f>
        <v>5</v>
      </c>
    </row>
    <row r="139" spans="2:62" ht="10.7" customHeight="1">
      <c r="B139" s="15">
        <v>40617</v>
      </c>
      <c r="C139" s="6" t="s">
        <v>3</v>
      </c>
      <c r="D139" s="6" t="s">
        <v>3</v>
      </c>
      <c r="E139" s="6" t="s">
        <v>3</v>
      </c>
      <c r="F139" s="6" t="s">
        <v>3</v>
      </c>
      <c r="G139" s="6" t="s">
        <v>3</v>
      </c>
      <c r="H139" s="6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42"/>
      <c r="BA139" s="43"/>
      <c r="BB139" s="43"/>
      <c r="BC139" s="43"/>
      <c r="BD139" s="43"/>
      <c r="BE139" s="43"/>
      <c r="BF139" s="43"/>
      <c r="BG139" s="43"/>
      <c r="BH139" s="43"/>
      <c r="BI139" s="43"/>
      <c r="BJ139" s="45"/>
    </row>
    <row r="140" spans="2:62" ht="10.7" customHeight="1">
      <c r="B140" s="14">
        <v>40618</v>
      </c>
      <c r="C140" s="6" t="s">
        <v>3</v>
      </c>
      <c r="D140" s="6" t="s">
        <v>12</v>
      </c>
      <c r="E140" s="6" t="s">
        <v>3</v>
      </c>
      <c r="F140" s="6" t="s">
        <v>12</v>
      </c>
      <c r="G140" s="6" t="s">
        <v>3</v>
      </c>
      <c r="H140" s="6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41" t="str">
        <f>IF(SUM(BB140:BI141)=0,"",SUM(BB140:BI141)/SUM(BB140:BJ141))</f>
        <v/>
      </c>
      <c r="BA140" s="43">
        <f>COUNTIF($C140:$AX141,"TP")/2</f>
        <v>0</v>
      </c>
      <c r="BB140" s="43">
        <f t="shared" ref="BB140:BI140" si="108">COUNTIF($C140:$AX141,BB$4)/2</f>
        <v>0</v>
      </c>
      <c r="BC140" s="43">
        <f t="shared" si="108"/>
        <v>0</v>
      </c>
      <c r="BD140" s="43">
        <f t="shared" si="108"/>
        <v>0</v>
      </c>
      <c r="BE140" s="43">
        <f t="shared" si="108"/>
        <v>0</v>
      </c>
      <c r="BF140" s="43">
        <f t="shared" si="108"/>
        <v>0</v>
      </c>
      <c r="BG140" s="43">
        <f t="shared" si="108"/>
        <v>0</v>
      </c>
      <c r="BH140" s="43">
        <f t="shared" si="108"/>
        <v>0</v>
      </c>
      <c r="BI140" s="43">
        <f t="shared" si="108"/>
        <v>0</v>
      </c>
      <c r="BJ140" s="44">
        <f>COUNTIF($C140:$AX141,$BJ$4)/2</f>
        <v>5</v>
      </c>
    </row>
    <row r="141" spans="2:62" ht="10.7" customHeight="1">
      <c r="B141" s="15">
        <v>40618</v>
      </c>
      <c r="C141" s="6" t="s">
        <v>3</v>
      </c>
      <c r="D141" s="6" t="s">
        <v>12</v>
      </c>
      <c r="E141" s="6" t="s">
        <v>3</v>
      </c>
      <c r="F141" s="6" t="s">
        <v>12</v>
      </c>
      <c r="G141" s="6" t="s">
        <v>3</v>
      </c>
      <c r="H141" s="6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42"/>
      <c r="BA141" s="43"/>
      <c r="BB141" s="43"/>
      <c r="BC141" s="43"/>
      <c r="BD141" s="43"/>
      <c r="BE141" s="43"/>
      <c r="BF141" s="43"/>
      <c r="BG141" s="43"/>
      <c r="BH141" s="43"/>
      <c r="BI141" s="43"/>
      <c r="BJ141" s="45"/>
    </row>
    <row r="142" spans="2:62" ht="10.7" customHeight="1">
      <c r="B142" s="14">
        <v>40619</v>
      </c>
      <c r="C142" s="6" t="s">
        <v>3</v>
      </c>
      <c r="D142" s="6" t="s">
        <v>3</v>
      </c>
      <c r="E142" s="6" t="s">
        <v>3</v>
      </c>
      <c r="F142" s="6" t="s">
        <v>3</v>
      </c>
      <c r="G142" s="6" t="s">
        <v>3</v>
      </c>
      <c r="H142" s="6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41" t="str">
        <f>IF(SUM(BB142:BI143)=0,"",SUM(BB142:BI143)/SUM(BB142:BJ143))</f>
        <v/>
      </c>
      <c r="BA142" s="43">
        <f>COUNTIF($C142:$AX143,"TP")/2</f>
        <v>0</v>
      </c>
      <c r="BB142" s="43">
        <f t="shared" ref="BB142:BI142" si="109">COUNTIF($C142:$AX143,BB$4)/2</f>
        <v>0</v>
      </c>
      <c r="BC142" s="43">
        <f t="shared" si="109"/>
        <v>0</v>
      </c>
      <c r="BD142" s="43">
        <f t="shared" si="109"/>
        <v>0</v>
      </c>
      <c r="BE142" s="43">
        <f t="shared" si="109"/>
        <v>0</v>
      </c>
      <c r="BF142" s="43">
        <f t="shared" si="109"/>
        <v>0</v>
      </c>
      <c r="BG142" s="43">
        <f t="shared" si="109"/>
        <v>0</v>
      </c>
      <c r="BH142" s="43">
        <f t="shared" si="109"/>
        <v>0</v>
      </c>
      <c r="BI142" s="43">
        <f t="shared" si="109"/>
        <v>0</v>
      </c>
      <c r="BJ142" s="44">
        <f>COUNTIF($C142:$AX143,$BJ$4)/2</f>
        <v>5</v>
      </c>
    </row>
    <row r="143" spans="2:62" ht="10.7" customHeight="1">
      <c r="B143" s="15">
        <v>40619</v>
      </c>
      <c r="C143" s="6" t="s">
        <v>3</v>
      </c>
      <c r="D143" s="6" t="s">
        <v>3</v>
      </c>
      <c r="E143" s="6" t="s">
        <v>3</v>
      </c>
      <c r="F143" s="6" t="s">
        <v>3</v>
      </c>
      <c r="G143" s="6" t="s">
        <v>3</v>
      </c>
      <c r="H143" s="6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42"/>
      <c r="BA143" s="43"/>
      <c r="BB143" s="43"/>
      <c r="BC143" s="43"/>
      <c r="BD143" s="43"/>
      <c r="BE143" s="43"/>
      <c r="BF143" s="43"/>
      <c r="BG143" s="43"/>
      <c r="BH143" s="43"/>
      <c r="BI143" s="43"/>
      <c r="BJ143" s="45"/>
    </row>
    <row r="144" spans="2:62" ht="10.7" customHeight="1">
      <c r="B144" s="14">
        <v>40620</v>
      </c>
      <c r="C144" s="6" t="s">
        <v>3</v>
      </c>
      <c r="D144" s="6" t="s">
        <v>12</v>
      </c>
      <c r="E144" s="6" t="s">
        <v>12</v>
      </c>
      <c r="F144" s="6" t="s">
        <v>12</v>
      </c>
      <c r="G144" s="6" t="s">
        <v>12</v>
      </c>
      <c r="H144" s="6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41" t="str">
        <f>IF(SUM(BB144:BI145)=0,"",SUM(BB144:BI145)/SUM(BB144:BJ145))</f>
        <v/>
      </c>
      <c r="BA144" s="43">
        <f>COUNTIF($C144:$AX145,"TP")/2</f>
        <v>0</v>
      </c>
      <c r="BB144" s="43">
        <f t="shared" ref="BB144:BI144" si="110">COUNTIF($C144:$AX145,BB$4)/2</f>
        <v>0</v>
      </c>
      <c r="BC144" s="43">
        <f t="shared" si="110"/>
        <v>0</v>
      </c>
      <c r="BD144" s="43">
        <f t="shared" si="110"/>
        <v>0</v>
      </c>
      <c r="BE144" s="43">
        <f t="shared" si="110"/>
        <v>0</v>
      </c>
      <c r="BF144" s="43">
        <f t="shared" si="110"/>
        <v>0</v>
      </c>
      <c r="BG144" s="43">
        <f t="shared" si="110"/>
        <v>0</v>
      </c>
      <c r="BH144" s="43">
        <f t="shared" si="110"/>
        <v>0</v>
      </c>
      <c r="BI144" s="43">
        <f t="shared" si="110"/>
        <v>0</v>
      </c>
      <c r="BJ144" s="44">
        <f>COUNTIF($C144:$AX145,$BJ$4)/2</f>
        <v>5</v>
      </c>
    </row>
    <row r="145" spans="2:62" ht="10.7" customHeight="1">
      <c r="B145" s="15">
        <v>40620</v>
      </c>
      <c r="C145" s="6" t="s">
        <v>3</v>
      </c>
      <c r="D145" s="6" t="s">
        <v>12</v>
      </c>
      <c r="E145" s="6" t="s">
        <v>12</v>
      </c>
      <c r="F145" s="6" t="s">
        <v>12</v>
      </c>
      <c r="G145" s="6" t="s">
        <v>12</v>
      </c>
      <c r="H145" s="6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42"/>
      <c r="BA145" s="43"/>
      <c r="BB145" s="43"/>
      <c r="BC145" s="43"/>
      <c r="BD145" s="43"/>
      <c r="BE145" s="43"/>
      <c r="BF145" s="43"/>
      <c r="BG145" s="43"/>
      <c r="BH145" s="43"/>
      <c r="BI145" s="43"/>
      <c r="BJ145" s="45"/>
    </row>
    <row r="146" spans="2:62" ht="10.7" customHeight="1">
      <c r="B146" s="14">
        <v>40621</v>
      </c>
      <c r="C146" s="6"/>
      <c r="D146" s="6" t="s">
        <v>3</v>
      </c>
      <c r="E146" s="6" t="s">
        <v>3</v>
      </c>
      <c r="F146" s="6" t="s">
        <v>3</v>
      </c>
      <c r="G146" s="6"/>
      <c r="H146" s="6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41" t="str">
        <f>IF(SUM(BB146:BI147)=0,"",SUM(BB146:BI147)/SUM(BB146:BJ147))</f>
        <v/>
      </c>
      <c r="BA146" s="43">
        <f>COUNTIF($C146:$AX147,"TP")/2</f>
        <v>0</v>
      </c>
      <c r="BB146" s="43">
        <f t="shared" ref="BB146:BI146" si="111">COUNTIF($C146:$AX147,BB$4)/2</f>
        <v>0</v>
      </c>
      <c r="BC146" s="43">
        <f t="shared" si="111"/>
        <v>0</v>
      </c>
      <c r="BD146" s="43">
        <f t="shared" si="111"/>
        <v>0</v>
      </c>
      <c r="BE146" s="43">
        <f t="shared" si="111"/>
        <v>0</v>
      </c>
      <c r="BF146" s="43">
        <f t="shared" si="111"/>
        <v>0</v>
      </c>
      <c r="BG146" s="43">
        <f t="shared" si="111"/>
        <v>0</v>
      </c>
      <c r="BH146" s="43">
        <f t="shared" si="111"/>
        <v>0</v>
      </c>
      <c r="BI146" s="43">
        <f t="shared" si="111"/>
        <v>0</v>
      </c>
      <c r="BJ146" s="44">
        <f>COUNTIF($C146:$AX147,$BJ$4)/2</f>
        <v>1.5</v>
      </c>
    </row>
    <row r="147" spans="2:62" ht="10.7" customHeight="1">
      <c r="B147" s="15">
        <v>40621</v>
      </c>
      <c r="C147" s="6"/>
      <c r="D147" s="6"/>
      <c r="E147" s="6"/>
      <c r="F147" s="6"/>
      <c r="G147" s="6"/>
      <c r="H147" s="6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42"/>
      <c r="BA147" s="43"/>
      <c r="BB147" s="43"/>
      <c r="BC147" s="43"/>
      <c r="BD147" s="43"/>
      <c r="BE147" s="43"/>
      <c r="BF147" s="43"/>
      <c r="BG147" s="43"/>
      <c r="BH147" s="43"/>
      <c r="BI147" s="43"/>
      <c r="BJ147" s="45"/>
    </row>
    <row r="148" spans="2:62" ht="13.5" customHeight="1">
      <c r="B148" s="20" t="s">
        <v>53</v>
      </c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  <c r="AG148" s="21"/>
      <c r="AH148" s="21"/>
      <c r="AI148" s="21"/>
      <c r="AJ148" s="21"/>
      <c r="AK148" s="21"/>
      <c r="AL148" s="21"/>
      <c r="AM148" s="21"/>
      <c r="AN148" s="21"/>
      <c r="AO148" s="21"/>
      <c r="AP148" s="21"/>
      <c r="AQ148" s="21"/>
      <c r="AR148" s="21"/>
      <c r="AS148" s="21"/>
      <c r="AT148" s="21"/>
      <c r="AU148" s="21"/>
      <c r="AV148" s="21"/>
      <c r="AW148" s="21"/>
      <c r="AX148" s="21"/>
      <c r="AY148" s="22"/>
      <c r="BA148" s="23">
        <f>SUM(BA149:BA160)</f>
        <v>0</v>
      </c>
      <c r="BB148" s="23">
        <f t="shared" ref="BB148:BJ148" si="112">SUM(BB149:BB160)</f>
        <v>0</v>
      </c>
      <c r="BC148" s="23">
        <f t="shared" si="112"/>
        <v>0</v>
      </c>
      <c r="BD148" s="23">
        <f t="shared" si="112"/>
        <v>0</v>
      </c>
      <c r="BE148" s="23">
        <f t="shared" si="112"/>
        <v>0</v>
      </c>
      <c r="BF148" s="23">
        <f t="shared" si="112"/>
        <v>0</v>
      </c>
      <c r="BG148" s="23">
        <f t="shared" si="112"/>
        <v>0</v>
      </c>
      <c r="BH148" s="23">
        <f t="shared" si="112"/>
        <v>0</v>
      </c>
      <c r="BI148" s="23">
        <f t="shared" si="112"/>
        <v>0</v>
      </c>
      <c r="BJ148" s="23">
        <f t="shared" si="112"/>
        <v>22.5</v>
      </c>
    </row>
    <row r="149" spans="2:62" ht="10.7" customHeight="1">
      <c r="B149" s="14">
        <v>40623</v>
      </c>
      <c r="C149" s="6"/>
      <c r="D149" s="6"/>
      <c r="E149" s="6"/>
      <c r="F149" s="6"/>
      <c r="G149" s="6"/>
      <c r="H149" s="6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6"/>
      <c r="T149" s="6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  <c r="AX149" s="11"/>
      <c r="AY149" s="41" t="str">
        <f>IF(SUM(BB149:BI150)=0,"",SUM(BB149:BI150)/SUM(BB149:BJ150))</f>
        <v/>
      </c>
      <c r="BA149" s="43">
        <f>COUNTIF($C149:$AX150,"TP")/2</f>
        <v>0</v>
      </c>
      <c r="BB149" s="43">
        <f t="shared" ref="BB149:BI149" si="113">COUNTIF($C149:$AX150,BB$4)/2</f>
        <v>0</v>
      </c>
      <c r="BC149" s="43">
        <f t="shared" si="113"/>
        <v>0</v>
      </c>
      <c r="BD149" s="43">
        <f t="shared" si="113"/>
        <v>0</v>
      </c>
      <c r="BE149" s="43">
        <f t="shared" si="113"/>
        <v>0</v>
      </c>
      <c r="BF149" s="43">
        <f t="shared" si="113"/>
        <v>0</v>
      </c>
      <c r="BG149" s="43">
        <f t="shared" si="113"/>
        <v>0</v>
      </c>
      <c r="BH149" s="43">
        <f t="shared" si="113"/>
        <v>0</v>
      </c>
      <c r="BI149" s="43">
        <f t="shared" si="113"/>
        <v>0</v>
      </c>
      <c r="BJ149" s="44">
        <f>COUNTIF($C149:$AX150,$BJ$4)/2</f>
        <v>1</v>
      </c>
    </row>
    <row r="150" spans="2:62" ht="10.7" customHeight="1">
      <c r="B150" s="15">
        <v>40623</v>
      </c>
      <c r="C150" s="6" t="s">
        <v>3</v>
      </c>
      <c r="D150" s="6"/>
      <c r="E150" s="6"/>
      <c r="F150" s="6"/>
      <c r="G150" s="6" t="s">
        <v>3</v>
      </c>
      <c r="H150" s="6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6"/>
      <c r="T150" s="6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1"/>
      <c r="AX150" s="11"/>
      <c r="AY150" s="42"/>
      <c r="BA150" s="43"/>
      <c r="BB150" s="43"/>
      <c r="BC150" s="43"/>
      <c r="BD150" s="43"/>
      <c r="BE150" s="43"/>
      <c r="BF150" s="43"/>
      <c r="BG150" s="43"/>
      <c r="BH150" s="43"/>
      <c r="BI150" s="43"/>
      <c r="BJ150" s="45"/>
    </row>
    <row r="151" spans="2:62" ht="10.7" customHeight="1">
      <c r="B151" s="14">
        <v>40624</v>
      </c>
      <c r="C151" s="6" t="s">
        <v>3</v>
      </c>
      <c r="D151" s="6" t="s">
        <v>3</v>
      </c>
      <c r="E151" s="6" t="s">
        <v>3</v>
      </c>
      <c r="F151" s="6" t="s">
        <v>3</v>
      </c>
      <c r="G151" s="6" t="s">
        <v>3</v>
      </c>
      <c r="H151" s="6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41" t="str">
        <f>IF(SUM(BB151:BI152)=0,"",SUM(BB151:BI152)/SUM(BB151:BJ152))</f>
        <v/>
      </c>
      <c r="BA151" s="43">
        <f>COUNTIF($C151:$AX152,"TP")/2</f>
        <v>0</v>
      </c>
      <c r="BB151" s="43">
        <f t="shared" ref="BB151:BI151" si="114">COUNTIF($C151:$AX152,BB$4)/2</f>
        <v>0</v>
      </c>
      <c r="BC151" s="43">
        <f t="shared" si="114"/>
        <v>0</v>
      </c>
      <c r="BD151" s="43">
        <f t="shared" si="114"/>
        <v>0</v>
      </c>
      <c r="BE151" s="43">
        <f t="shared" si="114"/>
        <v>0</v>
      </c>
      <c r="BF151" s="43">
        <f t="shared" si="114"/>
        <v>0</v>
      </c>
      <c r="BG151" s="43">
        <f t="shared" si="114"/>
        <v>0</v>
      </c>
      <c r="BH151" s="43">
        <f t="shared" si="114"/>
        <v>0</v>
      </c>
      <c r="BI151" s="43">
        <f t="shared" si="114"/>
        <v>0</v>
      </c>
      <c r="BJ151" s="44">
        <f>COUNTIF($C151:$AX152,$BJ$4)/2</f>
        <v>5</v>
      </c>
    </row>
    <row r="152" spans="2:62" ht="10.7" customHeight="1">
      <c r="B152" s="15">
        <v>40624</v>
      </c>
      <c r="C152" s="6" t="s">
        <v>3</v>
      </c>
      <c r="D152" s="6" t="s">
        <v>3</v>
      </c>
      <c r="E152" s="6" t="s">
        <v>3</v>
      </c>
      <c r="F152" s="6" t="s">
        <v>3</v>
      </c>
      <c r="G152" s="6" t="s">
        <v>3</v>
      </c>
      <c r="H152" s="6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42"/>
      <c r="BA152" s="43"/>
      <c r="BB152" s="43"/>
      <c r="BC152" s="43"/>
      <c r="BD152" s="43"/>
      <c r="BE152" s="43"/>
      <c r="BF152" s="43"/>
      <c r="BG152" s="43"/>
      <c r="BH152" s="43"/>
      <c r="BI152" s="43"/>
      <c r="BJ152" s="45"/>
    </row>
    <row r="153" spans="2:62" ht="10.7" customHeight="1">
      <c r="B153" s="14">
        <v>40625</v>
      </c>
      <c r="C153" s="6" t="s">
        <v>3</v>
      </c>
      <c r="D153" s="6" t="s">
        <v>12</v>
      </c>
      <c r="E153" s="6" t="s">
        <v>3</v>
      </c>
      <c r="F153" s="6" t="s">
        <v>12</v>
      </c>
      <c r="G153" s="6" t="s">
        <v>3</v>
      </c>
      <c r="H153" s="6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41" t="str">
        <f>IF(SUM(BB153:BI154)=0,"",SUM(BB153:BI154)/SUM(BB153:BJ154))</f>
        <v/>
      </c>
      <c r="BA153" s="43">
        <f>COUNTIF($C153:$AX154,"TP")/2</f>
        <v>0</v>
      </c>
      <c r="BB153" s="43">
        <f t="shared" ref="BB153:BI153" si="115">COUNTIF($C153:$AX154,BB$4)/2</f>
        <v>0</v>
      </c>
      <c r="BC153" s="43">
        <f t="shared" si="115"/>
        <v>0</v>
      </c>
      <c r="BD153" s="43">
        <f t="shared" si="115"/>
        <v>0</v>
      </c>
      <c r="BE153" s="43">
        <f t="shared" si="115"/>
        <v>0</v>
      </c>
      <c r="BF153" s="43">
        <f t="shared" si="115"/>
        <v>0</v>
      </c>
      <c r="BG153" s="43">
        <f t="shared" si="115"/>
        <v>0</v>
      </c>
      <c r="BH153" s="43">
        <f t="shared" si="115"/>
        <v>0</v>
      </c>
      <c r="BI153" s="43">
        <f t="shared" si="115"/>
        <v>0</v>
      </c>
      <c r="BJ153" s="44">
        <f>COUNTIF($C153:$AX154,$BJ$4)/2</f>
        <v>5</v>
      </c>
    </row>
    <row r="154" spans="2:62" ht="10.7" customHeight="1">
      <c r="B154" s="15">
        <v>40625</v>
      </c>
      <c r="C154" s="6" t="s">
        <v>3</v>
      </c>
      <c r="D154" s="6" t="s">
        <v>12</v>
      </c>
      <c r="E154" s="6" t="s">
        <v>3</v>
      </c>
      <c r="F154" s="6" t="s">
        <v>12</v>
      </c>
      <c r="G154" s="6" t="s">
        <v>3</v>
      </c>
      <c r="H154" s="6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42"/>
      <c r="BA154" s="43"/>
      <c r="BB154" s="43"/>
      <c r="BC154" s="43"/>
      <c r="BD154" s="43"/>
      <c r="BE154" s="43"/>
      <c r="BF154" s="43"/>
      <c r="BG154" s="43"/>
      <c r="BH154" s="43"/>
      <c r="BI154" s="43"/>
      <c r="BJ154" s="45"/>
    </row>
    <row r="155" spans="2:62" ht="10.7" customHeight="1">
      <c r="B155" s="14">
        <v>40626</v>
      </c>
      <c r="C155" s="6" t="s">
        <v>3</v>
      </c>
      <c r="D155" s="6" t="s">
        <v>3</v>
      </c>
      <c r="E155" s="6" t="s">
        <v>3</v>
      </c>
      <c r="F155" s="6" t="s">
        <v>3</v>
      </c>
      <c r="G155" s="6" t="s">
        <v>3</v>
      </c>
      <c r="H155" s="6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41" t="str">
        <f>IF(SUM(BB155:BI156)=0,"",SUM(BB155:BI156)/SUM(BB155:BJ156))</f>
        <v/>
      </c>
      <c r="BA155" s="43">
        <f>COUNTIF($C155:$AX156,"TP")/2</f>
        <v>0</v>
      </c>
      <c r="BB155" s="43">
        <f t="shared" ref="BB155:BI155" si="116">COUNTIF($C155:$AX156,BB$4)/2</f>
        <v>0</v>
      </c>
      <c r="BC155" s="43">
        <f t="shared" si="116"/>
        <v>0</v>
      </c>
      <c r="BD155" s="43">
        <f t="shared" si="116"/>
        <v>0</v>
      </c>
      <c r="BE155" s="43">
        <f t="shared" si="116"/>
        <v>0</v>
      </c>
      <c r="BF155" s="43">
        <f t="shared" si="116"/>
        <v>0</v>
      </c>
      <c r="BG155" s="43">
        <f t="shared" si="116"/>
        <v>0</v>
      </c>
      <c r="BH155" s="43">
        <f t="shared" si="116"/>
        <v>0</v>
      </c>
      <c r="BI155" s="43">
        <f t="shared" si="116"/>
        <v>0</v>
      </c>
      <c r="BJ155" s="44">
        <f>COUNTIF($C155:$AX156,$BJ$4)/2</f>
        <v>5</v>
      </c>
    </row>
    <row r="156" spans="2:62" ht="10.7" customHeight="1">
      <c r="B156" s="15">
        <v>40626</v>
      </c>
      <c r="C156" s="6" t="s">
        <v>3</v>
      </c>
      <c r="D156" s="6" t="s">
        <v>3</v>
      </c>
      <c r="E156" s="6" t="s">
        <v>3</v>
      </c>
      <c r="F156" s="6" t="s">
        <v>3</v>
      </c>
      <c r="G156" s="6" t="s">
        <v>3</v>
      </c>
      <c r="H156" s="6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42"/>
      <c r="BA156" s="43"/>
      <c r="BB156" s="43"/>
      <c r="BC156" s="43"/>
      <c r="BD156" s="43"/>
      <c r="BE156" s="43"/>
      <c r="BF156" s="43"/>
      <c r="BG156" s="43"/>
      <c r="BH156" s="43"/>
      <c r="BI156" s="43"/>
      <c r="BJ156" s="45"/>
    </row>
    <row r="157" spans="2:62" ht="10.7" customHeight="1">
      <c r="B157" s="14">
        <v>40627</v>
      </c>
      <c r="C157" s="6" t="s">
        <v>3</v>
      </c>
      <c r="D157" s="6" t="s">
        <v>12</v>
      </c>
      <c r="E157" s="6" t="s">
        <v>12</v>
      </c>
      <c r="F157" s="6" t="s">
        <v>12</v>
      </c>
      <c r="G157" s="6" t="s">
        <v>12</v>
      </c>
      <c r="H157" s="6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41" t="str">
        <f>IF(SUM(BB157:BI158)=0,"",SUM(BB157:BI158)/SUM(BB157:BJ158))</f>
        <v/>
      </c>
      <c r="BA157" s="43">
        <f>COUNTIF($C157:$AX158,"TP")/2</f>
        <v>0</v>
      </c>
      <c r="BB157" s="43">
        <f t="shared" ref="BB157:BI157" si="117">COUNTIF($C157:$AX158,BB$4)/2</f>
        <v>0</v>
      </c>
      <c r="BC157" s="43">
        <f t="shared" si="117"/>
        <v>0</v>
      </c>
      <c r="BD157" s="43">
        <f t="shared" si="117"/>
        <v>0</v>
      </c>
      <c r="BE157" s="43">
        <f t="shared" si="117"/>
        <v>0</v>
      </c>
      <c r="BF157" s="43">
        <f t="shared" si="117"/>
        <v>0</v>
      </c>
      <c r="BG157" s="43">
        <f t="shared" si="117"/>
        <v>0</v>
      </c>
      <c r="BH157" s="43">
        <f t="shared" si="117"/>
        <v>0</v>
      </c>
      <c r="BI157" s="43">
        <f t="shared" si="117"/>
        <v>0</v>
      </c>
      <c r="BJ157" s="44">
        <f>COUNTIF($C157:$AX158,$BJ$4)/2</f>
        <v>5</v>
      </c>
    </row>
    <row r="158" spans="2:62" ht="10.7" customHeight="1">
      <c r="B158" s="15">
        <v>40627</v>
      </c>
      <c r="C158" s="6" t="s">
        <v>3</v>
      </c>
      <c r="D158" s="6" t="s">
        <v>12</v>
      </c>
      <c r="E158" s="6" t="s">
        <v>12</v>
      </c>
      <c r="F158" s="6" t="s">
        <v>12</v>
      </c>
      <c r="G158" s="6" t="s">
        <v>12</v>
      </c>
      <c r="H158" s="6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  <c r="AU158" s="6"/>
      <c r="AV158" s="6"/>
      <c r="AW158" s="6"/>
      <c r="AX158" s="6"/>
      <c r="AY158" s="42"/>
      <c r="BA158" s="43"/>
      <c r="BB158" s="43"/>
      <c r="BC158" s="43"/>
      <c r="BD158" s="43"/>
      <c r="BE158" s="43"/>
      <c r="BF158" s="43"/>
      <c r="BG158" s="43"/>
      <c r="BH158" s="43"/>
      <c r="BI158" s="43"/>
      <c r="BJ158" s="45"/>
    </row>
    <row r="159" spans="2:62" ht="10.7" customHeight="1">
      <c r="B159" s="14">
        <v>40628</v>
      </c>
      <c r="C159" s="6"/>
      <c r="D159" s="6" t="s">
        <v>3</v>
      </c>
      <c r="E159" s="6" t="s">
        <v>3</v>
      </c>
      <c r="F159" s="6" t="s">
        <v>3</v>
      </c>
      <c r="G159" s="6"/>
      <c r="H159" s="6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41" t="str">
        <f>IF(SUM(BB159:BI160)=0,"",SUM(BB159:BI160)/SUM(BB159:BJ160))</f>
        <v/>
      </c>
      <c r="BA159" s="43">
        <f>COUNTIF($C159:$AX160,"TP")/2</f>
        <v>0</v>
      </c>
      <c r="BB159" s="43">
        <f t="shared" ref="BB159:BI159" si="118">COUNTIF($C159:$AX160,BB$4)/2</f>
        <v>0</v>
      </c>
      <c r="BC159" s="43">
        <f t="shared" si="118"/>
        <v>0</v>
      </c>
      <c r="BD159" s="43">
        <f t="shared" si="118"/>
        <v>0</v>
      </c>
      <c r="BE159" s="43">
        <f t="shared" si="118"/>
        <v>0</v>
      </c>
      <c r="BF159" s="43">
        <f t="shared" si="118"/>
        <v>0</v>
      </c>
      <c r="BG159" s="43">
        <f t="shared" si="118"/>
        <v>0</v>
      </c>
      <c r="BH159" s="43">
        <f t="shared" si="118"/>
        <v>0</v>
      </c>
      <c r="BI159" s="43">
        <f t="shared" si="118"/>
        <v>0</v>
      </c>
      <c r="BJ159" s="44">
        <f>COUNTIF($C159:$AX160,$BJ$4)/2</f>
        <v>1.5</v>
      </c>
    </row>
    <row r="160" spans="2:62" ht="10.7" customHeight="1">
      <c r="B160" s="15">
        <v>40628</v>
      </c>
      <c r="C160" s="6"/>
      <c r="D160" s="6"/>
      <c r="E160" s="6"/>
      <c r="F160" s="6"/>
      <c r="G160" s="6"/>
      <c r="H160" s="6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42"/>
      <c r="BA160" s="43"/>
      <c r="BB160" s="43"/>
      <c r="BC160" s="43"/>
      <c r="BD160" s="43"/>
      <c r="BE160" s="43"/>
      <c r="BF160" s="43"/>
      <c r="BG160" s="43"/>
      <c r="BH160" s="43"/>
      <c r="BI160" s="43"/>
      <c r="BJ160" s="45"/>
    </row>
    <row r="161" spans="2:62" ht="13.5" customHeight="1">
      <c r="B161" s="20" t="s">
        <v>54</v>
      </c>
      <c r="C161" s="21"/>
      <c r="D161" s="21"/>
      <c r="E161" s="21"/>
      <c r="F161" s="21"/>
      <c r="G161" s="21"/>
      <c r="H161" s="21"/>
      <c r="I161" s="21"/>
      <c r="J161" s="21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1"/>
      <c r="V161" s="21"/>
      <c r="W161" s="21"/>
      <c r="X161" s="21"/>
      <c r="Y161" s="21"/>
      <c r="Z161" s="21"/>
      <c r="AA161" s="21"/>
      <c r="AB161" s="21"/>
      <c r="AC161" s="21"/>
      <c r="AD161" s="21"/>
      <c r="AE161" s="21"/>
      <c r="AF161" s="21"/>
      <c r="AG161" s="21"/>
      <c r="AH161" s="21"/>
      <c r="AI161" s="21"/>
      <c r="AJ161" s="21"/>
      <c r="AK161" s="21"/>
      <c r="AL161" s="21"/>
      <c r="AM161" s="21"/>
      <c r="AN161" s="21"/>
      <c r="AO161" s="21"/>
      <c r="AP161" s="21"/>
      <c r="AQ161" s="21"/>
      <c r="AR161" s="21"/>
      <c r="AS161" s="21"/>
      <c r="AT161" s="21"/>
      <c r="AU161" s="21"/>
      <c r="AV161" s="21"/>
      <c r="AW161" s="21"/>
      <c r="AX161" s="21"/>
      <c r="AY161" s="22"/>
      <c r="BA161" s="23">
        <f>SUM(BA162:BA169)</f>
        <v>0</v>
      </c>
      <c r="BB161" s="23">
        <f>SUM(BB162:BB169)</f>
        <v>0</v>
      </c>
      <c r="BC161" s="23">
        <f>SUM(BC162:BC169)</f>
        <v>0</v>
      </c>
      <c r="BD161" s="23">
        <f>SUM(BD162:BD169)</f>
        <v>0</v>
      </c>
      <c r="BE161" s="23">
        <f>SUM(BE162:BE169)</f>
        <v>0</v>
      </c>
      <c r="BF161" s="23">
        <f>SUM(BF162:BF169)</f>
        <v>0</v>
      </c>
      <c r="BG161" s="23">
        <f>SUM(BG162:BG169)</f>
        <v>0</v>
      </c>
      <c r="BH161" s="23">
        <f>SUM(BH162:BH169)</f>
        <v>0</v>
      </c>
      <c r="BI161" s="23">
        <f>SUM(BI162:BI169)</f>
        <v>0</v>
      </c>
      <c r="BJ161" s="23">
        <f>SUM(BJ162:BJ169)</f>
        <v>16</v>
      </c>
    </row>
    <row r="162" spans="2:62" ht="10.7" customHeight="1">
      <c r="B162" s="14">
        <v>40630</v>
      </c>
      <c r="C162" s="6"/>
      <c r="D162" s="6"/>
      <c r="E162" s="6"/>
      <c r="F162" s="6"/>
      <c r="G162" s="6"/>
      <c r="H162" s="6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41" t="str">
        <f>IF(SUM(BB162:BI163)=0,"",SUM(BB162:BI163)/SUM(BB162:BJ163))</f>
        <v/>
      </c>
      <c r="BA162" s="43">
        <f>COUNTIF($C162:$AX163,"TP")/2</f>
        <v>0</v>
      </c>
      <c r="BB162" s="43">
        <f t="shared" ref="BB162:BI162" si="119">COUNTIF($C162:$AX163,BB$4)/2</f>
        <v>0</v>
      </c>
      <c r="BC162" s="43">
        <f t="shared" si="119"/>
        <v>0</v>
      </c>
      <c r="BD162" s="43">
        <f t="shared" si="119"/>
        <v>0</v>
      </c>
      <c r="BE162" s="43">
        <f t="shared" si="119"/>
        <v>0</v>
      </c>
      <c r="BF162" s="43">
        <f t="shared" si="119"/>
        <v>0</v>
      </c>
      <c r="BG162" s="43">
        <f t="shared" si="119"/>
        <v>0</v>
      </c>
      <c r="BH162" s="43">
        <f t="shared" si="119"/>
        <v>0</v>
      </c>
      <c r="BI162" s="43">
        <f t="shared" si="119"/>
        <v>0</v>
      </c>
      <c r="BJ162" s="44">
        <f>COUNTIF($C162:$AX163,$BJ$4)/2</f>
        <v>1</v>
      </c>
    </row>
    <row r="163" spans="2:62" ht="10.7" customHeight="1">
      <c r="B163" s="15">
        <v>40630</v>
      </c>
      <c r="C163" s="6" t="s">
        <v>3</v>
      </c>
      <c r="D163" s="6"/>
      <c r="E163" s="6"/>
      <c r="F163" s="6"/>
      <c r="G163" s="6" t="s">
        <v>3</v>
      </c>
      <c r="H163" s="6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42"/>
      <c r="BA163" s="43"/>
      <c r="BB163" s="43"/>
      <c r="BC163" s="43"/>
      <c r="BD163" s="43"/>
      <c r="BE163" s="43"/>
      <c r="BF163" s="43"/>
      <c r="BG163" s="43"/>
      <c r="BH163" s="43"/>
      <c r="BI163" s="43"/>
      <c r="BJ163" s="45"/>
    </row>
    <row r="164" spans="2:62" ht="10.7" customHeight="1">
      <c r="B164" s="14">
        <v>40631</v>
      </c>
      <c r="C164" s="6" t="s">
        <v>3</v>
      </c>
      <c r="D164" s="6" t="s">
        <v>3</v>
      </c>
      <c r="E164" s="6" t="s">
        <v>3</v>
      </c>
      <c r="F164" s="6" t="s">
        <v>3</v>
      </c>
      <c r="G164" s="6" t="s">
        <v>3</v>
      </c>
      <c r="H164" s="6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41" t="str">
        <f>IF(SUM(BB164:BI165)=0,"",SUM(BB164:BI165)/SUM(BB164:BJ165))</f>
        <v/>
      </c>
      <c r="BA164" s="43">
        <f>COUNTIF($C164:$AX165,"TP")/2</f>
        <v>0</v>
      </c>
      <c r="BB164" s="43">
        <f t="shared" ref="BB164:BI164" si="120">COUNTIF($C164:$AX165,BB$4)/2</f>
        <v>0</v>
      </c>
      <c r="BC164" s="43">
        <f t="shared" si="120"/>
        <v>0</v>
      </c>
      <c r="BD164" s="43">
        <f t="shared" si="120"/>
        <v>0</v>
      </c>
      <c r="BE164" s="43">
        <f t="shared" si="120"/>
        <v>0</v>
      </c>
      <c r="BF164" s="43">
        <f t="shared" si="120"/>
        <v>0</v>
      </c>
      <c r="BG164" s="43">
        <f t="shared" si="120"/>
        <v>0</v>
      </c>
      <c r="BH164" s="43">
        <f t="shared" si="120"/>
        <v>0</v>
      </c>
      <c r="BI164" s="43">
        <f t="shared" si="120"/>
        <v>0</v>
      </c>
      <c r="BJ164" s="44">
        <f>COUNTIF($C164:$AX165,$BJ$4)/2</f>
        <v>5</v>
      </c>
    </row>
    <row r="165" spans="2:62" ht="10.7" customHeight="1">
      <c r="B165" s="15">
        <v>40631</v>
      </c>
      <c r="C165" s="6" t="s">
        <v>3</v>
      </c>
      <c r="D165" s="6" t="s">
        <v>3</v>
      </c>
      <c r="E165" s="6" t="s">
        <v>3</v>
      </c>
      <c r="F165" s="6" t="s">
        <v>3</v>
      </c>
      <c r="G165" s="6" t="s">
        <v>3</v>
      </c>
      <c r="H165" s="6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42"/>
      <c r="BA165" s="43"/>
      <c r="BB165" s="43"/>
      <c r="BC165" s="43"/>
      <c r="BD165" s="43"/>
      <c r="BE165" s="43"/>
      <c r="BF165" s="43"/>
      <c r="BG165" s="43"/>
      <c r="BH165" s="43"/>
      <c r="BI165" s="43"/>
      <c r="BJ165" s="45"/>
    </row>
    <row r="166" spans="2:62" ht="10.7" customHeight="1">
      <c r="B166" s="14">
        <v>40632</v>
      </c>
      <c r="C166" s="6" t="s">
        <v>3</v>
      </c>
      <c r="D166" s="6" t="s">
        <v>12</v>
      </c>
      <c r="E166" s="6" t="s">
        <v>3</v>
      </c>
      <c r="F166" s="6" t="s">
        <v>12</v>
      </c>
      <c r="G166" s="6" t="s">
        <v>3</v>
      </c>
      <c r="H166" s="6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41" t="str">
        <f>IF(SUM(BB166:BI167)=0,"",SUM(BB166:BI167)/SUM(BB166:BJ167))</f>
        <v/>
      </c>
      <c r="BA166" s="43">
        <f>COUNTIF($C166:$AX167,"TP")/2</f>
        <v>0</v>
      </c>
      <c r="BB166" s="43">
        <f t="shared" ref="BB166:BI166" si="121">COUNTIF($C166:$AX167,BB$4)/2</f>
        <v>0</v>
      </c>
      <c r="BC166" s="43">
        <f t="shared" si="121"/>
        <v>0</v>
      </c>
      <c r="BD166" s="43">
        <f t="shared" si="121"/>
        <v>0</v>
      </c>
      <c r="BE166" s="43">
        <f t="shared" si="121"/>
        <v>0</v>
      </c>
      <c r="BF166" s="43">
        <f t="shared" si="121"/>
        <v>0</v>
      </c>
      <c r="BG166" s="43">
        <f t="shared" si="121"/>
        <v>0</v>
      </c>
      <c r="BH166" s="43">
        <f t="shared" si="121"/>
        <v>0</v>
      </c>
      <c r="BI166" s="43">
        <f t="shared" si="121"/>
        <v>0</v>
      </c>
      <c r="BJ166" s="44">
        <f>COUNTIF($C166:$AX167,$BJ$4)/2</f>
        <v>5</v>
      </c>
    </row>
    <row r="167" spans="2:62" ht="10.7" customHeight="1">
      <c r="B167" s="15">
        <v>40632</v>
      </c>
      <c r="C167" s="6" t="s">
        <v>3</v>
      </c>
      <c r="D167" s="6" t="s">
        <v>12</v>
      </c>
      <c r="E167" s="6" t="s">
        <v>3</v>
      </c>
      <c r="F167" s="6" t="s">
        <v>12</v>
      </c>
      <c r="G167" s="6" t="s">
        <v>3</v>
      </c>
      <c r="H167" s="6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42"/>
      <c r="BA167" s="43"/>
      <c r="BB167" s="43"/>
      <c r="BC167" s="43"/>
      <c r="BD167" s="43"/>
      <c r="BE167" s="43"/>
      <c r="BF167" s="43"/>
      <c r="BG167" s="43"/>
      <c r="BH167" s="43"/>
      <c r="BI167" s="43"/>
      <c r="BJ167" s="45"/>
    </row>
    <row r="168" spans="2:62" ht="10.7" customHeight="1">
      <c r="B168" s="14">
        <v>40633</v>
      </c>
      <c r="C168" s="6" t="s">
        <v>3</v>
      </c>
      <c r="D168" s="6" t="s">
        <v>3</v>
      </c>
      <c r="E168" s="6" t="s">
        <v>3</v>
      </c>
      <c r="F168" s="6" t="s">
        <v>3</v>
      </c>
      <c r="G168" s="6" t="s">
        <v>3</v>
      </c>
      <c r="H168" s="6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41" t="str">
        <f>IF(SUM(BB168:BI169)=0,"",SUM(BB168:BI169)/SUM(BB168:BJ169))</f>
        <v/>
      </c>
      <c r="BA168" s="43">
        <f>COUNTIF($C168:$AX169,"TP")/2</f>
        <v>0</v>
      </c>
      <c r="BB168" s="43">
        <f t="shared" ref="BB168:BI168" si="122">COUNTIF($C168:$AX169,BB$4)/2</f>
        <v>0</v>
      </c>
      <c r="BC168" s="43">
        <f t="shared" si="122"/>
        <v>0</v>
      </c>
      <c r="BD168" s="43">
        <f t="shared" si="122"/>
        <v>0</v>
      </c>
      <c r="BE168" s="43">
        <f t="shared" si="122"/>
        <v>0</v>
      </c>
      <c r="BF168" s="43">
        <f t="shared" si="122"/>
        <v>0</v>
      </c>
      <c r="BG168" s="43">
        <f t="shared" si="122"/>
        <v>0</v>
      </c>
      <c r="BH168" s="43">
        <f t="shared" si="122"/>
        <v>0</v>
      </c>
      <c r="BI168" s="43">
        <f t="shared" si="122"/>
        <v>0</v>
      </c>
      <c r="BJ168" s="44">
        <f>COUNTIF($C168:$AX169,$BJ$4)/2</f>
        <v>5</v>
      </c>
    </row>
    <row r="169" spans="2:62" ht="10.7" customHeight="1">
      <c r="B169" s="15">
        <v>40633</v>
      </c>
      <c r="C169" s="6" t="s">
        <v>3</v>
      </c>
      <c r="D169" s="6" t="s">
        <v>3</v>
      </c>
      <c r="E169" s="6" t="s">
        <v>3</v>
      </c>
      <c r="F169" s="6" t="s">
        <v>3</v>
      </c>
      <c r="G169" s="6" t="s">
        <v>3</v>
      </c>
      <c r="H169" s="6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42"/>
      <c r="BA169" s="43"/>
      <c r="BB169" s="43"/>
      <c r="BC169" s="43"/>
      <c r="BD169" s="43"/>
      <c r="BE169" s="43"/>
      <c r="BF169" s="43"/>
      <c r="BG169" s="43"/>
      <c r="BH169" s="43"/>
      <c r="BI169" s="43"/>
      <c r="BJ169" s="45"/>
    </row>
  </sheetData>
  <mergeCells count="840">
    <mergeCell ref="BA2:BJ3"/>
    <mergeCell ref="BI32:BI33"/>
    <mergeCell ref="A2:B2"/>
    <mergeCell ref="A3:B3"/>
    <mergeCell ref="A4:B4"/>
    <mergeCell ref="BI25:BI26"/>
    <mergeCell ref="BG110:BG111"/>
    <mergeCell ref="BH110:BH111"/>
    <mergeCell ref="BI110:BI111"/>
    <mergeCell ref="BJ110:BJ111"/>
    <mergeCell ref="AY45:AY46"/>
    <mergeCell ref="AY66:AY67"/>
    <mergeCell ref="AY68:AY69"/>
    <mergeCell ref="AY71:AY72"/>
    <mergeCell ref="AY73:AY74"/>
    <mergeCell ref="AY58:AY59"/>
    <mergeCell ref="BI19:BI20"/>
    <mergeCell ref="BI21:BI22"/>
    <mergeCell ref="AY118:AY119"/>
    <mergeCell ref="AY120:AY121"/>
    <mergeCell ref="AY131:AY132"/>
    <mergeCell ref="AY133:AY134"/>
    <mergeCell ref="AY129:AY130"/>
    <mergeCell ref="AY140:AY141"/>
    <mergeCell ref="AY155:AY156"/>
    <mergeCell ref="AY157:AY158"/>
    <mergeCell ref="AY168:AY169"/>
    <mergeCell ref="BJ14:BJ15"/>
    <mergeCell ref="BI66:BI67"/>
    <mergeCell ref="BI68:BI69"/>
    <mergeCell ref="BI53:BI54"/>
    <mergeCell ref="BI55:BI56"/>
    <mergeCell ref="BI58:BI59"/>
    <mergeCell ref="BI60:BI61"/>
    <mergeCell ref="BJ68:BJ69"/>
    <mergeCell ref="BI62:BI63"/>
    <mergeCell ref="BI64:BI65"/>
    <mergeCell ref="BJ45:BJ46"/>
    <mergeCell ref="BJ40:BJ41"/>
    <mergeCell ref="BI6:BI7"/>
    <mergeCell ref="BI8:BI9"/>
    <mergeCell ref="BI10:BI11"/>
    <mergeCell ref="BI12:BI13"/>
    <mergeCell ref="BI84:BI85"/>
    <mergeCell ref="BI47:BI48"/>
    <mergeCell ref="BI16:BI17"/>
    <mergeCell ref="BI27:BI28"/>
    <mergeCell ref="BI29:BI30"/>
    <mergeCell ref="BJ64:BJ65"/>
    <mergeCell ref="BJ66:BJ67"/>
    <mergeCell ref="BJ42:BJ43"/>
    <mergeCell ref="BB84:BB85"/>
    <mergeCell ref="BC84:BC85"/>
    <mergeCell ref="AY144:AY145"/>
    <mergeCell ref="AY146:AY147"/>
    <mergeCell ref="AY151:AY152"/>
    <mergeCell ref="AY153:AY154"/>
    <mergeCell ref="BF84:BF85"/>
    <mergeCell ref="BG84:BG85"/>
    <mergeCell ref="BH84:BH85"/>
    <mergeCell ref="BJ84:BJ85"/>
    <mergeCell ref="BI136:BI137"/>
    <mergeCell ref="BI138:BI139"/>
    <mergeCell ref="BI131:BI132"/>
    <mergeCell ref="BI133:BI134"/>
    <mergeCell ref="BB166:BB167"/>
    <mergeCell ref="BC166:BC167"/>
    <mergeCell ref="BD166:BD167"/>
    <mergeCell ref="BE166:BE167"/>
    <mergeCell ref="BF166:BF167"/>
    <mergeCell ref="BG166:BG167"/>
    <mergeCell ref="BH166:BH167"/>
    <mergeCell ref="BJ166:BJ167"/>
    <mergeCell ref="BB168:BB169"/>
    <mergeCell ref="BC168:BC169"/>
    <mergeCell ref="BD168:BD169"/>
    <mergeCell ref="BE168:BE169"/>
    <mergeCell ref="BF168:BF169"/>
    <mergeCell ref="BG168:BG169"/>
    <mergeCell ref="BH168:BH169"/>
    <mergeCell ref="BJ168:BJ169"/>
    <mergeCell ref="BI166:BI167"/>
    <mergeCell ref="BI168:BI169"/>
    <mergeCell ref="BB162:BB163"/>
    <mergeCell ref="BC162:BC163"/>
    <mergeCell ref="BD162:BD163"/>
    <mergeCell ref="BE162:BE163"/>
    <mergeCell ref="BF162:BF163"/>
    <mergeCell ref="BG162:BG163"/>
    <mergeCell ref="BH162:BH163"/>
    <mergeCell ref="BJ162:BJ163"/>
    <mergeCell ref="BB164:BB165"/>
    <mergeCell ref="BC164:BC165"/>
    <mergeCell ref="BD164:BD165"/>
    <mergeCell ref="BE164:BE165"/>
    <mergeCell ref="BF164:BF165"/>
    <mergeCell ref="BG164:BG165"/>
    <mergeCell ref="BH164:BH165"/>
    <mergeCell ref="BJ164:BJ165"/>
    <mergeCell ref="BI162:BI163"/>
    <mergeCell ref="BI164:BI165"/>
    <mergeCell ref="BB157:BB158"/>
    <mergeCell ref="BC157:BC158"/>
    <mergeCell ref="BD157:BD158"/>
    <mergeCell ref="BE157:BE158"/>
    <mergeCell ref="BF157:BF158"/>
    <mergeCell ref="BG157:BG158"/>
    <mergeCell ref="BH157:BH158"/>
    <mergeCell ref="BJ157:BJ158"/>
    <mergeCell ref="BB159:BB160"/>
    <mergeCell ref="BC159:BC160"/>
    <mergeCell ref="BD159:BD160"/>
    <mergeCell ref="BE159:BE160"/>
    <mergeCell ref="BF159:BF160"/>
    <mergeCell ref="BG159:BG160"/>
    <mergeCell ref="BH159:BH160"/>
    <mergeCell ref="BJ159:BJ160"/>
    <mergeCell ref="BI157:BI158"/>
    <mergeCell ref="BI159:BI160"/>
    <mergeCell ref="BB153:BB154"/>
    <mergeCell ref="BC153:BC154"/>
    <mergeCell ref="BD153:BD154"/>
    <mergeCell ref="BE153:BE154"/>
    <mergeCell ref="BF153:BF154"/>
    <mergeCell ref="BG153:BG154"/>
    <mergeCell ref="BH153:BH154"/>
    <mergeCell ref="BJ153:BJ154"/>
    <mergeCell ref="BB155:BB156"/>
    <mergeCell ref="BC155:BC156"/>
    <mergeCell ref="BD155:BD156"/>
    <mergeCell ref="BE155:BE156"/>
    <mergeCell ref="BF155:BF156"/>
    <mergeCell ref="BG155:BG156"/>
    <mergeCell ref="BH155:BH156"/>
    <mergeCell ref="BJ155:BJ156"/>
    <mergeCell ref="BI153:BI154"/>
    <mergeCell ref="BI155:BI156"/>
    <mergeCell ref="BB149:BB150"/>
    <mergeCell ref="BC149:BC150"/>
    <mergeCell ref="BD149:BD150"/>
    <mergeCell ref="BE149:BE150"/>
    <mergeCell ref="BF149:BF150"/>
    <mergeCell ref="BG149:BG150"/>
    <mergeCell ref="BH149:BH150"/>
    <mergeCell ref="BJ149:BJ150"/>
    <mergeCell ref="BB151:BB152"/>
    <mergeCell ref="BC151:BC152"/>
    <mergeCell ref="BD151:BD152"/>
    <mergeCell ref="BE151:BE152"/>
    <mergeCell ref="BF151:BF152"/>
    <mergeCell ref="BG151:BG152"/>
    <mergeCell ref="BH151:BH152"/>
    <mergeCell ref="BJ151:BJ152"/>
    <mergeCell ref="BI149:BI150"/>
    <mergeCell ref="BI151:BI152"/>
    <mergeCell ref="BB144:BB145"/>
    <mergeCell ref="BC144:BC145"/>
    <mergeCell ref="BD144:BD145"/>
    <mergeCell ref="BE144:BE145"/>
    <mergeCell ref="BF144:BF145"/>
    <mergeCell ref="BG144:BG145"/>
    <mergeCell ref="BH144:BH145"/>
    <mergeCell ref="BJ144:BJ145"/>
    <mergeCell ref="BB146:BB147"/>
    <mergeCell ref="BC146:BC147"/>
    <mergeCell ref="BD146:BD147"/>
    <mergeCell ref="BE146:BE147"/>
    <mergeCell ref="BF146:BF147"/>
    <mergeCell ref="BG146:BG147"/>
    <mergeCell ref="BH146:BH147"/>
    <mergeCell ref="BJ146:BJ147"/>
    <mergeCell ref="BI146:BI147"/>
    <mergeCell ref="BI144:BI145"/>
    <mergeCell ref="BB138:BB139"/>
    <mergeCell ref="BC138:BC139"/>
    <mergeCell ref="BD138:BD139"/>
    <mergeCell ref="BE138:BE139"/>
    <mergeCell ref="BF138:BF139"/>
    <mergeCell ref="BG138:BG139"/>
    <mergeCell ref="BH138:BH139"/>
    <mergeCell ref="BJ138:BJ139"/>
    <mergeCell ref="BB140:BB141"/>
    <mergeCell ref="BC140:BC141"/>
    <mergeCell ref="BD140:BD141"/>
    <mergeCell ref="BE140:BE141"/>
    <mergeCell ref="BF140:BF141"/>
    <mergeCell ref="BG140:BG141"/>
    <mergeCell ref="BH140:BH141"/>
    <mergeCell ref="BJ140:BJ141"/>
    <mergeCell ref="BB142:BB143"/>
    <mergeCell ref="BC142:BC143"/>
    <mergeCell ref="BD142:BD143"/>
    <mergeCell ref="BE142:BE143"/>
    <mergeCell ref="BF142:BF143"/>
    <mergeCell ref="BG142:BG143"/>
    <mergeCell ref="BH142:BH143"/>
    <mergeCell ref="BJ142:BJ143"/>
    <mergeCell ref="BI140:BI141"/>
    <mergeCell ref="BI142:BI143"/>
    <mergeCell ref="BB131:BB132"/>
    <mergeCell ref="BC131:BC132"/>
    <mergeCell ref="BD131:BD132"/>
    <mergeCell ref="BE131:BE132"/>
    <mergeCell ref="BF131:BF132"/>
    <mergeCell ref="BG131:BG132"/>
    <mergeCell ref="BH131:BH132"/>
    <mergeCell ref="BJ131:BJ132"/>
    <mergeCell ref="BB133:BB134"/>
    <mergeCell ref="BC133:BC134"/>
    <mergeCell ref="BD133:BD134"/>
    <mergeCell ref="BE133:BE134"/>
    <mergeCell ref="BF133:BF134"/>
    <mergeCell ref="BG133:BG134"/>
    <mergeCell ref="BH133:BH134"/>
    <mergeCell ref="BJ133:BJ134"/>
    <mergeCell ref="BB136:BB137"/>
    <mergeCell ref="BC136:BC137"/>
    <mergeCell ref="BD136:BD137"/>
    <mergeCell ref="BE136:BE137"/>
    <mergeCell ref="BF136:BF137"/>
    <mergeCell ref="BG136:BG137"/>
    <mergeCell ref="BH136:BH137"/>
    <mergeCell ref="BJ136:BJ137"/>
    <mergeCell ref="BB127:BB128"/>
    <mergeCell ref="BC127:BC128"/>
    <mergeCell ref="BD127:BD128"/>
    <mergeCell ref="BE127:BE128"/>
    <mergeCell ref="BF127:BF128"/>
    <mergeCell ref="BG127:BG128"/>
    <mergeCell ref="BH127:BH128"/>
    <mergeCell ref="BJ127:BJ128"/>
    <mergeCell ref="BB129:BB130"/>
    <mergeCell ref="BC129:BC130"/>
    <mergeCell ref="BD129:BD130"/>
    <mergeCell ref="BE129:BE130"/>
    <mergeCell ref="BF129:BF130"/>
    <mergeCell ref="BG129:BG130"/>
    <mergeCell ref="BH129:BH130"/>
    <mergeCell ref="BJ129:BJ130"/>
    <mergeCell ref="BI127:BI128"/>
    <mergeCell ref="BI129:BI130"/>
    <mergeCell ref="BB123:BB124"/>
    <mergeCell ref="BC123:BC124"/>
    <mergeCell ref="BD123:BD124"/>
    <mergeCell ref="BE123:BE124"/>
    <mergeCell ref="BF123:BF124"/>
    <mergeCell ref="BG123:BG124"/>
    <mergeCell ref="BH123:BH124"/>
    <mergeCell ref="BJ123:BJ124"/>
    <mergeCell ref="BB125:BB126"/>
    <mergeCell ref="BC125:BC126"/>
    <mergeCell ref="BD125:BD126"/>
    <mergeCell ref="BE125:BE126"/>
    <mergeCell ref="BF125:BF126"/>
    <mergeCell ref="BG125:BG126"/>
    <mergeCell ref="BH125:BH126"/>
    <mergeCell ref="BJ125:BJ126"/>
    <mergeCell ref="BI123:BI124"/>
    <mergeCell ref="BI125:BI126"/>
    <mergeCell ref="BB118:BB119"/>
    <mergeCell ref="BC118:BC119"/>
    <mergeCell ref="BD118:BD119"/>
    <mergeCell ref="BE118:BE119"/>
    <mergeCell ref="BF118:BF119"/>
    <mergeCell ref="BG118:BG119"/>
    <mergeCell ref="BH118:BH119"/>
    <mergeCell ref="BJ118:BJ119"/>
    <mergeCell ref="BB120:BB121"/>
    <mergeCell ref="BC120:BC121"/>
    <mergeCell ref="BD120:BD121"/>
    <mergeCell ref="BE120:BE121"/>
    <mergeCell ref="BF120:BF121"/>
    <mergeCell ref="BG120:BG121"/>
    <mergeCell ref="BH120:BH121"/>
    <mergeCell ref="BJ120:BJ121"/>
    <mergeCell ref="BI118:BI119"/>
    <mergeCell ref="BI120:BI121"/>
    <mergeCell ref="BF114:BF115"/>
    <mergeCell ref="BG114:BG115"/>
    <mergeCell ref="BH114:BH115"/>
    <mergeCell ref="BJ114:BJ115"/>
    <mergeCell ref="BI114:BI115"/>
    <mergeCell ref="BB114:BB115"/>
    <mergeCell ref="BC114:BC115"/>
    <mergeCell ref="BD114:BD115"/>
    <mergeCell ref="BE114:BE115"/>
    <mergeCell ref="BF110:BF111"/>
    <mergeCell ref="BB116:BB117"/>
    <mergeCell ref="BC116:BC117"/>
    <mergeCell ref="BD116:BD117"/>
    <mergeCell ref="BE116:BE117"/>
    <mergeCell ref="BF116:BF117"/>
    <mergeCell ref="BG116:BG117"/>
    <mergeCell ref="BH116:BH117"/>
    <mergeCell ref="BJ116:BJ117"/>
    <mergeCell ref="BI116:BI117"/>
    <mergeCell ref="BB107:BB108"/>
    <mergeCell ref="BC107:BC108"/>
    <mergeCell ref="BD107:BD108"/>
    <mergeCell ref="BE107:BE108"/>
    <mergeCell ref="BF107:BF108"/>
    <mergeCell ref="BG107:BG108"/>
    <mergeCell ref="BH107:BH108"/>
    <mergeCell ref="BJ107:BJ108"/>
    <mergeCell ref="BD112:BD113"/>
    <mergeCell ref="BE112:BE113"/>
    <mergeCell ref="BF112:BF113"/>
    <mergeCell ref="BG112:BG113"/>
    <mergeCell ref="BH112:BH113"/>
    <mergeCell ref="BJ112:BJ113"/>
    <mergeCell ref="BI107:BI108"/>
    <mergeCell ref="BI112:BI113"/>
    <mergeCell ref="BB112:BB113"/>
    <mergeCell ref="BC112:BC113"/>
    <mergeCell ref="BB110:BB111"/>
    <mergeCell ref="BC110:BC111"/>
    <mergeCell ref="BD110:BD111"/>
    <mergeCell ref="BE110:BE111"/>
    <mergeCell ref="BB103:BB104"/>
    <mergeCell ref="BC103:BC104"/>
    <mergeCell ref="BD103:BD104"/>
    <mergeCell ref="BE103:BE104"/>
    <mergeCell ref="BF103:BF104"/>
    <mergeCell ref="BG103:BG104"/>
    <mergeCell ref="BH103:BH104"/>
    <mergeCell ref="BJ103:BJ104"/>
    <mergeCell ref="BB105:BB106"/>
    <mergeCell ref="BC105:BC106"/>
    <mergeCell ref="BD105:BD106"/>
    <mergeCell ref="BE105:BE106"/>
    <mergeCell ref="BF105:BF106"/>
    <mergeCell ref="BG105:BG106"/>
    <mergeCell ref="BH105:BH106"/>
    <mergeCell ref="BJ105:BJ106"/>
    <mergeCell ref="BI105:BI106"/>
    <mergeCell ref="BI103:BI104"/>
    <mergeCell ref="BB99:BB100"/>
    <mergeCell ref="BC99:BC100"/>
    <mergeCell ref="BD99:BD100"/>
    <mergeCell ref="BE99:BE100"/>
    <mergeCell ref="BF99:BF100"/>
    <mergeCell ref="BG99:BG100"/>
    <mergeCell ref="BH99:BH100"/>
    <mergeCell ref="BJ99:BJ100"/>
    <mergeCell ref="BB101:BB102"/>
    <mergeCell ref="BC101:BC102"/>
    <mergeCell ref="BD101:BD102"/>
    <mergeCell ref="BE101:BE102"/>
    <mergeCell ref="BF101:BF102"/>
    <mergeCell ref="BG101:BG102"/>
    <mergeCell ref="BH101:BH102"/>
    <mergeCell ref="BJ101:BJ102"/>
    <mergeCell ref="BI99:BI100"/>
    <mergeCell ref="BI101:BI102"/>
    <mergeCell ref="BB92:BB93"/>
    <mergeCell ref="BC92:BC93"/>
    <mergeCell ref="BD92:BD93"/>
    <mergeCell ref="BE92:BE93"/>
    <mergeCell ref="BF92:BF93"/>
    <mergeCell ref="BG92:BG93"/>
    <mergeCell ref="BH92:BH93"/>
    <mergeCell ref="BJ92:BJ93"/>
    <mergeCell ref="BB94:BB95"/>
    <mergeCell ref="BC94:BC95"/>
    <mergeCell ref="BD94:BD95"/>
    <mergeCell ref="BE94:BE95"/>
    <mergeCell ref="BF94:BF95"/>
    <mergeCell ref="BG94:BG95"/>
    <mergeCell ref="BH94:BH95"/>
    <mergeCell ref="BJ94:BJ95"/>
    <mergeCell ref="BB97:BB98"/>
    <mergeCell ref="BC97:BC98"/>
    <mergeCell ref="BD97:BD98"/>
    <mergeCell ref="BE97:BE98"/>
    <mergeCell ref="BF97:BF98"/>
    <mergeCell ref="BG97:BG98"/>
    <mergeCell ref="BH97:BH98"/>
    <mergeCell ref="BJ97:BJ98"/>
    <mergeCell ref="BI97:BI98"/>
    <mergeCell ref="BI92:BI93"/>
    <mergeCell ref="BI94:BI95"/>
    <mergeCell ref="BB86:BB87"/>
    <mergeCell ref="BC86:BC87"/>
    <mergeCell ref="BD86:BD87"/>
    <mergeCell ref="BE86:BE87"/>
    <mergeCell ref="BF86:BF87"/>
    <mergeCell ref="BG86:BG87"/>
    <mergeCell ref="BH86:BH87"/>
    <mergeCell ref="BJ86:BJ87"/>
    <mergeCell ref="BB88:BB89"/>
    <mergeCell ref="BC88:BC89"/>
    <mergeCell ref="BD88:BD89"/>
    <mergeCell ref="BE88:BE89"/>
    <mergeCell ref="BF88:BF89"/>
    <mergeCell ref="BG88:BG89"/>
    <mergeCell ref="BH88:BH89"/>
    <mergeCell ref="BJ88:BJ89"/>
    <mergeCell ref="BB90:BB91"/>
    <mergeCell ref="BC90:BC91"/>
    <mergeCell ref="BD90:BD91"/>
    <mergeCell ref="BE90:BE91"/>
    <mergeCell ref="BF90:BF91"/>
    <mergeCell ref="BG90:BG91"/>
    <mergeCell ref="BH90:BH91"/>
    <mergeCell ref="BJ90:BJ91"/>
    <mergeCell ref="BI86:BI87"/>
    <mergeCell ref="BI88:BI89"/>
    <mergeCell ref="BI90:BI91"/>
    <mergeCell ref="BE81:BE82"/>
    <mergeCell ref="BF81:BF82"/>
    <mergeCell ref="BG81:BG82"/>
    <mergeCell ref="BH81:BH82"/>
    <mergeCell ref="BD79:BD80"/>
    <mergeCell ref="BE79:BE80"/>
    <mergeCell ref="BF79:BF80"/>
    <mergeCell ref="BG79:BG80"/>
    <mergeCell ref="BJ71:BJ72"/>
    <mergeCell ref="BJ73:BJ74"/>
    <mergeCell ref="BJ75:BJ76"/>
    <mergeCell ref="BJ77:BJ78"/>
    <mergeCell ref="BD84:BD85"/>
    <mergeCell ref="BE84:BE85"/>
    <mergeCell ref="BJ79:BJ80"/>
    <mergeCell ref="BJ81:BJ82"/>
    <mergeCell ref="BH79:BH80"/>
    <mergeCell ref="BD81:BD82"/>
    <mergeCell ref="BI71:BI72"/>
    <mergeCell ref="BI73:BI74"/>
    <mergeCell ref="BI75:BI76"/>
    <mergeCell ref="BI77:BI78"/>
    <mergeCell ref="BI79:BI80"/>
    <mergeCell ref="BI81:BI82"/>
    <mergeCell ref="BB71:BB72"/>
    <mergeCell ref="BB73:BB74"/>
    <mergeCell ref="BD71:BD72"/>
    <mergeCell ref="BE71:BE72"/>
    <mergeCell ref="BF71:BF72"/>
    <mergeCell ref="BG71:BG72"/>
    <mergeCell ref="BC71:BC72"/>
    <mergeCell ref="BC73:BC74"/>
    <mergeCell ref="BC75:BC76"/>
    <mergeCell ref="BC77:BC78"/>
    <mergeCell ref="BC79:BC80"/>
    <mergeCell ref="BC81:BC82"/>
    <mergeCell ref="BB75:BB76"/>
    <mergeCell ref="BB77:BB78"/>
    <mergeCell ref="BB79:BB80"/>
    <mergeCell ref="BB81:BB82"/>
    <mergeCell ref="BH71:BH72"/>
    <mergeCell ref="BD73:BD74"/>
    <mergeCell ref="BE73:BE74"/>
    <mergeCell ref="BF73:BF74"/>
    <mergeCell ref="BG73:BG74"/>
    <mergeCell ref="BH73:BH74"/>
    <mergeCell ref="BH75:BH76"/>
    <mergeCell ref="BD77:BD78"/>
    <mergeCell ref="BE77:BE78"/>
    <mergeCell ref="BF77:BF78"/>
    <mergeCell ref="BG77:BG78"/>
    <mergeCell ref="BH77:BH78"/>
    <mergeCell ref="BD75:BD76"/>
    <mergeCell ref="BE75:BE76"/>
    <mergeCell ref="BF75:BF76"/>
    <mergeCell ref="BG75:BG76"/>
    <mergeCell ref="BB66:BB67"/>
    <mergeCell ref="BB58:BB59"/>
    <mergeCell ref="BC58:BC59"/>
    <mergeCell ref="BD58:BD59"/>
    <mergeCell ref="BE58:BE59"/>
    <mergeCell ref="BF58:BF59"/>
    <mergeCell ref="BB60:BB61"/>
    <mergeCell ref="BB62:BB63"/>
    <mergeCell ref="BB68:BB69"/>
    <mergeCell ref="BC60:BC61"/>
    <mergeCell ref="BC62:BC63"/>
    <mergeCell ref="BC64:BC65"/>
    <mergeCell ref="BC66:BC67"/>
    <mergeCell ref="BC68:BC69"/>
    <mergeCell ref="BD60:BD61"/>
    <mergeCell ref="BE60:BE61"/>
    <mergeCell ref="BF60:BF61"/>
    <mergeCell ref="BD62:BD63"/>
    <mergeCell ref="BF62:BF63"/>
    <mergeCell ref="BD64:BD65"/>
    <mergeCell ref="BD66:BD67"/>
    <mergeCell ref="BE68:BE69"/>
    <mergeCell ref="BF64:BF65"/>
    <mergeCell ref="BF66:BF67"/>
    <mergeCell ref="BF68:BF69"/>
    <mergeCell ref="BB64:BB65"/>
    <mergeCell ref="AY114:AY115"/>
    <mergeCell ref="AY116:AY117"/>
    <mergeCell ref="AY136:AY137"/>
    <mergeCell ref="AY138:AY139"/>
    <mergeCell ref="AY159:AY160"/>
    <mergeCell ref="AY142:AY143"/>
    <mergeCell ref="AY29:AY30"/>
    <mergeCell ref="AY32:AY33"/>
    <mergeCell ref="AY34:AY35"/>
    <mergeCell ref="AY88:AY89"/>
    <mergeCell ref="AY86:AY87"/>
    <mergeCell ref="AY53:AY54"/>
    <mergeCell ref="AY60:AY61"/>
    <mergeCell ref="AY62:AY63"/>
    <mergeCell ref="AY64:AY65"/>
    <mergeCell ref="AY162:AY163"/>
    <mergeCell ref="AY164:AY165"/>
    <mergeCell ref="AY166:AY167"/>
    <mergeCell ref="AY36:AY37"/>
    <mergeCell ref="AY94:AY95"/>
    <mergeCell ref="AY105:AY106"/>
    <mergeCell ref="AY90:AY91"/>
    <mergeCell ref="AY97:AY98"/>
    <mergeCell ref="AY99:AY100"/>
    <mergeCell ref="AY101:AY102"/>
    <mergeCell ref="AY103:AY104"/>
    <mergeCell ref="AY10:AY11"/>
    <mergeCell ref="AY25:AY26"/>
    <mergeCell ref="AY19:AY20"/>
    <mergeCell ref="AY16:AY17"/>
    <mergeCell ref="AY23:AY24"/>
    <mergeCell ref="AY21:AY22"/>
    <mergeCell ref="BB23:BB24"/>
    <mergeCell ref="AY12:AY13"/>
    <mergeCell ref="AY38:AY39"/>
    <mergeCell ref="AY40:AY41"/>
    <mergeCell ref="AY42:AY43"/>
    <mergeCell ref="AY51:AY52"/>
    <mergeCell ref="AY27:AY28"/>
    <mergeCell ref="AY55:AY56"/>
    <mergeCell ref="AY81:AY82"/>
    <mergeCell ref="AY84:AY85"/>
    <mergeCell ref="AY92:AY93"/>
    <mergeCell ref="AY6:AY7"/>
    <mergeCell ref="AY49:AY50"/>
    <mergeCell ref="AY47:AY48"/>
    <mergeCell ref="BD23:BD24"/>
    <mergeCell ref="BD25:BD26"/>
    <mergeCell ref="BD27:BD28"/>
    <mergeCell ref="BB38:BB39"/>
    <mergeCell ref="BB32:BB33"/>
    <mergeCell ref="BD21:BD22"/>
    <mergeCell ref="BD29:BD30"/>
    <mergeCell ref="BF14:BF15"/>
    <mergeCell ref="BF16:BF17"/>
    <mergeCell ref="BB14:BB15"/>
    <mergeCell ref="BB45:BB46"/>
    <mergeCell ref="BB47:BB48"/>
    <mergeCell ref="BB34:BB35"/>
    <mergeCell ref="BB29:BB30"/>
    <mergeCell ref="BB27:BB28"/>
    <mergeCell ref="BB36:BB37"/>
    <mergeCell ref="BB16:BB17"/>
    <mergeCell ref="BE21:BE22"/>
    <mergeCell ref="BC27:BC28"/>
    <mergeCell ref="BC23:BC24"/>
    <mergeCell ref="AY14:AY15"/>
    <mergeCell ref="AY8:AY9"/>
    <mergeCell ref="BB12:BB13"/>
    <mergeCell ref="BC10:BC11"/>
    <mergeCell ref="BB21:BB22"/>
    <mergeCell ref="BC19:BC20"/>
    <mergeCell ref="BC14:BC15"/>
    <mergeCell ref="BC16:BC17"/>
    <mergeCell ref="BB19:BB20"/>
    <mergeCell ref="BG6:BG7"/>
    <mergeCell ref="BE8:BE9"/>
    <mergeCell ref="BF8:BF9"/>
    <mergeCell ref="BC6:BC7"/>
    <mergeCell ref="BG8:BG9"/>
    <mergeCell ref="BE10:BE11"/>
    <mergeCell ref="BD6:BD7"/>
    <mergeCell ref="BG10:BG11"/>
    <mergeCell ref="BJ8:BJ9"/>
    <mergeCell ref="BJ10:BJ11"/>
    <mergeCell ref="BH6:BH7"/>
    <mergeCell ref="BJ6:BJ7"/>
    <mergeCell ref="BC8:BC9"/>
    <mergeCell ref="BB8:BB9"/>
    <mergeCell ref="BC12:BC13"/>
    <mergeCell ref="BB10:BB11"/>
    <mergeCell ref="BF6:BF7"/>
    <mergeCell ref="BF10:BF11"/>
    <mergeCell ref="BF12:BF13"/>
    <mergeCell ref="BD8:BD9"/>
    <mergeCell ref="BB6:BB7"/>
    <mergeCell ref="BJ12:BJ13"/>
    <mergeCell ref="BE6:BE7"/>
    <mergeCell ref="BH8:BH9"/>
    <mergeCell ref="BH10:BH11"/>
    <mergeCell ref="BH12:BH13"/>
    <mergeCell ref="BG58:BG59"/>
    <mergeCell ref="BH58:BH59"/>
    <mergeCell ref="BJ58:BJ59"/>
    <mergeCell ref="BG60:BG61"/>
    <mergeCell ref="BH60:BH61"/>
    <mergeCell ref="BH62:BH63"/>
    <mergeCell ref="BD68:BD69"/>
    <mergeCell ref="BE62:BE63"/>
    <mergeCell ref="BE64:BE65"/>
    <mergeCell ref="BE66:BE67"/>
    <mergeCell ref="BD32:BD33"/>
    <mergeCell ref="BF29:BF30"/>
    <mergeCell ref="BF40:BF41"/>
    <mergeCell ref="BF51:BF52"/>
    <mergeCell ref="BF47:BF48"/>
    <mergeCell ref="BF49:BF50"/>
    <mergeCell ref="BF42:BF43"/>
    <mergeCell ref="BF45:BF46"/>
    <mergeCell ref="BI38:BI39"/>
    <mergeCell ref="BI40:BI41"/>
    <mergeCell ref="BI42:BI43"/>
    <mergeCell ref="BI45:BI46"/>
    <mergeCell ref="BJ53:BJ54"/>
    <mergeCell ref="BG62:BG63"/>
    <mergeCell ref="BG64:BG65"/>
    <mergeCell ref="BG66:BG67"/>
    <mergeCell ref="BG68:BG69"/>
    <mergeCell ref="BH64:BH65"/>
    <mergeCell ref="BH66:BH67"/>
    <mergeCell ref="BH68:BH69"/>
    <mergeCell ref="BJ60:BJ61"/>
    <mergeCell ref="BJ62:BJ63"/>
    <mergeCell ref="BE16:BE17"/>
    <mergeCell ref="BE19:BE20"/>
    <mergeCell ref="BE12:BE13"/>
    <mergeCell ref="BE14:BE15"/>
    <mergeCell ref="BC47:BC48"/>
    <mergeCell ref="BD34:BD35"/>
    <mergeCell ref="BD36:BD37"/>
    <mergeCell ref="BC36:BC37"/>
    <mergeCell ref="BC38:BC39"/>
    <mergeCell ref="BC34:BC35"/>
    <mergeCell ref="BD10:BD11"/>
    <mergeCell ref="BD12:BD13"/>
    <mergeCell ref="BD14:BD15"/>
    <mergeCell ref="BD16:BD17"/>
    <mergeCell ref="BD19:BD20"/>
    <mergeCell ref="BC45:BC46"/>
    <mergeCell ref="BD38:BD39"/>
    <mergeCell ref="BC40:BC41"/>
    <mergeCell ref="BC42:BC43"/>
    <mergeCell ref="BE23:BE24"/>
    <mergeCell ref="BC21:BC22"/>
    <mergeCell ref="BC29:BC30"/>
    <mergeCell ref="BC32:BC33"/>
    <mergeCell ref="BH45:BH46"/>
    <mergeCell ref="BH42:BH43"/>
    <mergeCell ref="BB25:BB26"/>
    <mergeCell ref="BB51:BB52"/>
    <mergeCell ref="BB49:BB50"/>
    <mergeCell ref="BB40:BB41"/>
    <mergeCell ref="BB42:BB43"/>
    <mergeCell ref="BC51:BC52"/>
    <mergeCell ref="BC49:BC50"/>
    <mergeCell ref="BD40:BD41"/>
    <mergeCell ref="BD42:BD43"/>
    <mergeCell ref="BD45:BD46"/>
    <mergeCell ref="BD51:BD52"/>
    <mergeCell ref="BD49:BD50"/>
    <mergeCell ref="BE45:BE46"/>
    <mergeCell ref="BE47:BE48"/>
    <mergeCell ref="BE40:BE41"/>
    <mergeCell ref="BE42:BE43"/>
    <mergeCell ref="BE49:BE50"/>
    <mergeCell ref="BE25:BE26"/>
    <mergeCell ref="BE27:BE28"/>
    <mergeCell ref="BE29:BE30"/>
    <mergeCell ref="BE32:BE33"/>
    <mergeCell ref="BE34:BE35"/>
    <mergeCell ref="BE36:BE37"/>
    <mergeCell ref="BE38:BE39"/>
    <mergeCell ref="BD47:BD48"/>
    <mergeCell ref="BC25:BC26"/>
    <mergeCell ref="BH47:BH48"/>
    <mergeCell ref="BH49:BH50"/>
    <mergeCell ref="BH25:BH26"/>
    <mergeCell ref="BH27:BH28"/>
    <mergeCell ref="BH16:BH17"/>
    <mergeCell ref="BI34:BI35"/>
    <mergeCell ref="BI36:BI37"/>
    <mergeCell ref="BI23:BI24"/>
    <mergeCell ref="BF19:BF20"/>
    <mergeCell ref="BF36:BF37"/>
    <mergeCell ref="BF38:BF39"/>
    <mergeCell ref="BF34:BF35"/>
    <mergeCell ref="BF21:BF22"/>
    <mergeCell ref="BF23:BF24"/>
    <mergeCell ref="BF25:BF26"/>
    <mergeCell ref="BF27:BF28"/>
    <mergeCell ref="BF32:BF33"/>
    <mergeCell ref="BH38:BH39"/>
    <mergeCell ref="BG38:BG39"/>
    <mergeCell ref="BG23:BG24"/>
    <mergeCell ref="BG25:BG26"/>
    <mergeCell ref="BG27:BG28"/>
    <mergeCell ref="BG29:BG30"/>
    <mergeCell ref="BG32:BG33"/>
    <mergeCell ref="BG34:BG35"/>
    <mergeCell ref="BH29:BH30"/>
    <mergeCell ref="BH32:BH33"/>
    <mergeCell ref="BH40:BH41"/>
    <mergeCell ref="BJ21:BJ22"/>
    <mergeCell ref="BJ23:BJ24"/>
    <mergeCell ref="BJ38:BJ39"/>
    <mergeCell ref="BJ25:BJ26"/>
    <mergeCell ref="BH23:BH24"/>
    <mergeCell ref="BG36:BG37"/>
    <mergeCell ref="BG51:BG52"/>
    <mergeCell ref="BG40:BG41"/>
    <mergeCell ref="BJ47:BJ48"/>
    <mergeCell ref="BJ16:BJ17"/>
    <mergeCell ref="BJ19:BJ20"/>
    <mergeCell ref="BG12:BG13"/>
    <mergeCell ref="BG14:BG15"/>
    <mergeCell ref="BG16:BG17"/>
    <mergeCell ref="BG19:BG20"/>
    <mergeCell ref="BG21:BG22"/>
    <mergeCell ref="BH19:BH20"/>
    <mergeCell ref="BJ36:BJ37"/>
    <mergeCell ref="BJ27:BJ28"/>
    <mergeCell ref="BJ29:BJ30"/>
    <mergeCell ref="BJ32:BJ33"/>
    <mergeCell ref="BJ34:BJ35"/>
    <mergeCell ref="BH34:BH35"/>
    <mergeCell ref="BH36:BH37"/>
    <mergeCell ref="BG42:BG43"/>
    <mergeCell ref="BG49:BG50"/>
    <mergeCell ref="BG45:BG46"/>
    <mergeCell ref="BG47:BG48"/>
    <mergeCell ref="BH14:BH15"/>
    <mergeCell ref="BI14:BI15"/>
    <mergeCell ref="BH21:BH22"/>
    <mergeCell ref="BE53:BE54"/>
    <mergeCell ref="BF55:BF56"/>
    <mergeCell ref="BG55:BG56"/>
    <mergeCell ref="BC53:BC54"/>
    <mergeCell ref="BD53:BD54"/>
    <mergeCell ref="BJ55:BJ56"/>
    <mergeCell ref="BJ51:BJ52"/>
    <mergeCell ref="BJ49:BJ50"/>
    <mergeCell ref="BH55:BH56"/>
    <mergeCell ref="BH51:BH52"/>
    <mergeCell ref="BF53:BF54"/>
    <mergeCell ref="BG53:BG54"/>
    <mergeCell ref="BH53:BH54"/>
    <mergeCell ref="BC55:BC56"/>
    <mergeCell ref="BD55:BD56"/>
    <mergeCell ref="BE55:BE56"/>
    <mergeCell ref="BB53:BB54"/>
    <mergeCell ref="BE51:BE52"/>
    <mergeCell ref="BB55:BB56"/>
    <mergeCell ref="BI49:BI50"/>
    <mergeCell ref="BI51:BI52"/>
    <mergeCell ref="AY75:AY76"/>
    <mergeCell ref="AY77:AY78"/>
    <mergeCell ref="AY79:AY80"/>
    <mergeCell ref="BA55:BA56"/>
    <mergeCell ref="BA58:BA59"/>
    <mergeCell ref="BA60:BA61"/>
    <mergeCell ref="BA62:BA63"/>
    <mergeCell ref="BA64:BA65"/>
    <mergeCell ref="BA66:BA67"/>
    <mergeCell ref="BA68:BA69"/>
    <mergeCell ref="BA86:BA87"/>
    <mergeCell ref="BA88:BA89"/>
    <mergeCell ref="BA90:BA91"/>
    <mergeCell ref="BA92:BA93"/>
    <mergeCell ref="BA94:BA95"/>
    <mergeCell ref="BA71:BA72"/>
    <mergeCell ref="BA73:BA74"/>
    <mergeCell ref="BA75:BA76"/>
    <mergeCell ref="BA77:BA78"/>
    <mergeCell ref="AY107:AY108"/>
    <mergeCell ref="AY123:AY124"/>
    <mergeCell ref="AY125:AY126"/>
    <mergeCell ref="AY127:AY128"/>
    <mergeCell ref="AY110:AY111"/>
    <mergeCell ref="AY112:AY113"/>
    <mergeCell ref="AY149:AY150"/>
    <mergeCell ref="BA29:BA30"/>
    <mergeCell ref="BA32:BA33"/>
    <mergeCell ref="BA34:BA35"/>
    <mergeCell ref="BA36:BA37"/>
    <mergeCell ref="BA38:BA39"/>
    <mergeCell ref="BA40:BA41"/>
    <mergeCell ref="BA16:BA17"/>
    <mergeCell ref="BA19:BA20"/>
    <mergeCell ref="BA21:BA22"/>
    <mergeCell ref="BA23:BA24"/>
    <mergeCell ref="BA25:BA26"/>
    <mergeCell ref="BA27:BA28"/>
    <mergeCell ref="BA6:BA7"/>
    <mergeCell ref="BA8:BA9"/>
    <mergeCell ref="BA10:BA11"/>
    <mergeCell ref="BA12:BA13"/>
    <mergeCell ref="BA14:BA15"/>
    <mergeCell ref="BA84:BA85"/>
    <mergeCell ref="BA79:BA80"/>
    <mergeCell ref="BA81:BA82"/>
    <mergeCell ref="BA42:BA43"/>
    <mergeCell ref="BA45:BA46"/>
    <mergeCell ref="BA47:BA48"/>
    <mergeCell ref="BA49:BA50"/>
    <mergeCell ref="BA51:BA52"/>
    <mergeCell ref="BA53:BA54"/>
    <mergeCell ref="BA123:BA124"/>
    <mergeCell ref="BA125:BA126"/>
    <mergeCell ref="BA127:BA128"/>
    <mergeCell ref="BA129:BA130"/>
    <mergeCell ref="BA131:BA132"/>
    <mergeCell ref="BA133:BA134"/>
    <mergeCell ref="BA112:BA113"/>
    <mergeCell ref="BA110:BA111"/>
    <mergeCell ref="BA114:BA115"/>
    <mergeCell ref="BA116:BA117"/>
    <mergeCell ref="BA118:BA119"/>
    <mergeCell ref="BA120:BA121"/>
    <mergeCell ref="BA97:BA98"/>
    <mergeCell ref="BA99:BA100"/>
    <mergeCell ref="BA101:BA102"/>
    <mergeCell ref="BA103:BA104"/>
    <mergeCell ref="BA105:BA106"/>
    <mergeCell ref="BA107:BA108"/>
    <mergeCell ref="BA162:BA163"/>
    <mergeCell ref="BA164:BA165"/>
    <mergeCell ref="BA166:BA167"/>
    <mergeCell ref="BA168:BA169"/>
    <mergeCell ref="BA149:BA150"/>
    <mergeCell ref="BA151:BA152"/>
    <mergeCell ref="BA153:BA154"/>
    <mergeCell ref="BA155:BA156"/>
    <mergeCell ref="BA157:BA158"/>
    <mergeCell ref="BA159:BA160"/>
    <mergeCell ref="BA136:BA137"/>
    <mergeCell ref="BA138:BA139"/>
    <mergeCell ref="BA140:BA141"/>
    <mergeCell ref="BA142:BA143"/>
    <mergeCell ref="BA144:BA145"/>
    <mergeCell ref="BA146:BA147"/>
  </mergeCells>
  <phoneticPr fontId="26" type="noConversion"/>
  <conditionalFormatting sqref="C97:AX108 C123:AX134 C136:AX147 C149:AX160 C162:AX169 C110:AX121 C45:AX56 C58:AX69 C84:AX95 C71:AX82 C32:AX43 C19:AX30 C6:AX17">
    <cfRule type="cellIs" dxfId="2" priority="385" stopIfTrue="1" operator="equal">
      <formula>"P"</formula>
    </cfRule>
    <cfRule type="cellIs" dxfId="1" priority="386" stopIfTrue="1" operator="notEqual">
      <formula>""</formula>
    </cfRule>
  </conditionalFormatting>
  <conditionalFormatting sqref="C2:AR4">
    <cfRule type="cellIs" dxfId="0" priority="1" operator="equal">
      <formula>0</formula>
    </cfRule>
  </conditionalFormatting>
  <dataValidations count="2">
    <dataValidation type="list" allowBlank="1" showInputMessage="1" showErrorMessage="1" sqref="C97:AX108 C84:AX95 C71:AX82 C110:AX121 C162:AX169 C149:AX160 C136:AX147 C123:AX134">
      <formula1>$BA$4:$BJ$4</formula1>
    </dataValidation>
    <dataValidation type="list" allowBlank="1" showInputMessage="1" showErrorMessage="1" sqref="C6:AX17 C19:AX30 C32:AX43 C45:AX56 C58:AX69">
      <formula1>Absences</formula1>
    </dataValidation>
  </dataValidations>
  <pageMargins left="0.7" right="0.7" top="0.75" bottom="0.75" header="0.3" footer="0.3"/>
  <pageSetup paperSize="9" orientation="landscape" horizont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K25"/>
  <sheetViews>
    <sheetView workbookViewId="0">
      <selection activeCell="I6" sqref="I6"/>
    </sheetView>
  </sheetViews>
  <sheetFormatPr baseColWidth="10" defaultRowHeight="15"/>
  <cols>
    <col min="1" max="1" width="3.5" style="24" customWidth="1"/>
    <col min="2" max="2" width="21.75" style="24" bestFit="1" customWidth="1"/>
    <col min="3" max="3" width="3" style="24" customWidth="1"/>
    <col min="4" max="4" width="11" style="24"/>
    <col min="5" max="5" width="14.875" style="24" bestFit="1" customWidth="1"/>
    <col min="6" max="6" width="11" style="24"/>
    <col min="7" max="7" width="4.125" style="24" customWidth="1"/>
    <col min="8" max="8" width="4.125" style="39" customWidth="1"/>
    <col min="9" max="9" width="19.875" style="39" customWidth="1"/>
    <col min="10" max="10" width="3" style="24" customWidth="1"/>
    <col min="11" max="11" width="4.625" style="24" customWidth="1"/>
    <col min="12" max="16384" width="11" style="24"/>
  </cols>
  <sheetData>
    <row r="1" spans="1:11">
      <c r="A1" s="24" t="s">
        <v>3</v>
      </c>
      <c r="B1" s="36" t="s">
        <v>30</v>
      </c>
      <c r="C1" s="25"/>
      <c r="D1" s="24" t="s">
        <v>14</v>
      </c>
      <c r="E1" s="24" t="s">
        <v>18</v>
      </c>
      <c r="F1" s="24" t="str">
        <f>LEFT(D1,1)&amp;LEFT(E1,2)</f>
        <v>MNI</v>
      </c>
      <c r="G1" s="24" t="s">
        <v>41</v>
      </c>
      <c r="H1" s="16">
        <v>1</v>
      </c>
      <c r="I1" s="16" t="str">
        <f>D1&amp;" "&amp;E1</f>
        <v>MARTINE NIDRAILLE</v>
      </c>
      <c r="J1" s="25"/>
      <c r="K1" s="35">
        <v>1</v>
      </c>
    </row>
    <row r="2" spans="1:11">
      <c r="A2" s="24" t="s">
        <v>4</v>
      </c>
      <c r="B2" s="36" t="s">
        <v>31</v>
      </c>
      <c r="C2" s="25"/>
      <c r="D2" s="24" t="s">
        <v>19</v>
      </c>
      <c r="E2" s="24" t="s">
        <v>20</v>
      </c>
      <c r="F2" s="24" t="str">
        <f t="shared" ref="F2:F5" si="0">LEFT(D2,1)&amp;LEFT(E2,2)</f>
        <v>APA</v>
      </c>
      <c r="G2" s="24" t="s">
        <v>41</v>
      </c>
      <c r="H2" s="16">
        <v>1</v>
      </c>
      <c r="I2" s="16" t="str">
        <f t="shared" ref="I2:I5" si="1">D2&amp;" "&amp;E2</f>
        <v>ALPHONSE PATAMOB</v>
      </c>
      <c r="J2" s="25"/>
      <c r="K2" s="35">
        <f>K1-0.05</f>
        <v>0.95</v>
      </c>
    </row>
    <row r="3" spans="1:11">
      <c r="A3" s="24" t="s">
        <v>9</v>
      </c>
      <c r="B3" s="36" t="s">
        <v>32</v>
      </c>
      <c r="C3" s="25"/>
      <c r="D3" s="24" t="s">
        <v>21</v>
      </c>
      <c r="E3" s="24" t="s">
        <v>22</v>
      </c>
      <c r="F3" s="24" t="str">
        <f t="shared" si="0"/>
        <v>HGO</v>
      </c>
      <c r="G3" s="24" t="s">
        <v>41</v>
      </c>
      <c r="H3" s="16">
        <v>0.78</v>
      </c>
      <c r="I3" s="16" t="str">
        <f t="shared" si="1"/>
        <v>HENRI GOLANT</v>
      </c>
      <c r="J3" s="25"/>
      <c r="K3" s="35">
        <f t="shared" ref="K3:K19" si="2">K2-0.05</f>
        <v>0.89999999999999991</v>
      </c>
    </row>
    <row r="4" spans="1:11">
      <c r="A4" s="24" t="s">
        <v>7</v>
      </c>
      <c r="B4" s="36" t="s">
        <v>33</v>
      </c>
      <c r="C4" s="25"/>
      <c r="D4" s="24" t="s">
        <v>23</v>
      </c>
      <c r="E4" s="24" t="s">
        <v>24</v>
      </c>
      <c r="F4" s="24" t="str">
        <f t="shared" si="0"/>
        <v>GOP</v>
      </c>
      <c r="G4" s="24" t="s">
        <v>41</v>
      </c>
      <c r="H4" s="16">
        <v>0.78</v>
      </c>
      <c r="I4" s="16" t="str">
        <f t="shared" si="1"/>
        <v>GEOFFROY OPPIER</v>
      </c>
      <c r="J4" s="25"/>
      <c r="K4" s="35">
        <f t="shared" si="2"/>
        <v>0.84999999999999987</v>
      </c>
    </row>
    <row r="5" spans="1:11">
      <c r="A5" s="24" t="s">
        <v>5</v>
      </c>
      <c r="B5" s="36" t="s">
        <v>34</v>
      </c>
      <c r="C5" s="25"/>
      <c r="D5" s="24" t="s">
        <v>25</v>
      </c>
      <c r="E5" s="24" t="s">
        <v>26</v>
      </c>
      <c r="F5" s="24" t="str">
        <f t="shared" si="0"/>
        <v>WPO</v>
      </c>
      <c r="G5" s="16" t="s">
        <v>40</v>
      </c>
      <c r="H5" s="16">
        <v>1</v>
      </c>
      <c r="I5" s="16" t="str">
        <f t="shared" si="1"/>
        <v>WLADIMIR POURLAVAISSELLE</v>
      </c>
      <c r="J5" s="25"/>
      <c r="K5" s="35">
        <f t="shared" si="2"/>
        <v>0.79999999999999982</v>
      </c>
    </row>
    <row r="6" spans="1:11">
      <c r="A6" s="24" t="s">
        <v>8</v>
      </c>
      <c r="B6" s="36" t="s">
        <v>35</v>
      </c>
      <c r="C6" s="25"/>
      <c r="D6" s="24" t="s">
        <v>55</v>
      </c>
      <c r="E6" s="24" t="s">
        <v>5</v>
      </c>
      <c r="F6" s="24" t="str">
        <f>LEFT(D6,1)&amp;LEFT(E6,2)</f>
        <v>DF</v>
      </c>
      <c r="G6" s="24" t="s">
        <v>41</v>
      </c>
      <c r="H6" s="39">
        <v>1</v>
      </c>
      <c r="I6" s="16" t="str">
        <f>D6&amp;" "&amp;E6</f>
        <v>DU F</v>
      </c>
      <c r="J6" s="25"/>
      <c r="K6" s="35">
        <f t="shared" si="2"/>
        <v>0.74999999999999978</v>
      </c>
    </row>
    <row r="7" spans="1:11">
      <c r="A7" s="24" t="s">
        <v>10</v>
      </c>
      <c r="B7" s="36" t="s">
        <v>36</v>
      </c>
      <c r="C7" s="25"/>
      <c r="J7" s="25"/>
      <c r="K7" s="35">
        <f t="shared" si="2"/>
        <v>0.69999999999999973</v>
      </c>
    </row>
    <row r="8" spans="1:11">
      <c r="A8" s="24" t="s">
        <v>6</v>
      </c>
      <c r="B8" s="36" t="s">
        <v>37</v>
      </c>
      <c r="C8" s="25"/>
      <c r="J8" s="25"/>
      <c r="K8" s="35">
        <f t="shared" si="2"/>
        <v>0.64999999999999969</v>
      </c>
    </row>
    <row r="9" spans="1:11">
      <c r="A9" s="24" t="s">
        <v>15</v>
      </c>
      <c r="B9" s="36" t="s">
        <v>38</v>
      </c>
      <c r="C9" s="25"/>
      <c r="J9" s="25"/>
      <c r="K9" s="35">
        <f t="shared" si="2"/>
        <v>0.59999999999999964</v>
      </c>
    </row>
    <row r="10" spans="1:11">
      <c r="A10" s="24" t="s">
        <v>11</v>
      </c>
      <c r="B10" s="36" t="s">
        <v>39</v>
      </c>
      <c r="C10" s="25"/>
      <c r="J10" s="25"/>
      <c r="K10" s="35">
        <f t="shared" si="2"/>
        <v>0.5499999999999996</v>
      </c>
    </row>
    <row r="11" spans="1:11">
      <c r="C11" s="25"/>
      <c r="J11" s="25"/>
      <c r="K11" s="35">
        <f t="shared" si="2"/>
        <v>0.49999999999999961</v>
      </c>
    </row>
    <row r="12" spans="1:11">
      <c r="C12" s="25"/>
      <c r="I12" s="39" t="str">
        <f>D12&amp;" "&amp;E12</f>
        <v xml:space="preserve"> </v>
      </c>
      <c r="J12" s="25"/>
      <c r="K12" s="35">
        <f t="shared" si="2"/>
        <v>0.44999999999999962</v>
      </c>
    </row>
    <row r="13" spans="1:11">
      <c r="C13" s="25"/>
      <c r="J13" s="25"/>
      <c r="K13" s="35">
        <f t="shared" si="2"/>
        <v>0.39999999999999963</v>
      </c>
    </row>
    <row r="14" spans="1:11">
      <c r="C14" s="25"/>
      <c r="J14" s="25"/>
      <c r="K14" s="35">
        <f t="shared" si="2"/>
        <v>0.34999999999999964</v>
      </c>
    </row>
    <row r="15" spans="1:11">
      <c r="C15" s="25"/>
      <c r="J15" s="25"/>
      <c r="K15" s="35">
        <f t="shared" si="2"/>
        <v>0.29999999999999966</v>
      </c>
    </row>
    <row r="16" spans="1:11">
      <c r="C16" s="25"/>
      <c r="J16" s="25"/>
      <c r="K16" s="35">
        <f t="shared" si="2"/>
        <v>0.24999999999999967</v>
      </c>
    </row>
    <row r="17" spans="3:11">
      <c r="C17" s="25"/>
      <c r="J17" s="25"/>
      <c r="K17" s="35">
        <f t="shared" si="2"/>
        <v>0.19999999999999968</v>
      </c>
    </row>
    <row r="18" spans="3:11">
      <c r="C18" s="25"/>
      <c r="J18" s="25"/>
      <c r="K18" s="35">
        <f t="shared" si="2"/>
        <v>0.14999999999999969</v>
      </c>
    </row>
    <row r="19" spans="3:11">
      <c r="C19" s="25"/>
      <c r="J19" s="25"/>
      <c r="K19" s="35">
        <f t="shared" si="2"/>
        <v>9.9999999999999686E-2</v>
      </c>
    </row>
    <row r="20" spans="3:11">
      <c r="C20" s="25"/>
      <c r="J20" s="25"/>
    </row>
    <row r="21" spans="3:11">
      <c r="C21" s="25"/>
      <c r="J21" s="25"/>
    </row>
    <row r="22" spans="3:11">
      <c r="C22" s="25"/>
      <c r="J22" s="25"/>
    </row>
    <row r="23" spans="3:11">
      <c r="C23" s="25"/>
      <c r="J23" s="25"/>
    </row>
    <row r="24" spans="3:11">
      <c r="C24" s="25"/>
      <c r="J24" s="25"/>
    </row>
    <row r="25" spans="3:11">
      <c r="C25" s="25"/>
      <c r="J25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Planning</vt:lpstr>
      <vt:lpstr>Listes</vt:lpstr>
      <vt:lpstr>Contrat</vt:lpstr>
      <vt:lpstr>Dates</vt:lpstr>
      <vt:lpstr>Planning!Impression_des_titres</vt:lpstr>
      <vt:lpstr>LigneNoms</vt:lpstr>
      <vt:lpstr>Noms</vt:lpstr>
      <vt:lpstr>TABLO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MILLOT Fabrice [CERA]</dc:creator>
  <cp:lastModifiedBy>a3802182</cp:lastModifiedBy>
  <cp:lastPrinted>2008-09-18T14:56:50Z</cp:lastPrinted>
  <dcterms:created xsi:type="dcterms:W3CDTF">2008-06-05T15:52:45Z</dcterms:created>
  <dcterms:modified xsi:type="dcterms:W3CDTF">2010-09-10T11:47:21Z</dcterms:modified>
</cp:coreProperties>
</file>