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hidePivotFieldList="1" defaultThemeVersion="124226"/>
  <bookViews>
    <workbookView xWindow="3810" yWindow="420" windowWidth="12525" windowHeight="11760" firstSheet="1" activeTab="2"/>
  </bookViews>
  <sheets>
    <sheet name="DEBITS MATTERIEL ORSA" sheetId="1" r:id="rId1"/>
    <sheet name="MOQUETTE" sheetId="5" r:id="rId2"/>
    <sheet name="BDC MOQUETTE" sheetId="3" r:id="rId3"/>
  </sheets>
  <definedNames>
    <definedName name="_xlnm._FilterDatabase" localSheetId="2" hidden="1">'BDC MOQUETTE'!$A$6:$G$98</definedName>
    <definedName name="_xlnm.Print_Area" localSheetId="0">'DEBITS MATTERIEL ORSA'!$B$1:$H$184</definedName>
  </definedNames>
  <calcPr calcId="125725"/>
</workbook>
</file>

<file path=xl/calcChain.xml><?xml version="1.0" encoding="utf-8"?>
<calcChain xmlns="http://schemas.openxmlformats.org/spreadsheetml/2006/main">
  <c r="I3" i="5"/>
  <c r="D3" s="1"/>
  <c r="D8" i="3" s="1"/>
  <c r="E3" i="5"/>
  <c r="F3" s="1"/>
  <c r="F8" i="3" s="1"/>
  <c r="I4" i="5"/>
  <c r="D4" s="1"/>
  <c r="D9" i="3" s="1"/>
  <c r="E4" i="5"/>
  <c r="I5"/>
  <c r="D5" s="1"/>
  <c r="D10" i="3" s="1"/>
  <c r="E5" i="5"/>
  <c r="I6"/>
  <c r="D6" s="1"/>
  <c r="D11" i="3" s="1"/>
  <c r="E6" i="5"/>
  <c r="I7"/>
  <c r="D7" s="1"/>
  <c r="D12" i="3" s="1"/>
  <c r="E7" i="5"/>
  <c r="I8"/>
  <c r="D8" s="1"/>
  <c r="D13" i="3" s="1"/>
  <c r="E8" i="5"/>
  <c r="I9"/>
  <c r="D9" s="1"/>
  <c r="D14" i="3" s="1"/>
  <c r="E9" i="5"/>
  <c r="I10"/>
  <c r="D10" s="1"/>
  <c r="D15" i="3" s="1"/>
  <c r="E10" i="5"/>
  <c r="I11"/>
  <c r="D11" s="1"/>
  <c r="D16" i="3" s="1"/>
  <c r="E11" i="5"/>
  <c r="I12"/>
  <c r="D12" s="1"/>
  <c r="D17" i="3" s="1"/>
  <c r="E12" i="5"/>
  <c r="I13"/>
  <c r="D13" s="1"/>
  <c r="D18" i="3" s="1"/>
  <c r="E13" i="5"/>
  <c r="I14"/>
  <c r="D14" s="1"/>
  <c r="D19" i="3" s="1"/>
  <c r="E14" i="5"/>
  <c r="I15"/>
  <c r="D15" s="1"/>
  <c r="D20" i="3" s="1"/>
  <c r="E15" i="5"/>
  <c r="I16"/>
  <c r="D16" s="1"/>
  <c r="D21" i="3" s="1"/>
  <c r="E16" i="5"/>
  <c r="I17"/>
  <c r="D17" s="1"/>
  <c r="D22" i="3" s="1"/>
  <c r="E17" i="5"/>
  <c r="I18"/>
  <c r="D18" s="1"/>
  <c r="D23" i="3" s="1"/>
  <c r="E18" i="5"/>
  <c r="I19"/>
  <c r="D19" s="1"/>
  <c r="D24" i="3" s="1"/>
  <c r="E19" i="5"/>
  <c r="I20"/>
  <c r="D20" s="1"/>
  <c r="D25" i="3" s="1"/>
  <c r="E20" i="5"/>
  <c r="I21"/>
  <c r="D21" s="1"/>
  <c r="D26" i="3" s="1"/>
  <c r="E21" i="5"/>
  <c r="I22"/>
  <c r="D22" s="1"/>
  <c r="D27" i="3" s="1"/>
  <c r="E22" i="5"/>
  <c r="I23"/>
  <c r="D23" s="1"/>
  <c r="D28" i="3" s="1"/>
  <c r="E23" i="5"/>
  <c r="I24"/>
  <c r="D24" s="1"/>
  <c r="D29" i="3" s="1"/>
  <c r="E24" i="5"/>
  <c r="I25"/>
  <c r="D25" s="1"/>
  <c r="D30" i="3" s="1"/>
  <c r="E25" i="5"/>
  <c r="I26"/>
  <c r="D26" s="1"/>
  <c r="D31" i="3" s="1"/>
  <c r="E26" i="5"/>
  <c r="I27"/>
  <c r="D27" s="1"/>
  <c r="D32" i="3" s="1"/>
  <c r="E27" i="5"/>
  <c r="I28"/>
  <c r="D28" s="1"/>
  <c r="D33" i="3" s="1"/>
  <c r="E28" i="5"/>
  <c r="I29"/>
  <c r="D29" s="1"/>
  <c r="D34" i="3" s="1"/>
  <c r="E29" i="5"/>
  <c r="I30"/>
  <c r="D30" s="1"/>
  <c r="D35" i="3" s="1"/>
  <c r="E30" i="5"/>
  <c r="I31"/>
  <c r="D31" s="1"/>
  <c r="D36" i="3" s="1"/>
  <c r="E31" i="5"/>
  <c r="I32"/>
  <c r="D32" s="1"/>
  <c r="D37" i="3" s="1"/>
  <c r="E32" i="5"/>
  <c r="I33"/>
  <c r="D33" s="1"/>
  <c r="D38" i="3" s="1"/>
  <c r="E33" i="5"/>
  <c r="I34"/>
  <c r="D34" s="1"/>
  <c r="D39" i="3" s="1"/>
  <c r="E34" i="5"/>
  <c r="I35"/>
  <c r="D35" s="1"/>
  <c r="D40" i="3" s="1"/>
  <c r="E35" i="5"/>
  <c r="I36"/>
  <c r="D36" s="1"/>
  <c r="D41" i="3" s="1"/>
  <c r="E36" i="5"/>
  <c r="I37"/>
  <c r="D37" s="1"/>
  <c r="D42" i="3" s="1"/>
  <c r="E37" i="5"/>
  <c r="I38"/>
  <c r="D38" s="1"/>
  <c r="D43" i="3" s="1"/>
  <c r="E38" i="5"/>
  <c r="I39"/>
  <c r="D39" s="1"/>
  <c r="D44" i="3" s="1"/>
  <c r="E39" i="5"/>
  <c r="I40"/>
  <c r="D40" s="1"/>
  <c r="D45" i="3" s="1"/>
  <c r="E40" i="5"/>
  <c r="I41"/>
  <c r="D41" s="1"/>
  <c r="D46" i="3" s="1"/>
  <c r="E41" i="5"/>
  <c r="I42"/>
  <c r="D42" s="1"/>
  <c r="D47" i="3" s="1"/>
  <c r="E42" i="5"/>
  <c r="I43"/>
  <c r="D43" s="1"/>
  <c r="D48" i="3" s="1"/>
  <c r="E43" i="5"/>
  <c r="I44"/>
  <c r="D44" s="1"/>
  <c r="D49" i="3" s="1"/>
  <c r="E44" i="5"/>
  <c r="I45"/>
  <c r="D45" s="1"/>
  <c r="D50" i="3" s="1"/>
  <c r="E45" i="5"/>
  <c r="I46"/>
  <c r="D46" s="1"/>
  <c r="D51" i="3" s="1"/>
  <c r="E46" i="5"/>
  <c r="I47"/>
  <c r="D47" s="1"/>
  <c r="D52" i="3" s="1"/>
  <c r="E47" i="5"/>
  <c r="I48"/>
  <c r="D48" s="1"/>
  <c r="D53" i="3" s="1"/>
  <c r="E48" i="5"/>
  <c r="I49"/>
  <c r="D49" s="1"/>
  <c r="D54" i="3" s="1"/>
  <c r="E49" i="5"/>
  <c r="I50"/>
  <c r="D50" s="1"/>
  <c r="D55" i="3" s="1"/>
  <c r="E50" i="5"/>
  <c r="I51"/>
  <c r="D51" s="1"/>
  <c r="D56" i="3" s="1"/>
  <c r="E51" i="5"/>
  <c r="I52"/>
  <c r="D52" s="1"/>
  <c r="D57" i="3" s="1"/>
  <c r="E52" i="5"/>
  <c r="I53"/>
  <c r="D53" s="1"/>
  <c r="D58" i="3" s="1"/>
  <c r="E53" i="5"/>
  <c r="I54"/>
  <c r="D54" s="1"/>
  <c r="D59" i="3" s="1"/>
  <c r="E54" i="5"/>
  <c r="I55"/>
  <c r="D55" s="1"/>
  <c r="D60" i="3" s="1"/>
  <c r="E55" i="5"/>
  <c r="I56"/>
  <c r="D56" s="1"/>
  <c r="D61" i="3" s="1"/>
  <c r="E56" i="5"/>
  <c r="I57"/>
  <c r="D57" s="1"/>
  <c r="D62" i="3" s="1"/>
  <c r="E57" i="5"/>
  <c r="I58"/>
  <c r="D58" s="1"/>
  <c r="D63" i="3" s="1"/>
  <c r="E58" i="5"/>
  <c r="I59"/>
  <c r="D59" s="1"/>
  <c r="D64" i="3" s="1"/>
  <c r="E59" i="5"/>
  <c r="I60"/>
  <c r="D60" s="1"/>
  <c r="D65" i="3" s="1"/>
  <c r="E60" i="5"/>
  <c r="I61"/>
  <c r="D61" s="1"/>
  <c r="D66" i="3" s="1"/>
  <c r="E61" i="5"/>
  <c r="I62"/>
  <c r="D62" s="1"/>
  <c r="D67" i="3" s="1"/>
  <c r="E62" i="5"/>
  <c r="E67" i="3" s="1"/>
  <c r="I63" i="5"/>
  <c r="D63" s="1"/>
  <c r="D68" i="3" s="1"/>
  <c r="E63" i="5"/>
  <c r="E68" i="3" s="1"/>
  <c r="I64" i="5"/>
  <c r="D64" s="1"/>
  <c r="D69" i="3" s="1"/>
  <c r="E64" i="5"/>
  <c r="E69" i="3" s="1"/>
  <c r="I65" i="5"/>
  <c r="D65" s="1"/>
  <c r="D70" i="3" s="1"/>
  <c r="E65" i="5"/>
  <c r="E70" i="3" s="1"/>
  <c r="I66" i="5"/>
  <c r="D66" s="1"/>
  <c r="D71" i="3" s="1"/>
  <c r="E66" i="5"/>
  <c r="E71" i="3" s="1"/>
  <c r="I67" i="5"/>
  <c r="D67" s="1"/>
  <c r="D72" i="3" s="1"/>
  <c r="E67" i="5"/>
  <c r="E72" i="3" s="1"/>
  <c r="I68" i="5"/>
  <c r="D68" s="1"/>
  <c r="D73" i="3" s="1"/>
  <c r="E68" i="5"/>
  <c r="E73" i="3" s="1"/>
  <c r="I69" i="5"/>
  <c r="D69" s="1"/>
  <c r="D74" i="3" s="1"/>
  <c r="E69" i="5"/>
  <c r="E74" i="3" s="1"/>
  <c r="I70" i="5"/>
  <c r="D70" s="1"/>
  <c r="D75" i="3" s="1"/>
  <c r="E70" i="5"/>
  <c r="E75" i="3" s="1"/>
  <c r="I71" i="5"/>
  <c r="D71" s="1"/>
  <c r="D76" i="3" s="1"/>
  <c r="E71" i="5"/>
  <c r="E76" i="3" s="1"/>
  <c r="I72" i="5"/>
  <c r="D72" s="1"/>
  <c r="D77" i="3" s="1"/>
  <c r="E72" i="5"/>
  <c r="E77" i="3" s="1"/>
  <c r="I73" i="5"/>
  <c r="D73" s="1"/>
  <c r="D78" i="3" s="1"/>
  <c r="E73" i="5"/>
  <c r="E78" i="3" s="1"/>
  <c r="I74" i="5"/>
  <c r="D74" s="1"/>
  <c r="D79" i="3" s="1"/>
  <c r="E74" i="5"/>
  <c r="E79" i="3" s="1"/>
  <c r="I75" i="5"/>
  <c r="D75" s="1"/>
  <c r="D80" i="3" s="1"/>
  <c r="E75" i="5"/>
  <c r="E80" i="3" s="1"/>
  <c r="I76" i="5"/>
  <c r="D76" s="1"/>
  <c r="D81" i="3" s="1"/>
  <c r="E76" i="5"/>
  <c r="E81" i="3" s="1"/>
  <c r="I77" i="5"/>
  <c r="D77" s="1"/>
  <c r="D82" i="3" s="1"/>
  <c r="E77" i="5"/>
  <c r="E82" i="3" s="1"/>
  <c r="I78" i="5"/>
  <c r="D78" s="1"/>
  <c r="D83" i="3" s="1"/>
  <c r="E78" i="5"/>
  <c r="E83" i="3" s="1"/>
  <c r="I79" i="5"/>
  <c r="D79" s="1"/>
  <c r="D84" i="3" s="1"/>
  <c r="E79" i="5"/>
  <c r="E84" i="3" s="1"/>
  <c r="I80" i="5"/>
  <c r="D80" s="1"/>
  <c r="D85" i="3" s="1"/>
  <c r="E80" i="5"/>
  <c r="E85" i="3" s="1"/>
  <c r="I81" i="5"/>
  <c r="D81" s="1"/>
  <c r="D86" i="3" s="1"/>
  <c r="E81" i="5"/>
  <c r="E86" i="3" s="1"/>
  <c r="I82" i="5"/>
  <c r="D82" s="1"/>
  <c r="D87" i="3" s="1"/>
  <c r="E82" i="5"/>
  <c r="E87" i="3" s="1"/>
  <c r="I83" i="5"/>
  <c r="D83" s="1"/>
  <c r="D88" i="3" s="1"/>
  <c r="E83" i="5"/>
  <c r="E88" i="3" s="1"/>
  <c r="I84" i="5"/>
  <c r="D84" s="1"/>
  <c r="D89" i="3" s="1"/>
  <c r="E84" i="5"/>
  <c r="E89" i="3" s="1"/>
  <c r="I85" i="5"/>
  <c r="D85" s="1"/>
  <c r="D90" i="3" s="1"/>
  <c r="E85" i="5"/>
  <c r="E90" i="3" s="1"/>
  <c r="I86" i="5"/>
  <c r="D86" s="1"/>
  <c r="D91" i="3" s="1"/>
  <c r="E86" i="5"/>
  <c r="E91" i="3" s="1"/>
  <c r="I87" i="5"/>
  <c r="D87" s="1"/>
  <c r="D92" i="3" s="1"/>
  <c r="E87" i="5"/>
  <c r="E92" i="3" s="1"/>
  <c r="I88" i="5"/>
  <c r="D88" s="1"/>
  <c r="D93" i="3" s="1"/>
  <c r="E88" i="5"/>
  <c r="E93" i="3" s="1"/>
  <c r="I89" i="5"/>
  <c r="D89" s="1"/>
  <c r="D94" i="3" s="1"/>
  <c r="E89" i="5"/>
  <c r="E94" i="3" s="1"/>
  <c r="I90" i="5"/>
  <c r="D90" s="1"/>
  <c r="D95" i="3" s="1"/>
  <c r="E90" i="5"/>
  <c r="E95" i="3" s="1"/>
  <c r="I91" i="5"/>
  <c r="D91" s="1"/>
  <c r="D96" i="3" s="1"/>
  <c r="E91" i="5"/>
  <c r="E96" i="3" s="1"/>
  <c r="I92" i="5"/>
  <c r="D92" s="1"/>
  <c r="D97" i="3" s="1"/>
  <c r="E92" i="5"/>
  <c r="E97" i="3" s="1"/>
  <c r="I93" i="5"/>
  <c r="D93" s="1"/>
  <c r="D98" i="3" s="1"/>
  <c r="E93" i="5"/>
  <c r="E98" i="3" s="1"/>
  <c r="E2" i="5"/>
  <c r="E7" i="3" s="1"/>
  <c r="I2" i="5"/>
  <c r="D2" s="1"/>
  <c r="D7" i="3" s="1"/>
  <c r="D6" i="1"/>
  <c r="D7"/>
  <c r="D8"/>
  <c r="D9"/>
  <c r="D4"/>
  <c r="D11"/>
  <c r="D3"/>
  <c r="D12"/>
  <c r="D10"/>
  <c r="D5"/>
  <c r="H3"/>
  <c r="H4"/>
  <c r="H5"/>
  <c r="H7"/>
  <c r="H8"/>
  <c r="H9"/>
  <c r="H10"/>
  <c r="H12"/>
  <c r="H6"/>
  <c r="H11"/>
  <c r="I2"/>
  <c r="H15"/>
  <c r="H16"/>
  <c r="I14" s="1"/>
  <c r="H18"/>
  <c r="H19"/>
  <c r="H21"/>
  <c r="H22"/>
  <c r="H24"/>
  <c r="H25"/>
  <c r="H27"/>
  <c r="H28"/>
  <c r="H30"/>
  <c r="H31"/>
  <c r="I45"/>
  <c r="I43"/>
  <c r="D31"/>
  <c r="D30"/>
  <c r="D28"/>
  <c r="D27"/>
  <c r="D22"/>
  <c r="D21"/>
  <c r="D25"/>
  <c r="D24"/>
  <c r="D19"/>
  <c r="D18"/>
  <c r="D16"/>
  <c r="D15"/>
  <c r="I48"/>
  <c r="G173"/>
  <c r="D173"/>
  <c r="G172"/>
  <c r="D172"/>
  <c r="G171"/>
  <c r="D171"/>
  <c r="D166"/>
  <c r="E166"/>
  <c r="E165"/>
  <c r="D165"/>
  <c r="G159"/>
  <c r="D159"/>
  <c r="G160"/>
  <c r="D160"/>
  <c r="G158"/>
  <c r="D158"/>
  <c r="D149"/>
  <c r="D150"/>
  <c r="D143"/>
  <c r="D144"/>
  <c r="D145"/>
  <c r="D146"/>
  <c r="D148"/>
  <c r="D138"/>
  <c r="D139"/>
  <c r="D137"/>
  <c r="D134"/>
  <c r="D135"/>
  <c r="D133"/>
  <c r="F126"/>
  <c r="F127"/>
  <c r="F128"/>
  <c r="F125"/>
  <c r="D122"/>
  <c r="D113"/>
  <c r="D114"/>
  <c r="D115"/>
  <c r="D117"/>
  <c r="D118"/>
  <c r="D119"/>
  <c r="D111"/>
  <c r="D103"/>
  <c r="D104"/>
  <c r="D106"/>
  <c r="D107"/>
  <c r="D108"/>
  <c r="D102"/>
  <c r="D94"/>
  <c r="D95"/>
  <c r="D96"/>
  <c r="D98"/>
  <c r="D99"/>
  <c r="D92"/>
  <c r="D85"/>
  <c r="D86"/>
  <c r="D88"/>
  <c r="D84"/>
  <c r="D71"/>
  <c r="D72"/>
  <c r="D73"/>
  <c r="D75"/>
  <c r="D77"/>
  <c r="D79"/>
  <c r="D80"/>
  <c r="D81"/>
  <c r="D70"/>
  <c r="D62"/>
  <c r="D63"/>
  <c r="D64"/>
  <c r="D65"/>
  <c r="D66"/>
  <c r="D67"/>
  <c r="D61"/>
  <c r="D58"/>
  <c r="D57"/>
  <c r="D56"/>
  <c r="I46"/>
  <c r="I52"/>
  <c r="D52" s="1"/>
  <c r="D39"/>
  <c r="D38"/>
  <c r="D35"/>
  <c r="D36"/>
  <c r="D34"/>
  <c r="I44"/>
  <c r="D44" s="1"/>
  <c r="D45"/>
  <c r="D46"/>
  <c r="I47"/>
  <c r="D47" s="1"/>
  <c r="D48"/>
  <c r="I49"/>
  <c r="D49"/>
  <c r="I50"/>
  <c r="D50"/>
  <c r="I51"/>
  <c r="D51"/>
  <c r="I53"/>
  <c r="D53" s="1"/>
  <c r="I54"/>
  <c r="D54" s="1"/>
  <c r="D43"/>
  <c r="I42"/>
  <c r="D42"/>
  <c r="F61" i="5" l="1"/>
  <c r="F66" i="3" s="1"/>
  <c r="E66"/>
  <c r="E65"/>
  <c r="F60" i="5"/>
  <c r="F65" i="3" s="1"/>
  <c r="F59" i="5"/>
  <c r="F64" i="3" s="1"/>
  <c r="E64"/>
  <c r="E63"/>
  <c r="F58" i="5"/>
  <c r="F63" i="3" s="1"/>
  <c r="F57" i="5"/>
  <c r="F62" i="3" s="1"/>
  <c r="E62"/>
  <c r="E61"/>
  <c r="F56" i="5"/>
  <c r="F61" i="3" s="1"/>
  <c r="F55" i="5"/>
  <c r="F60" i="3" s="1"/>
  <c r="E60"/>
  <c r="E59"/>
  <c r="F54" i="5"/>
  <c r="F59" i="3" s="1"/>
  <c r="F53" i="5"/>
  <c r="F58" i="3" s="1"/>
  <c r="E58"/>
  <c r="E57"/>
  <c r="F52" i="5"/>
  <c r="F57" i="3" s="1"/>
  <c r="F51" i="5"/>
  <c r="F56" i="3" s="1"/>
  <c r="E56"/>
  <c r="E55"/>
  <c r="F50" i="5"/>
  <c r="F55" i="3" s="1"/>
  <c r="F49" i="5"/>
  <c r="F54" i="3" s="1"/>
  <c r="E54"/>
  <c r="E53"/>
  <c r="F48" i="5"/>
  <c r="F53" i="3" s="1"/>
  <c r="F47" i="5"/>
  <c r="F52" i="3" s="1"/>
  <c r="E52"/>
  <c r="E51"/>
  <c r="F46" i="5"/>
  <c r="F51" i="3" s="1"/>
  <c r="F45" i="5"/>
  <c r="F50" i="3" s="1"/>
  <c r="E50"/>
  <c r="E49"/>
  <c r="F44" i="5"/>
  <c r="F49" i="3" s="1"/>
  <c r="F43" i="5"/>
  <c r="F48" i="3" s="1"/>
  <c r="E48"/>
  <c r="E47"/>
  <c r="F42" i="5"/>
  <c r="F47" i="3" s="1"/>
  <c r="F41" i="5"/>
  <c r="F46" i="3" s="1"/>
  <c r="E46"/>
  <c r="E45"/>
  <c r="F40" i="5"/>
  <c r="F45" i="3" s="1"/>
  <c r="F39" i="5"/>
  <c r="F44" i="3" s="1"/>
  <c r="E44"/>
  <c r="E43"/>
  <c r="F38" i="5"/>
  <c r="F43" i="3" s="1"/>
  <c r="F37" i="5"/>
  <c r="F42" i="3" s="1"/>
  <c r="E42"/>
  <c r="E41"/>
  <c r="F36" i="5"/>
  <c r="F41" i="3" s="1"/>
  <c r="F35" i="5"/>
  <c r="F40" i="3" s="1"/>
  <c r="E40"/>
  <c r="E39"/>
  <c r="F34" i="5"/>
  <c r="F39" i="3" s="1"/>
  <c r="F33" i="5"/>
  <c r="F38" i="3" s="1"/>
  <c r="E38"/>
  <c r="E37"/>
  <c r="F32" i="5"/>
  <c r="F37" i="3" s="1"/>
  <c r="F31" i="5"/>
  <c r="F36" i="3" s="1"/>
  <c r="E36"/>
  <c r="E35"/>
  <c r="F30" i="5"/>
  <c r="F35" i="3" s="1"/>
  <c r="F29" i="5"/>
  <c r="F34" i="3" s="1"/>
  <c r="E34"/>
  <c r="E33"/>
  <c r="F28" i="5"/>
  <c r="F33" i="3" s="1"/>
  <c r="F27" i="5"/>
  <c r="F32" i="3" s="1"/>
  <c r="E32"/>
  <c r="E31"/>
  <c r="F26" i="5"/>
  <c r="F31" i="3" s="1"/>
  <c r="F25" i="5"/>
  <c r="F30" i="3" s="1"/>
  <c r="E30"/>
  <c r="E29"/>
  <c r="F24" i="5"/>
  <c r="F29" i="3" s="1"/>
  <c r="F23" i="5"/>
  <c r="F28" i="3" s="1"/>
  <c r="E28"/>
  <c r="E27"/>
  <c r="F22" i="5"/>
  <c r="F27" i="3" s="1"/>
  <c r="F21" i="5"/>
  <c r="F26" i="3" s="1"/>
  <c r="E26"/>
  <c r="E25"/>
  <c r="F20" i="5"/>
  <c r="F25" i="3" s="1"/>
  <c r="F19" i="5"/>
  <c r="F24" i="3" s="1"/>
  <c r="E24"/>
  <c r="E23"/>
  <c r="F18" i="5"/>
  <c r="F23" i="3" s="1"/>
  <c r="F17" i="5"/>
  <c r="F22" i="3" s="1"/>
  <c r="E22"/>
  <c r="E21"/>
  <c r="F16" i="5"/>
  <c r="F21" i="3" s="1"/>
  <c r="F15" i="5"/>
  <c r="F20" i="3" s="1"/>
  <c r="E20"/>
  <c r="E19"/>
  <c r="F14" i="5"/>
  <c r="F19" i="3" s="1"/>
  <c r="F13" i="5"/>
  <c r="F18" i="3" s="1"/>
  <c r="E18"/>
  <c r="E17"/>
  <c r="F12" i="5"/>
  <c r="F17" i="3" s="1"/>
  <c r="F11" i="5"/>
  <c r="F16" i="3" s="1"/>
  <c r="E16"/>
  <c r="E15"/>
  <c r="F10" i="5"/>
  <c r="F15" i="3" s="1"/>
  <c r="F9" i="5"/>
  <c r="F14" i="3" s="1"/>
  <c r="E14"/>
  <c r="E13"/>
  <c r="F8" i="5"/>
  <c r="F13" i="3" s="1"/>
  <c r="F7" i="5"/>
  <c r="F12" i="3" s="1"/>
  <c r="E12"/>
  <c r="E11"/>
  <c r="F6" i="5"/>
  <c r="F11" i="3" s="1"/>
  <c r="F5" i="5"/>
  <c r="F10" i="3" s="1"/>
  <c r="E10"/>
  <c r="E9"/>
  <c r="F4" i="5"/>
  <c r="F9" i="3" s="1"/>
  <c r="F2" i="5"/>
  <c r="F7" i="3" s="1"/>
  <c r="F93" i="5"/>
  <c r="F98" i="3" s="1"/>
  <c r="F92" i="5"/>
  <c r="F97" i="3" s="1"/>
  <c r="F91" i="5"/>
  <c r="F96" i="3" s="1"/>
  <c r="F90" i="5"/>
  <c r="F95" i="3" s="1"/>
  <c r="F89" i="5"/>
  <c r="F94" i="3" s="1"/>
  <c r="F88" i="5"/>
  <c r="F93" i="3" s="1"/>
  <c r="F87" i="5"/>
  <c r="F92" i="3" s="1"/>
  <c r="F86" i="5"/>
  <c r="F91" i="3" s="1"/>
  <c r="F85" i="5"/>
  <c r="F90" i="3" s="1"/>
  <c r="F84" i="5"/>
  <c r="F89" i="3" s="1"/>
  <c r="F83" i="5"/>
  <c r="F88" i="3" s="1"/>
  <c r="F82" i="5"/>
  <c r="F87" i="3" s="1"/>
  <c r="F81" i="5"/>
  <c r="F86" i="3" s="1"/>
  <c r="F80" i="5"/>
  <c r="F85" i="3" s="1"/>
  <c r="F79" i="5"/>
  <c r="F84" i="3" s="1"/>
  <c r="F78" i="5"/>
  <c r="F83" i="3" s="1"/>
  <c r="F77" i="5"/>
  <c r="F82" i="3" s="1"/>
  <c r="F76" i="5"/>
  <c r="F81" i="3" s="1"/>
  <c r="F75" i="5"/>
  <c r="F80" i="3" s="1"/>
  <c r="F74" i="5"/>
  <c r="F79" i="3" s="1"/>
  <c r="F73" i="5"/>
  <c r="F78" i="3" s="1"/>
  <c r="F72" i="5"/>
  <c r="F77" i="3" s="1"/>
  <c r="F71" i="5"/>
  <c r="F76" i="3" s="1"/>
  <c r="F70" i="5"/>
  <c r="F75" i="3" s="1"/>
  <c r="F69" i="5"/>
  <c r="F74" i="3" s="1"/>
  <c r="F68" i="5"/>
  <c r="F73" i="3" s="1"/>
  <c r="F67" i="5"/>
  <c r="F72" i="3" s="1"/>
  <c r="F66" i="5"/>
  <c r="F71" i="3" s="1"/>
  <c r="F65" i="5"/>
  <c r="F70" i="3" s="1"/>
  <c r="F64" i="5"/>
  <c r="F69" i="3" s="1"/>
  <c r="F63" i="5"/>
  <c r="F68" i="3" s="1"/>
  <c r="F62" i="5"/>
  <c r="F67" i="3" s="1"/>
  <c r="E8"/>
</calcChain>
</file>

<file path=xl/sharedStrings.xml><?xml version="1.0" encoding="utf-8"?>
<sst xmlns="http://schemas.openxmlformats.org/spreadsheetml/2006/main" count="901" uniqueCount="212">
  <si>
    <t xml:space="preserve">CLOISON BOIS </t>
  </si>
  <si>
    <t xml:space="preserve">CLOISON MELA </t>
  </si>
  <si>
    <t>PX250</t>
  </si>
  <si>
    <t>PX500</t>
  </si>
  <si>
    <t>PX700</t>
  </si>
  <si>
    <t>PX1100</t>
  </si>
  <si>
    <t>PX1500</t>
  </si>
  <si>
    <t>PX2000</t>
  </si>
  <si>
    <t>PX2500</t>
  </si>
  <si>
    <t>Rails 1 SPOT</t>
  </si>
  <si>
    <t>Rails 2 SPOTS</t>
  </si>
  <si>
    <t>Rails 3 SPOTS</t>
  </si>
  <si>
    <t>Rails 4 SPOTS</t>
  </si>
  <si>
    <t>Spot TIGE</t>
  </si>
  <si>
    <t>Gamelle 300W</t>
  </si>
  <si>
    <t>SPOTS</t>
  </si>
  <si>
    <t>Manchon</t>
  </si>
  <si>
    <t>Compense</t>
  </si>
  <si>
    <t>Coffret Electrique</t>
  </si>
  <si>
    <t>Ralonge</t>
  </si>
  <si>
    <t>Triplette</t>
  </si>
  <si>
    <t>Socle BOIS</t>
  </si>
  <si>
    <t>Agraffes</t>
  </si>
  <si>
    <t>Baguettes velum</t>
  </si>
  <si>
    <t>Pa2</t>
  </si>
  <si>
    <t>Pa5</t>
  </si>
  <si>
    <t>Tasseaux</t>
  </si>
  <si>
    <t>PLATEAUX MELA</t>
  </si>
  <si>
    <t>Plateau MELA 470*470</t>
  </si>
  <si>
    <t>Plateau MELA 962 x 470</t>
  </si>
  <si>
    <t>Plateau MELA 962*962</t>
  </si>
  <si>
    <t>Plateau _R_MELA_470*470</t>
  </si>
  <si>
    <t>PVC</t>
  </si>
  <si>
    <t>PVC Ht:2500*1000</t>
  </si>
  <si>
    <t>PVC CINTRE Ht:1100*500</t>
  </si>
  <si>
    <t>PVC CINTRE Ht:1100*1500</t>
  </si>
  <si>
    <t>PVC CINTRE Ht:1100*1000</t>
  </si>
  <si>
    <t>PVC CINTRE Ht:2500*500</t>
  </si>
  <si>
    <t>PVC CINTRE Ht:2500*1000</t>
  </si>
  <si>
    <t>Akyver CINTRE Ht:1100*500</t>
  </si>
  <si>
    <t>Akyver CINTRE Ht:1100*1000</t>
  </si>
  <si>
    <t>Akyver CINTRE Ht:1100*1500</t>
  </si>
  <si>
    <t>Akyver CINTRE Ht:2500*500</t>
  </si>
  <si>
    <t>Akyver CINTRE Ht:2500*1000</t>
  </si>
  <si>
    <t>Akyver CINTRE Ht:2500*1500</t>
  </si>
  <si>
    <t>AKYVER</t>
  </si>
  <si>
    <t>PLEXIGLASS</t>
  </si>
  <si>
    <t>Plexiglass Ht:2500*1000</t>
  </si>
  <si>
    <t>Plexiglass CINTRE Ht:2500*1500</t>
  </si>
  <si>
    <t>Plexiglass CINTRE Ht:2500*1000</t>
  </si>
  <si>
    <t>Plexiglass CINTRE Ht:2500*500</t>
  </si>
  <si>
    <t>Plexiglass CINTRE Ht:1100*1500</t>
  </si>
  <si>
    <t>Plexiglass CINTRE Ht:1100*1000</t>
  </si>
  <si>
    <t>Plexiglass CINTRE Ht:1100*500</t>
  </si>
  <si>
    <t>Akilux Ht:2500*1000</t>
  </si>
  <si>
    <t>REF</t>
  </si>
  <si>
    <t>Biloute</t>
  </si>
  <si>
    <t>Cache PX</t>
  </si>
  <si>
    <t>CP pour CB</t>
  </si>
  <si>
    <t>QUINCAILLERIE</t>
  </si>
  <si>
    <t>Socle ALU</t>
  </si>
  <si>
    <t>ELECTRICITE</t>
  </si>
  <si>
    <t>PORTES</t>
  </si>
  <si>
    <t>REMPLISSAGES</t>
  </si>
  <si>
    <t>PVC Droit</t>
  </si>
  <si>
    <t>PVC Cintrés hauteur 1,10m</t>
  </si>
  <si>
    <t>PVC Cintrés hauteur 2,5m</t>
  </si>
  <si>
    <t>Akyver Cintré hauteur 1,10m</t>
  </si>
  <si>
    <t>Akyver Cintré hauteur 2,5m</t>
  </si>
  <si>
    <t>Plexiglass Droit</t>
  </si>
  <si>
    <t>Plexiglass Cintré Hauteur 1,10m</t>
  </si>
  <si>
    <t>Plexiglass Cintré Hauteur 2,5m</t>
  </si>
  <si>
    <t>MOBILIER ORSA</t>
  </si>
  <si>
    <t>pièces</t>
  </si>
  <si>
    <t>Mètre linéaire</t>
  </si>
  <si>
    <t>AKILUX</t>
  </si>
  <si>
    <t>Akilux droit Hauteur 2,5m</t>
  </si>
  <si>
    <t>COMMENTAIRES</t>
  </si>
  <si>
    <t>MOQUETTE</t>
  </si>
  <si>
    <t>COULEUR</t>
  </si>
  <si>
    <t>LE</t>
  </si>
  <si>
    <t>Mètre Linéaire</t>
  </si>
  <si>
    <t>M²</t>
  </si>
  <si>
    <t>VELUM</t>
  </si>
  <si>
    <t>BLACK</t>
  </si>
  <si>
    <t>WHITE</t>
  </si>
  <si>
    <t>BRICK RED</t>
  </si>
  <si>
    <t>BAR PIANO</t>
  </si>
  <si>
    <t>BAR SIMPLE</t>
  </si>
  <si>
    <t>PX</t>
  </si>
  <si>
    <t>PLATEAUX MELA DROIT</t>
  </si>
  <si>
    <t>PLATEAUX MELA DROIT CIRCULAIRE</t>
  </si>
  <si>
    <t>PH TOTAL</t>
  </si>
  <si>
    <t>Clous</t>
  </si>
  <si>
    <t>PRATICABLE 2x1m</t>
  </si>
  <si>
    <t>COULEURS</t>
  </si>
  <si>
    <t>MANGE DEBOUT ORSA</t>
  </si>
  <si>
    <t>PRATICABLES</t>
  </si>
  <si>
    <t>Support Enseigne</t>
  </si>
  <si>
    <t>Raccord Resille</t>
  </si>
  <si>
    <t>A PREPARER</t>
  </si>
  <si>
    <t>PH SEULS</t>
  </si>
  <si>
    <t>PIEDS</t>
  </si>
  <si>
    <t>Hauteur</t>
  </si>
  <si>
    <t>Escalier(s)</t>
  </si>
  <si>
    <t>Garde-corp(s)</t>
  </si>
  <si>
    <t>A COMMANDER-M²</t>
  </si>
  <si>
    <t>A COMMANDER-LONGEUR</t>
  </si>
  <si>
    <t>A COMMANDER-LARGEUR</t>
  </si>
  <si>
    <t>LONGEUR REELLE</t>
  </si>
  <si>
    <t>LARGEUR REELLE</t>
  </si>
  <si>
    <t>0910</t>
  </si>
  <si>
    <t>0950</t>
  </si>
  <si>
    <t>9312</t>
  </si>
  <si>
    <t>TISSU CLOISON BOIS-JUPE-RIDEAUX &amp; DIVERS</t>
  </si>
  <si>
    <t>Nbr Sec</t>
  </si>
  <si>
    <t>PORTE(S) MELA</t>
  </si>
  <si>
    <t>PORTE(S) BOIS</t>
  </si>
  <si>
    <t>PORTE DROITE</t>
  </si>
  <si>
    <t>PORTE GAUCHE</t>
  </si>
  <si>
    <t>PORTE DOUBLE</t>
  </si>
  <si>
    <r>
      <t>P</t>
    </r>
    <r>
      <rPr>
        <b/>
        <i/>
        <sz val="12"/>
        <color indexed="8"/>
        <rFont val="Calibri"/>
        <family val="2"/>
      </rPr>
      <t>ROFILES</t>
    </r>
    <r>
      <rPr>
        <b/>
        <i/>
        <sz val="20"/>
        <color indexed="8"/>
        <rFont val="Calibri"/>
        <family val="2"/>
      </rPr>
      <t xml:space="preserve"> </t>
    </r>
    <r>
      <rPr>
        <b/>
        <i/>
        <sz val="26"/>
        <color indexed="8"/>
        <rFont val="Calibri"/>
        <family val="2"/>
      </rPr>
      <t>H</t>
    </r>
    <r>
      <rPr>
        <b/>
        <i/>
        <sz val="12"/>
        <color indexed="8"/>
        <rFont val="Calibri"/>
        <family val="2"/>
      </rPr>
      <t>ORIZONTAUX</t>
    </r>
  </si>
  <si>
    <r>
      <t>P</t>
    </r>
    <r>
      <rPr>
        <b/>
        <i/>
        <sz val="12"/>
        <color indexed="8"/>
        <rFont val="Calibri"/>
        <family val="2"/>
      </rPr>
      <t>ROFILES en</t>
    </r>
    <r>
      <rPr>
        <b/>
        <i/>
        <sz val="20"/>
        <color indexed="8"/>
        <rFont val="Calibri"/>
        <family val="2"/>
      </rPr>
      <t xml:space="preserve"> </t>
    </r>
    <r>
      <rPr>
        <b/>
        <i/>
        <sz val="26"/>
        <color indexed="8"/>
        <rFont val="Calibri"/>
        <family val="2"/>
      </rPr>
      <t>X</t>
    </r>
  </si>
  <si>
    <t>PH</t>
  </si>
  <si>
    <t>PH CINTRE (Rayon)</t>
  </si>
  <si>
    <t>H</t>
  </si>
  <si>
    <t>L</t>
  </si>
  <si>
    <t>TOTAL M.L =</t>
  </si>
  <si>
    <t>R.A.S</t>
  </si>
  <si>
    <t>PIECES</t>
  </si>
  <si>
    <t>CLOISON BOIS Ht.1m x La. 3m</t>
  </si>
  <si>
    <t>CLOISON BOIS Ht.1m x La. 2,5m</t>
  </si>
  <si>
    <t>CLOISON BOIS Ht.2,5m x La.0,5m</t>
  </si>
  <si>
    <t>CLOISON BOIS Ht.2,5m x La. 1,5m</t>
  </si>
  <si>
    <t xml:space="preserve">WHITE </t>
  </si>
  <si>
    <t>METRE LINEAIRE SEC</t>
  </si>
  <si>
    <t>PINE</t>
  </si>
  <si>
    <t>0831</t>
  </si>
  <si>
    <t>LIGHT GREEN</t>
  </si>
  <si>
    <t>0901</t>
  </si>
  <si>
    <t>DARK GREEN</t>
  </si>
  <si>
    <t>0911</t>
  </si>
  <si>
    <t>HIGH GREEN</t>
  </si>
  <si>
    <t>0961</t>
  </si>
  <si>
    <t>SPRING GREEN</t>
  </si>
  <si>
    <t>9631</t>
  </si>
  <si>
    <t>AUTUM GREEN</t>
  </si>
  <si>
    <t>9641</t>
  </si>
  <si>
    <t>PISTACHIO</t>
  </si>
  <si>
    <t>9661</t>
  </si>
  <si>
    <t>THEATRE RED</t>
  </si>
  <si>
    <t>0962</t>
  </si>
  <si>
    <t>FLECKED RED</t>
  </si>
  <si>
    <t>9082</t>
  </si>
  <si>
    <t>FUCHSIA</t>
  </si>
  <si>
    <t>RICHELIEU RED</t>
  </si>
  <si>
    <t>9522</t>
  </si>
  <si>
    <t>TOMATO</t>
  </si>
  <si>
    <t>9662</t>
  </si>
  <si>
    <t>DAYBREAK</t>
  </si>
  <si>
    <t>9213</t>
  </si>
  <si>
    <t>ROYAL BLUE</t>
  </si>
  <si>
    <t>0824</t>
  </si>
  <si>
    <t>SKY BLUE</t>
  </si>
  <si>
    <t>0904</t>
  </si>
  <si>
    <t>TURQUOISE</t>
  </si>
  <si>
    <t>0924</t>
  </si>
  <si>
    <t>MARINE</t>
  </si>
  <si>
    <t>0954</t>
  </si>
  <si>
    <t>GIPSY BLUE</t>
  </si>
  <si>
    <t>9244</t>
  </si>
  <si>
    <t>COLLEGE BLUE</t>
  </si>
  <si>
    <t>9924</t>
  </si>
  <si>
    <t>GREY</t>
  </si>
  <si>
    <t>0905</t>
  </si>
  <si>
    <t>MOUSY GREY</t>
  </si>
  <si>
    <t>0915</t>
  </si>
  <si>
    <t>ANTHRACITE</t>
  </si>
  <si>
    <t>0965</t>
  </si>
  <si>
    <t>FLECKED GREY</t>
  </si>
  <si>
    <t>0985</t>
  </si>
  <si>
    <t>BEIGE</t>
  </si>
  <si>
    <t>0906</t>
  </si>
  <si>
    <t>NUT</t>
  </si>
  <si>
    <t>0916</t>
  </si>
  <si>
    <t>CAMEL</t>
  </si>
  <si>
    <t>0946</t>
  </si>
  <si>
    <t>BUFF</t>
  </si>
  <si>
    <t>0956</t>
  </si>
  <si>
    <t>MANDARINE</t>
  </si>
  <si>
    <t>9347</t>
  </si>
  <si>
    <t>COCOA</t>
  </si>
  <si>
    <t>9248</t>
  </si>
  <si>
    <t>VIOLET</t>
  </si>
  <si>
    <t>0939</t>
  </si>
  <si>
    <t>MAUVE</t>
  </si>
  <si>
    <t>9019</t>
  </si>
  <si>
    <t>PETUNIA</t>
  </si>
  <si>
    <t>9289</t>
  </si>
  <si>
    <t>9302</t>
  </si>
  <si>
    <t>M² SEC</t>
  </si>
  <si>
    <t>M² A COMMANDER</t>
  </si>
  <si>
    <t>rouleau(x) de 40 Ml en Lè de 2m</t>
  </si>
  <si>
    <t>rouleau(x) de 50 Ml en Lè de 3m</t>
  </si>
  <si>
    <t>rouleau(x) de 50 Ml en Lè de 4m</t>
  </si>
  <si>
    <t>ML A COMMANDER</t>
  </si>
  <si>
    <t>BON DE COMMANDE MOQUETTE</t>
  </si>
  <si>
    <t>NOM DU SALON:</t>
  </si>
  <si>
    <t>NOM DU CLIENT:</t>
  </si>
  <si>
    <t>AFFAIRE SUIVIE PAR:</t>
  </si>
  <si>
    <t>DATE EXPLOITATION:</t>
  </si>
  <si>
    <t>NBR DE ROULEAUX</t>
  </si>
</sst>
</file>

<file path=xl/styles.xml><?xml version="1.0" encoding="utf-8"?>
<styleSheet xmlns="http://schemas.openxmlformats.org/spreadsheetml/2006/main">
  <fonts count="5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20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13"/>
      <name val="Calibri"/>
      <family val="2"/>
    </font>
    <font>
      <sz val="12"/>
      <color indexed="8"/>
      <name val="Calibri"/>
      <family val="2"/>
    </font>
    <font>
      <sz val="11"/>
      <color indexed="9"/>
      <name val="Calibri"/>
      <family val="2"/>
    </font>
    <font>
      <b/>
      <i/>
      <sz val="11"/>
      <color indexed="8"/>
      <name val="Calibri"/>
      <family val="2"/>
    </font>
    <font>
      <b/>
      <i/>
      <sz val="20"/>
      <color indexed="8"/>
      <name val="Calibri"/>
      <family val="2"/>
    </font>
    <font>
      <sz val="11"/>
      <name val="Calibri"/>
      <family val="2"/>
    </font>
    <font>
      <b/>
      <i/>
      <sz val="11"/>
      <color indexed="9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8"/>
      <name val="Calibri"/>
      <family val="2"/>
    </font>
    <font>
      <i/>
      <sz val="8"/>
      <color indexed="8"/>
      <name val="Calibri"/>
      <family val="2"/>
    </font>
    <font>
      <b/>
      <sz val="12"/>
      <color indexed="9"/>
      <name val="Calibri"/>
      <family val="2"/>
    </font>
    <font>
      <sz val="12"/>
      <name val="Calibri"/>
      <family val="2"/>
    </font>
    <font>
      <b/>
      <i/>
      <sz val="12"/>
      <color indexed="10"/>
      <name val="Calibri"/>
      <family val="2"/>
    </font>
    <font>
      <sz val="8"/>
      <color indexed="8"/>
      <name val="Calibri"/>
      <family val="2"/>
    </font>
    <font>
      <sz val="8"/>
      <color indexed="9"/>
      <name val="Calibri"/>
      <family val="2"/>
    </font>
    <font>
      <b/>
      <i/>
      <sz val="12"/>
      <color indexed="8"/>
      <name val="Calibri"/>
      <family val="2"/>
    </font>
    <font>
      <sz val="14"/>
      <color indexed="8"/>
      <name val="Calibri"/>
      <family val="2"/>
    </font>
    <font>
      <i/>
      <sz val="10"/>
      <color indexed="8"/>
      <name val="Calibri"/>
      <family val="2"/>
    </font>
    <font>
      <b/>
      <i/>
      <sz val="12"/>
      <color indexed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color indexed="22"/>
      <name val="Calibri"/>
      <family val="2"/>
    </font>
    <font>
      <b/>
      <sz val="8"/>
      <name val="Calibri"/>
      <family val="2"/>
    </font>
    <font>
      <b/>
      <sz val="9"/>
      <name val="Calibri"/>
      <family val="2"/>
    </font>
    <font>
      <b/>
      <sz val="8"/>
      <color indexed="8"/>
      <name val="Calibri"/>
      <family val="2"/>
    </font>
    <font>
      <b/>
      <sz val="8"/>
      <color indexed="13"/>
      <name val="Calibri"/>
      <family val="2"/>
    </font>
    <font>
      <b/>
      <i/>
      <sz val="20"/>
      <name val="Calibri"/>
      <family val="2"/>
    </font>
    <font>
      <i/>
      <sz val="10"/>
      <color indexed="9"/>
      <name val="Calibri"/>
      <family val="2"/>
    </font>
    <font>
      <i/>
      <sz val="10"/>
      <name val="Calibri"/>
      <family val="2"/>
    </font>
    <font>
      <sz val="14"/>
      <name val="Calibri"/>
      <family val="2"/>
    </font>
    <font>
      <b/>
      <sz val="8"/>
      <color indexed="55"/>
      <name val="Calibri"/>
      <family val="2"/>
    </font>
    <font>
      <b/>
      <sz val="10"/>
      <color indexed="8"/>
      <name val="Calibri"/>
      <family val="2"/>
    </font>
    <font>
      <b/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9"/>
      <color indexed="8"/>
      <name val="Calibri"/>
      <family val="2"/>
    </font>
    <font>
      <i/>
      <sz val="9"/>
      <color indexed="8"/>
      <name val="Calibri"/>
      <family val="2"/>
    </font>
    <font>
      <b/>
      <i/>
      <u/>
      <sz val="14"/>
      <color indexed="8"/>
      <name val="Calibri"/>
      <family val="2"/>
    </font>
    <font>
      <i/>
      <u/>
      <sz val="14"/>
      <color indexed="8"/>
      <name val="Calibri"/>
      <family val="2"/>
    </font>
    <font>
      <b/>
      <i/>
      <sz val="26"/>
      <color indexed="8"/>
      <name val="Calibri"/>
      <family val="2"/>
    </font>
    <font>
      <b/>
      <i/>
      <sz val="16"/>
      <color indexed="8"/>
      <name val="Calibri"/>
      <family val="2"/>
    </font>
    <font>
      <b/>
      <sz val="5"/>
      <color indexed="55"/>
      <name val="Calibri"/>
      <family val="2"/>
    </font>
    <font>
      <sz val="5"/>
      <color indexed="55"/>
      <name val="Calibri"/>
      <family val="2"/>
    </font>
    <font>
      <b/>
      <i/>
      <sz val="10"/>
      <color indexed="8"/>
      <name val="Calibri"/>
      <family val="2"/>
    </font>
    <font>
      <b/>
      <i/>
      <sz val="12"/>
      <name val="Calibri"/>
      <family val="2"/>
    </font>
    <font>
      <b/>
      <i/>
      <sz val="16"/>
      <color indexed="10"/>
      <name val="Calibri"/>
      <family val="2"/>
    </font>
    <font>
      <b/>
      <sz val="14"/>
      <name val="Calibri"/>
      <family val="2"/>
    </font>
    <font>
      <b/>
      <i/>
      <sz val="14"/>
      <color indexed="1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1">
    <xf numFmtId="0" fontId="0" fillId="0" borderId="0" xfId="0"/>
    <xf numFmtId="0" fontId="0" fillId="0" borderId="0" xfId="0" applyBorder="1"/>
    <xf numFmtId="0" fontId="0" fillId="0" borderId="0" xfId="0" applyFill="1" applyBorder="1"/>
    <xf numFmtId="0" fontId="5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9" fillId="0" borderId="0" xfId="0" applyFont="1" applyBorder="1" applyAlignment="1" applyProtection="1">
      <alignment horizontal="right"/>
      <protection locked="0" hidden="1"/>
    </xf>
    <xf numFmtId="0" fontId="0" fillId="0" borderId="0" xfId="0" applyBorder="1" applyProtection="1">
      <protection locked="0" hidden="1"/>
    </xf>
    <xf numFmtId="0" fontId="3" fillId="0" borderId="0" xfId="0" applyFont="1" applyFill="1" applyBorder="1"/>
    <xf numFmtId="0" fontId="23" fillId="0" borderId="0" xfId="0" applyFont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0" fontId="11" fillId="0" borderId="0" xfId="0" applyFont="1" applyFill="1" applyBorder="1" applyAlignment="1"/>
    <xf numFmtId="0" fontId="11" fillId="0" borderId="0" xfId="0" applyFont="1" applyBorder="1"/>
    <xf numFmtId="0" fontId="20" fillId="0" borderId="0" xfId="0" applyFont="1" applyBorder="1"/>
    <xf numFmtId="0" fontId="20" fillId="0" borderId="0" xfId="0" applyFont="1" applyFill="1" applyBorder="1"/>
    <xf numFmtId="0" fontId="29" fillId="0" borderId="0" xfId="0" applyFont="1" applyBorder="1"/>
    <xf numFmtId="0" fontId="31" fillId="0" borderId="0" xfId="0" applyFont="1" applyBorder="1"/>
    <xf numFmtId="0" fontId="28" fillId="0" borderId="0" xfId="0" applyFont="1" applyBorder="1"/>
    <xf numFmtId="0" fontId="0" fillId="0" borderId="0" xfId="0" applyFill="1" applyBorder="1" applyAlignment="1"/>
    <xf numFmtId="0" fontId="39" fillId="0" borderId="0" xfId="0" applyFont="1" applyBorder="1"/>
    <xf numFmtId="0" fontId="39" fillId="0" borderId="0" xfId="0" applyFont="1" applyFill="1" applyBorder="1"/>
    <xf numFmtId="0" fontId="0" fillId="2" borderId="0" xfId="0" applyFill="1" applyBorder="1"/>
    <xf numFmtId="0" fontId="14" fillId="3" borderId="0" xfId="0" applyFont="1" applyFill="1" applyBorder="1" applyAlignment="1">
      <alignment horizontal="center"/>
    </xf>
    <xf numFmtId="0" fontId="25" fillId="4" borderId="0" xfId="0" applyFont="1" applyFill="1" applyBorder="1" applyAlignment="1">
      <alignment horizontal="center"/>
    </xf>
    <xf numFmtId="0" fontId="9" fillId="3" borderId="0" xfId="0" applyFont="1" applyFill="1" applyBorder="1"/>
    <xf numFmtId="0" fontId="9" fillId="3" borderId="0" xfId="0" applyFont="1" applyFill="1" applyBorder="1" applyAlignment="1">
      <alignment horizontal="center"/>
    </xf>
    <xf numFmtId="0" fontId="41" fillId="3" borderId="0" xfId="0" applyFont="1" applyFill="1" applyBorder="1"/>
    <xf numFmtId="0" fontId="23" fillId="0" borderId="0" xfId="0" applyFont="1" applyBorder="1" applyAlignment="1" applyProtection="1">
      <alignment horizontal="center"/>
    </xf>
    <xf numFmtId="0" fontId="16" fillId="0" borderId="0" xfId="0" applyFont="1" applyBorder="1"/>
    <xf numFmtId="0" fontId="29" fillId="5" borderId="0" xfId="0" applyFont="1" applyFill="1" applyBorder="1" applyProtection="1">
      <protection locked="0"/>
    </xf>
    <xf numFmtId="0" fontId="42" fillId="0" borderId="0" xfId="0" applyFont="1" applyBorder="1" applyAlignment="1"/>
    <xf numFmtId="0" fontId="14" fillId="6" borderId="0" xfId="0" applyFont="1" applyFill="1" applyBorder="1" applyAlignment="1">
      <alignment horizontal="center"/>
    </xf>
    <xf numFmtId="0" fontId="9" fillId="6" borderId="0" xfId="0" applyFont="1" applyFill="1" applyBorder="1"/>
    <xf numFmtId="0" fontId="9" fillId="6" borderId="0" xfId="0" applyFont="1" applyFill="1" applyBorder="1" applyAlignment="1">
      <alignment horizontal="center"/>
    </xf>
    <xf numFmtId="0" fontId="41" fillId="6" borderId="0" xfId="0" applyFont="1" applyFill="1" applyBorder="1"/>
    <xf numFmtId="0" fontId="29" fillId="5" borderId="0" xfId="0" applyFont="1" applyFill="1" applyBorder="1"/>
    <xf numFmtId="0" fontId="16" fillId="6" borderId="0" xfId="0" applyFont="1" applyFill="1" applyBorder="1"/>
    <xf numFmtId="0" fontId="0" fillId="7" borderId="0" xfId="0" applyFill="1" applyBorder="1"/>
    <xf numFmtId="0" fontId="9" fillId="7" borderId="0" xfId="0" applyFont="1" applyFill="1" applyBorder="1" applyAlignment="1">
      <alignment horizontal="center"/>
    </xf>
    <xf numFmtId="0" fontId="20" fillId="8" borderId="0" xfId="0" applyFont="1" applyFill="1" applyBorder="1"/>
    <xf numFmtId="0" fontId="9" fillId="8" borderId="0" xfId="0" applyFont="1" applyFill="1" applyBorder="1" applyAlignment="1">
      <alignment horizontal="center"/>
    </xf>
    <xf numFmtId="0" fontId="16" fillId="9" borderId="0" xfId="0" applyFont="1" applyFill="1" applyBorder="1"/>
    <xf numFmtId="0" fontId="24" fillId="9" borderId="0" xfId="0" applyFont="1" applyFill="1" applyBorder="1" applyAlignment="1">
      <alignment horizontal="center"/>
    </xf>
    <xf numFmtId="0" fontId="9" fillId="9" borderId="0" xfId="0" applyFont="1" applyFill="1" applyBorder="1" applyAlignment="1">
      <alignment horizontal="center"/>
    </xf>
    <xf numFmtId="0" fontId="41" fillId="9" borderId="0" xfId="0" applyFont="1" applyFill="1" applyBorder="1"/>
    <xf numFmtId="0" fontId="28" fillId="9" borderId="0" xfId="0" applyFont="1" applyFill="1" applyBorder="1" applyAlignment="1">
      <alignment horizontal="center"/>
    </xf>
    <xf numFmtId="0" fontId="30" fillId="5" borderId="0" xfId="0" applyFont="1" applyFill="1" applyBorder="1" applyAlignment="1">
      <alignment horizontal="center"/>
    </xf>
    <xf numFmtId="0" fontId="28" fillId="0" borderId="0" xfId="0" applyFont="1" applyFill="1" applyBorder="1"/>
    <xf numFmtId="0" fontId="28" fillId="0" borderId="0" xfId="0" applyFont="1" applyFill="1" applyBorder="1" applyAlignment="1">
      <alignment horizontal="right"/>
    </xf>
    <xf numFmtId="0" fontId="0" fillId="9" borderId="0" xfId="0" applyFill="1" applyBorder="1"/>
    <xf numFmtId="0" fontId="24" fillId="2" borderId="0" xfId="0" applyFont="1" applyFill="1" applyBorder="1" applyAlignment="1">
      <alignment horizontal="center"/>
    </xf>
    <xf numFmtId="0" fontId="5" fillId="0" borderId="0" xfId="0" applyFont="1" applyBorder="1"/>
    <xf numFmtId="0" fontId="13" fillId="10" borderId="0" xfId="0" applyFont="1" applyFill="1" applyBorder="1"/>
    <xf numFmtId="0" fontId="6" fillId="10" borderId="0" xfId="0" applyFont="1" applyFill="1" applyBorder="1"/>
    <xf numFmtId="0" fontId="32" fillId="10" borderId="0" xfId="0" applyFont="1" applyFill="1" applyBorder="1"/>
    <xf numFmtId="0" fontId="23" fillId="4" borderId="0" xfId="0" applyFont="1" applyFill="1" applyBorder="1" applyAlignment="1">
      <alignment horizontal="center"/>
    </xf>
    <xf numFmtId="0" fontId="11" fillId="10" borderId="0" xfId="0" applyFont="1" applyFill="1" applyBorder="1"/>
    <xf numFmtId="0" fontId="29" fillId="10" borderId="0" xfId="0" applyFont="1" applyFill="1" applyBorder="1"/>
    <xf numFmtId="0" fontId="8" fillId="11" borderId="0" xfId="0" applyFont="1" applyFill="1" applyBorder="1"/>
    <xf numFmtId="0" fontId="0" fillId="11" borderId="0" xfId="0" applyFill="1" applyBorder="1"/>
    <xf numFmtId="0" fontId="31" fillId="11" borderId="0" xfId="0" applyFont="1" applyFill="1" applyBorder="1"/>
    <xf numFmtId="0" fontId="14" fillId="6" borderId="0" xfId="0" applyFont="1" applyFill="1" applyBorder="1"/>
    <xf numFmtId="0" fontId="11" fillId="6" borderId="0" xfId="0" applyFont="1" applyFill="1" applyBorder="1"/>
    <xf numFmtId="0" fontId="31" fillId="6" borderId="0" xfId="0" applyFont="1" applyFill="1" applyBorder="1"/>
    <xf numFmtId="0" fontId="0" fillId="6" borderId="0" xfId="0" applyFill="1" applyBorder="1"/>
    <xf numFmtId="0" fontId="12" fillId="12" borderId="0" xfId="0" applyFont="1" applyFill="1" applyBorder="1"/>
    <xf numFmtId="0" fontId="0" fillId="12" borderId="0" xfId="0" applyFill="1" applyBorder="1"/>
    <xf numFmtId="0" fontId="31" fillId="12" borderId="0" xfId="0" applyFont="1" applyFill="1" applyBorder="1"/>
    <xf numFmtId="0" fontId="9" fillId="13" borderId="0" xfId="0" applyFont="1" applyFill="1" applyBorder="1"/>
    <xf numFmtId="0" fontId="0" fillId="13" borderId="0" xfId="0" applyFill="1" applyBorder="1"/>
    <xf numFmtId="0" fontId="7" fillId="0" borderId="0" xfId="0" applyFont="1" applyBorder="1"/>
    <xf numFmtId="0" fontId="31" fillId="13" borderId="0" xfId="0" applyFont="1" applyFill="1" applyBorder="1"/>
    <xf numFmtId="0" fontId="5" fillId="14" borderId="0" xfId="0" applyFont="1" applyFill="1" applyBorder="1"/>
    <xf numFmtId="0" fontId="0" fillId="14" borderId="0" xfId="0" applyFill="1" applyBorder="1"/>
    <xf numFmtId="0" fontId="10" fillId="9" borderId="0" xfId="0" applyFont="1" applyFill="1" applyBorder="1" applyAlignment="1">
      <alignment horizontal="center" vertical="center"/>
    </xf>
    <xf numFmtId="0" fontId="0" fillId="9" borderId="0" xfId="0" applyFill="1" applyBorder="1" applyAlignment="1"/>
    <xf numFmtId="0" fontId="22" fillId="9" borderId="0" xfId="0" applyFont="1" applyFill="1" applyBorder="1" applyAlignment="1">
      <alignment horizontal="center"/>
    </xf>
    <xf numFmtId="0" fontId="35" fillId="9" borderId="0" xfId="0" applyFont="1" applyFill="1" applyBorder="1" applyAlignment="1">
      <alignment horizontal="center"/>
    </xf>
    <xf numFmtId="0" fontId="23" fillId="0" borderId="0" xfId="0" applyFont="1" applyBorder="1"/>
    <xf numFmtId="0" fontId="0" fillId="15" borderId="0" xfId="0" applyFill="1" applyBorder="1"/>
    <xf numFmtId="0" fontId="2" fillId="0" borderId="0" xfId="0" applyFont="1" applyBorder="1"/>
    <xf numFmtId="0" fontId="2" fillId="15" borderId="0" xfId="0" applyFont="1" applyFill="1" applyBorder="1"/>
    <xf numFmtId="0" fontId="31" fillId="15" borderId="0" xfId="0" applyFont="1" applyFill="1" applyBorder="1"/>
    <xf numFmtId="0" fontId="0" fillId="4" borderId="0" xfId="0" applyFill="1" applyBorder="1"/>
    <xf numFmtId="0" fontId="11" fillId="15" borderId="0" xfId="0" applyFont="1" applyFill="1" applyBorder="1"/>
    <xf numFmtId="0" fontId="11" fillId="0" borderId="0" xfId="0" applyFont="1" applyFill="1" applyBorder="1"/>
    <xf numFmtId="0" fontId="36" fillId="0" borderId="0" xfId="0" applyFont="1" applyFill="1" applyBorder="1" applyAlignment="1">
      <alignment horizontal="center"/>
    </xf>
    <xf numFmtId="0" fontId="10" fillId="13" borderId="0" xfId="0" applyFont="1" applyFill="1" applyBorder="1" applyAlignment="1">
      <alignment horizontal="center" vertical="center"/>
    </xf>
    <xf numFmtId="0" fontId="18" fillId="0" borderId="0" xfId="0" applyFont="1" applyBorder="1"/>
    <xf numFmtId="0" fontId="20" fillId="7" borderId="0" xfId="0" applyFont="1" applyFill="1" applyBorder="1" applyAlignment="1">
      <alignment horizontal="center"/>
    </xf>
    <xf numFmtId="0" fontId="31" fillId="7" borderId="0" xfId="0" applyFont="1" applyFill="1" applyBorder="1" applyAlignment="1">
      <alignment horizontal="center"/>
    </xf>
    <xf numFmtId="0" fontId="28" fillId="7" borderId="0" xfId="0" applyFont="1" applyFill="1" applyBorder="1" applyAlignment="1">
      <alignment horizontal="center"/>
    </xf>
    <xf numFmtId="0" fontId="21" fillId="4" borderId="0" xfId="0" applyFont="1" applyFill="1" applyBorder="1"/>
    <xf numFmtId="49" fontId="38" fillId="0" borderId="0" xfId="0" applyNumberFormat="1" applyFont="1" applyFill="1" applyBorder="1" applyAlignment="1">
      <alignment horizontal="center"/>
    </xf>
    <xf numFmtId="0" fontId="3" fillId="0" borderId="0" xfId="0" applyFont="1" applyBorder="1"/>
    <xf numFmtId="0" fontId="20" fillId="16" borderId="0" xfId="0" applyFont="1" applyFill="1" applyBorder="1"/>
    <xf numFmtId="0" fontId="20" fillId="9" borderId="0" xfId="0" applyFont="1" applyFill="1" applyBorder="1" applyAlignment="1">
      <alignment horizontal="center"/>
    </xf>
    <xf numFmtId="0" fontId="29" fillId="9" borderId="0" xfId="0" applyFont="1" applyFill="1" applyBorder="1" applyAlignment="1">
      <alignment horizontal="center"/>
    </xf>
    <xf numFmtId="0" fontId="37" fillId="0" borderId="0" xfId="0" applyFont="1" applyBorder="1"/>
    <xf numFmtId="49" fontId="20" fillId="0" borderId="0" xfId="0" applyNumberFormat="1" applyFont="1" applyFill="1" applyBorder="1"/>
    <xf numFmtId="0" fontId="11" fillId="17" borderId="1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20" borderId="1" xfId="0" applyFont="1" applyFill="1" applyBorder="1" applyAlignment="1">
      <alignment horizontal="center" vertical="center"/>
    </xf>
    <xf numFmtId="0" fontId="11" fillId="21" borderId="1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22" borderId="1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31" fillId="0" borderId="0" xfId="0" applyFont="1" applyFill="1" applyBorder="1" applyAlignment="1">
      <alignment horizontal="center"/>
    </xf>
    <xf numFmtId="0" fontId="47" fillId="0" borderId="0" xfId="0" applyFont="1" applyFill="1" applyBorder="1" applyAlignment="1"/>
    <xf numFmtId="0" fontId="23" fillId="0" borderId="0" xfId="0" applyFont="1" applyFill="1" applyBorder="1" applyAlignment="1"/>
    <xf numFmtId="0" fontId="48" fillId="0" borderId="0" xfId="0" applyFont="1" applyFill="1" applyBorder="1" applyAlignment="1"/>
    <xf numFmtId="0" fontId="5" fillId="0" borderId="2" xfId="0" applyFont="1" applyBorder="1" applyAlignment="1"/>
    <xf numFmtId="0" fontId="49" fillId="0" borderId="3" xfId="0" applyFont="1" applyBorder="1" applyAlignment="1"/>
    <xf numFmtId="0" fontId="49" fillId="0" borderId="4" xfId="0" applyFont="1" applyBorder="1" applyAlignment="1"/>
    <xf numFmtId="0" fontId="23" fillId="0" borderId="0" xfId="0" applyFont="1" applyBorder="1" applyAlignment="1"/>
    <xf numFmtId="0" fontId="48" fillId="0" borderId="0" xfId="0" applyFont="1" applyBorder="1" applyAlignment="1"/>
    <xf numFmtId="0" fontId="5" fillId="0" borderId="5" xfId="0" applyFont="1" applyBorder="1" applyAlignment="1"/>
    <xf numFmtId="0" fontId="39" fillId="0" borderId="1" xfId="0" applyFont="1" applyBorder="1" applyAlignment="1"/>
    <xf numFmtId="0" fontId="39" fillId="0" borderId="6" xfId="0" applyFont="1" applyBorder="1" applyAlignment="1"/>
    <xf numFmtId="0" fontId="39" fillId="0" borderId="7" xfId="0" applyFont="1" applyBorder="1" applyAlignment="1"/>
    <xf numFmtId="0" fontId="52" fillId="0" borderId="6" xfId="0" applyFont="1" applyBorder="1" applyAlignment="1"/>
    <xf numFmtId="0" fontId="49" fillId="0" borderId="8" xfId="0" applyFont="1" applyBorder="1" applyAlignment="1"/>
    <xf numFmtId="0" fontId="50" fillId="0" borderId="2" xfId="0" applyFont="1" applyBorder="1" applyAlignment="1">
      <alignment horizontal="center"/>
    </xf>
    <xf numFmtId="0" fontId="11" fillId="10" borderId="1" xfId="0" applyFont="1" applyFill="1" applyBorder="1" applyAlignment="1">
      <alignment horizontal="center" vertical="center"/>
    </xf>
    <xf numFmtId="0" fontId="11" fillId="2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8" fillId="25" borderId="1" xfId="0" applyFont="1" applyFill="1" applyBorder="1" applyAlignment="1">
      <alignment horizontal="center" vertical="center"/>
    </xf>
    <xf numFmtId="0" fontId="11" fillId="26" borderId="1" xfId="0" applyFont="1" applyFill="1" applyBorder="1" applyAlignment="1">
      <alignment horizontal="center" vertical="center"/>
    </xf>
    <xf numFmtId="0" fontId="8" fillId="27" borderId="1" xfId="0" applyFont="1" applyFill="1" applyBorder="1" applyAlignment="1">
      <alignment horizontal="center" vertical="center"/>
    </xf>
    <xf numFmtId="0" fontId="8" fillId="28" borderId="1" xfId="0" applyFont="1" applyFill="1" applyBorder="1" applyAlignment="1">
      <alignment horizontal="center" vertical="center"/>
    </xf>
    <xf numFmtId="0" fontId="11" fillId="29" borderId="1" xfId="0" applyFont="1" applyFill="1" applyBorder="1" applyAlignment="1">
      <alignment horizontal="center" vertical="center"/>
    </xf>
    <xf numFmtId="0" fontId="8" fillId="30" borderId="1" xfId="0" applyFont="1" applyFill="1" applyBorder="1" applyAlignment="1">
      <alignment horizontal="center" vertical="center"/>
    </xf>
    <xf numFmtId="0" fontId="8" fillId="31" borderId="1" xfId="0" applyFont="1" applyFill="1" applyBorder="1" applyAlignment="1">
      <alignment horizontal="center" vertical="center"/>
    </xf>
    <xf numFmtId="49" fontId="49" fillId="0" borderId="9" xfId="0" applyNumberFormat="1" applyFont="1" applyBorder="1" applyAlignment="1">
      <alignment horizontal="center" vertical="center"/>
    </xf>
    <xf numFmtId="49" fontId="49" fillId="0" borderId="10" xfId="0" applyNumberFormat="1" applyFont="1" applyBorder="1" applyAlignment="1">
      <alignment horizontal="center" vertical="center"/>
    </xf>
    <xf numFmtId="49" fontId="49" fillId="0" borderId="11" xfId="0" applyNumberFormat="1" applyFont="1" applyBorder="1" applyAlignment="1">
      <alignment horizontal="center" vertical="center"/>
    </xf>
    <xf numFmtId="0" fontId="8" fillId="31" borderId="7" xfId="0" applyFont="1" applyFill="1" applyBorder="1" applyAlignment="1">
      <alignment horizontal="center" vertical="center"/>
    </xf>
    <xf numFmtId="49" fontId="49" fillId="0" borderId="12" xfId="0" applyNumberFormat="1" applyFont="1" applyBorder="1" applyAlignment="1">
      <alignment horizontal="center" vertical="center"/>
    </xf>
    <xf numFmtId="0" fontId="49" fillId="0" borderId="13" xfId="0" applyFont="1" applyBorder="1" applyAlignment="1"/>
    <xf numFmtId="0" fontId="39" fillId="0" borderId="14" xfId="0" applyFont="1" applyBorder="1" applyAlignment="1"/>
    <xf numFmtId="0" fontId="8" fillId="4" borderId="6" xfId="0" applyFont="1" applyFill="1" applyBorder="1" applyAlignment="1">
      <alignment horizontal="center" vertical="center"/>
    </xf>
    <xf numFmtId="0" fontId="53" fillId="0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24" borderId="14" xfId="0" applyFont="1" applyFill="1" applyBorder="1" applyAlignment="1">
      <alignment horizontal="center" vertical="center"/>
    </xf>
    <xf numFmtId="0" fontId="11" fillId="17" borderId="6" xfId="0" applyFont="1" applyFill="1" applyBorder="1" applyAlignment="1">
      <alignment horizontal="center" vertical="center"/>
    </xf>
    <xf numFmtId="0" fontId="11" fillId="17" borderId="7" xfId="0" applyFont="1" applyFill="1" applyBorder="1" applyAlignment="1">
      <alignment horizontal="center" vertical="center"/>
    </xf>
    <xf numFmtId="0" fontId="5" fillId="0" borderId="2" xfId="0" applyFont="1" applyBorder="1" applyAlignment="1" applyProtection="1"/>
    <xf numFmtId="0" fontId="5" fillId="0" borderId="17" xfId="0" applyFont="1" applyBorder="1" applyAlignment="1" applyProtection="1"/>
    <xf numFmtId="0" fontId="50" fillId="0" borderId="2" xfId="0" applyFont="1" applyBorder="1" applyAlignment="1" applyProtection="1">
      <alignment horizontal="center"/>
    </xf>
    <xf numFmtId="0" fontId="0" fillId="4" borderId="18" xfId="0" applyFill="1" applyBorder="1" applyAlignment="1" applyProtection="1"/>
    <xf numFmtId="0" fontId="47" fillId="0" borderId="19" xfId="0" applyFont="1" applyBorder="1" applyAlignment="1" applyProtection="1"/>
    <xf numFmtId="49" fontId="49" fillId="0" borderId="6" xfId="0" applyNumberFormat="1" applyFont="1" applyBorder="1" applyAlignment="1" applyProtection="1">
      <alignment horizontal="center" vertical="center"/>
    </xf>
    <xf numFmtId="0" fontId="8" fillId="4" borderId="20" xfId="0" applyFont="1" applyFill="1" applyBorder="1" applyAlignment="1" applyProtection="1">
      <alignment horizontal="center" vertical="center"/>
    </xf>
    <xf numFmtId="0" fontId="52" fillId="0" borderId="6" xfId="0" applyFont="1" applyBorder="1" applyAlignment="1" applyProtection="1"/>
    <xf numFmtId="0" fontId="23" fillId="0" borderId="6" xfId="0" applyFont="1" applyBorder="1" applyAlignment="1" applyProtection="1">
      <alignment horizontal="center"/>
    </xf>
    <xf numFmtId="0" fontId="35" fillId="0" borderId="6" xfId="0" applyFont="1" applyBorder="1" applyAlignment="1" applyProtection="1"/>
    <xf numFmtId="0" fontId="23" fillId="0" borderId="6" xfId="0" applyFont="1" applyBorder="1" applyAlignment="1" applyProtection="1"/>
    <xf numFmtId="0" fontId="49" fillId="0" borderId="8" xfId="0" applyFont="1" applyBorder="1" applyAlignment="1" applyProtection="1"/>
    <xf numFmtId="0" fontId="0" fillId="4" borderId="21" xfId="0" applyFill="1" applyBorder="1" applyAlignment="1" applyProtection="1"/>
    <xf numFmtId="0" fontId="48" fillId="0" borderId="8" xfId="0" applyFont="1" applyBorder="1" applyAlignment="1" applyProtection="1"/>
    <xf numFmtId="49" fontId="49" fillId="0" borderId="1" xfId="0" applyNumberFormat="1" applyFont="1" applyBorder="1" applyAlignment="1" applyProtection="1">
      <alignment horizontal="center" vertical="center"/>
    </xf>
    <xf numFmtId="0" fontId="8" fillId="4" borderId="22" xfId="0" applyFont="1" applyFill="1" applyBorder="1" applyAlignment="1" applyProtection="1">
      <alignment horizontal="center" vertical="center"/>
    </xf>
    <xf numFmtId="0" fontId="39" fillId="0" borderId="1" xfId="0" applyFont="1" applyBorder="1" applyAlignment="1" applyProtection="1"/>
    <xf numFmtId="0" fontId="23" fillId="0" borderId="1" xfId="0" applyFont="1" applyBorder="1" applyAlignment="1" applyProtection="1">
      <alignment horizontal="center"/>
    </xf>
    <xf numFmtId="0" fontId="35" fillId="0" borderId="1" xfId="0" applyFont="1" applyBorder="1" applyAlignment="1" applyProtection="1"/>
    <xf numFmtId="0" fontId="23" fillId="0" borderId="1" xfId="0" applyFont="1" applyBorder="1" applyAlignment="1" applyProtection="1"/>
    <xf numFmtId="0" fontId="49" fillId="0" borderId="3" xfId="0" applyFont="1" applyBorder="1" applyAlignment="1" applyProtection="1"/>
    <xf numFmtId="0" fontId="0" fillId="4" borderId="23" xfId="0" applyFill="1" applyBorder="1" applyAlignment="1" applyProtection="1"/>
    <xf numFmtId="0" fontId="48" fillId="0" borderId="3" xfId="0" applyFont="1" applyBorder="1" applyAlignment="1" applyProtection="1"/>
    <xf numFmtId="49" fontId="49" fillId="0" borderId="7" xfId="0" applyNumberFormat="1" applyFont="1" applyBorder="1" applyAlignment="1" applyProtection="1">
      <alignment horizontal="center" vertical="center"/>
    </xf>
    <xf numFmtId="0" fontId="8" fillId="4" borderId="24" xfId="0" applyFont="1" applyFill="1" applyBorder="1" applyAlignment="1" applyProtection="1">
      <alignment horizontal="center" vertical="center"/>
    </xf>
    <xf numFmtId="0" fontId="39" fillId="0" borderId="7" xfId="0" applyFont="1" applyBorder="1" applyAlignment="1" applyProtection="1"/>
    <xf numFmtId="0" fontId="23" fillId="0" borderId="7" xfId="0" applyFont="1" applyBorder="1" applyAlignment="1" applyProtection="1">
      <alignment horizontal="center"/>
    </xf>
    <xf numFmtId="0" fontId="35" fillId="0" borderId="7" xfId="0" applyFont="1" applyBorder="1" applyAlignment="1" applyProtection="1"/>
    <xf numFmtId="0" fontId="23" fillId="0" borderId="7" xfId="0" applyFont="1" applyBorder="1" applyAlignment="1" applyProtection="1"/>
    <xf numFmtId="0" fontId="49" fillId="0" borderId="4" xfId="0" applyFont="1" applyBorder="1" applyAlignment="1" applyProtection="1"/>
    <xf numFmtId="0" fontId="0" fillId="4" borderId="25" xfId="0" applyFill="1" applyBorder="1" applyAlignment="1" applyProtection="1"/>
    <xf numFmtId="0" fontId="48" fillId="0" borderId="4" xfId="0" applyFont="1" applyBorder="1" applyAlignment="1" applyProtection="1"/>
    <xf numFmtId="0" fontId="11" fillId="0" borderId="20" xfId="0" applyFont="1" applyFill="1" applyBorder="1" applyAlignment="1" applyProtection="1">
      <alignment horizontal="center" vertical="center"/>
    </xf>
    <xf numFmtId="0" fontId="39" fillId="0" borderId="6" xfId="0" applyFont="1" applyBorder="1" applyAlignment="1" applyProtection="1"/>
    <xf numFmtId="0" fontId="11" fillId="0" borderId="24" xfId="0" applyFont="1" applyFill="1" applyBorder="1" applyAlignment="1" applyProtection="1">
      <alignment horizontal="center" vertical="center"/>
    </xf>
    <xf numFmtId="0" fontId="11" fillId="17" borderId="20" xfId="0" applyFont="1" applyFill="1" applyBorder="1" applyAlignment="1" applyProtection="1">
      <alignment horizontal="center" vertical="center"/>
    </xf>
    <xf numFmtId="0" fontId="11" fillId="17" borderId="22" xfId="0" applyFont="1" applyFill="1" applyBorder="1" applyAlignment="1" applyProtection="1">
      <alignment horizontal="center" vertical="center"/>
    </xf>
    <xf numFmtId="0" fontId="11" fillId="17" borderId="24" xfId="0" applyFont="1" applyFill="1" applyBorder="1" applyAlignment="1" applyProtection="1">
      <alignment horizontal="center" vertical="center"/>
    </xf>
    <xf numFmtId="0" fontId="11" fillId="24" borderId="20" xfId="0" applyFont="1" applyFill="1" applyBorder="1" applyAlignment="1" applyProtection="1">
      <alignment horizontal="center" vertical="center"/>
    </xf>
    <xf numFmtId="0" fontId="11" fillId="24" borderId="22" xfId="0" applyFont="1" applyFill="1" applyBorder="1" applyAlignment="1" applyProtection="1">
      <alignment horizontal="center" vertical="center"/>
    </xf>
    <xf numFmtId="0" fontId="11" fillId="24" borderId="24" xfId="0" applyFont="1" applyFill="1" applyBorder="1" applyAlignment="1" applyProtection="1">
      <alignment horizontal="center" vertical="center"/>
    </xf>
    <xf numFmtId="0" fontId="11" fillId="3" borderId="20" xfId="0" applyFont="1" applyFill="1" applyBorder="1" applyAlignment="1" applyProtection="1">
      <alignment horizontal="center" vertical="center"/>
    </xf>
    <xf numFmtId="0" fontId="11" fillId="3" borderId="24" xfId="0" applyFont="1" applyFill="1" applyBorder="1" applyAlignment="1" applyProtection="1">
      <alignment horizontal="center" vertical="center"/>
    </xf>
    <xf numFmtId="0" fontId="11" fillId="18" borderId="20" xfId="0" applyFont="1" applyFill="1" applyBorder="1" applyAlignment="1" applyProtection="1">
      <alignment horizontal="center" vertical="center"/>
    </xf>
    <xf numFmtId="0" fontId="11" fillId="18" borderId="22" xfId="0" applyFont="1" applyFill="1" applyBorder="1" applyAlignment="1" applyProtection="1">
      <alignment horizontal="center" vertical="center"/>
    </xf>
    <xf numFmtId="0" fontId="11" fillId="18" borderId="24" xfId="0" applyFont="1" applyFill="1" applyBorder="1" applyAlignment="1" applyProtection="1">
      <alignment horizontal="center" vertical="center"/>
    </xf>
    <xf numFmtId="0" fontId="11" fillId="19" borderId="20" xfId="0" applyFont="1" applyFill="1" applyBorder="1" applyAlignment="1" applyProtection="1">
      <alignment horizontal="center" vertical="center"/>
    </xf>
    <xf numFmtId="0" fontId="11" fillId="19" borderId="24" xfId="0" applyFont="1" applyFill="1" applyBorder="1" applyAlignment="1" applyProtection="1">
      <alignment horizontal="center" vertical="center"/>
    </xf>
    <xf numFmtId="0" fontId="11" fillId="7" borderId="20" xfId="0" applyFont="1" applyFill="1" applyBorder="1" applyAlignment="1" applyProtection="1">
      <alignment horizontal="center" vertical="center"/>
    </xf>
    <xf numFmtId="0" fontId="11" fillId="7" borderId="24" xfId="0" applyFont="1" applyFill="1" applyBorder="1" applyAlignment="1" applyProtection="1">
      <alignment horizontal="center" vertical="center"/>
    </xf>
    <xf numFmtId="0" fontId="11" fillId="16" borderId="20" xfId="0" applyFont="1" applyFill="1" applyBorder="1" applyAlignment="1" applyProtection="1">
      <alignment horizontal="center" vertical="center"/>
    </xf>
    <xf numFmtId="0" fontId="11" fillId="16" borderId="22" xfId="0" applyFont="1" applyFill="1" applyBorder="1" applyAlignment="1" applyProtection="1">
      <alignment horizontal="center" vertical="center"/>
    </xf>
    <xf numFmtId="0" fontId="11" fillId="16" borderId="24" xfId="0" applyFont="1" applyFill="1" applyBorder="1" applyAlignment="1" applyProtection="1">
      <alignment horizontal="center" vertical="center"/>
    </xf>
    <xf numFmtId="0" fontId="11" fillId="5" borderId="20" xfId="0" applyFont="1" applyFill="1" applyBorder="1" applyAlignment="1" applyProtection="1">
      <alignment horizontal="center" vertical="center"/>
    </xf>
    <xf numFmtId="0" fontId="11" fillId="5" borderId="22" xfId="0" applyFont="1" applyFill="1" applyBorder="1" applyAlignment="1" applyProtection="1">
      <alignment horizontal="center" vertical="center"/>
    </xf>
    <xf numFmtId="0" fontId="11" fillId="5" borderId="24" xfId="0" applyFont="1" applyFill="1" applyBorder="1" applyAlignment="1" applyProtection="1">
      <alignment horizontal="center" vertical="center"/>
    </xf>
    <xf numFmtId="0" fontId="11" fillId="10" borderId="20" xfId="0" applyFont="1" applyFill="1" applyBorder="1" applyAlignment="1" applyProtection="1">
      <alignment horizontal="center" vertical="center"/>
    </xf>
    <xf numFmtId="0" fontId="11" fillId="10" borderId="24" xfId="0" applyFont="1" applyFill="1" applyBorder="1" applyAlignment="1" applyProtection="1">
      <alignment horizontal="center" vertical="center"/>
    </xf>
    <xf numFmtId="0" fontId="8" fillId="25" borderId="20" xfId="0" applyFont="1" applyFill="1" applyBorder="1" applyAlignment="1" applyProtection="1">
      <alignment horizontal="center" vertical="center"/>
    </xf>
    <xf numFmtId="0" fontId="8" fillId="25" borderId="22" xfId="0" applyFont="1" applyFill="1" applyBorder="1" applyAlignment="1" applyProtection="1">
      <alignment horizontal="center" vertical="center"/>
    </xf>
    <xf numFmtId="0" fontId="8" fillId="25" borderId="24" xfId="0" applyFont="1" applyFill="1" applyBorder="1" applyAlignment="1" applyProtection="1">
      <alignment horizontal="center" vertical="center"/>
    </xf>
    <xf numFmtId="0" fontId="11" fillId="20" borderId="20" xfId="0" applyFont="1" applyFill="1" applyBorder="1" applyAlignment="1" applyProtection="1">
      <alignment horizontal="center" vertical="center"/>
    </xf>
    <xf numFmtId="0" fontId="11" fillId="20" borderId="22" xfId="0" applyFont="1" applyFill="1" applyBorder="1" applyAlignment="1" applyProtection="1">
      <alignment horizontal="center" vertical="center"/>
    </xf>
    <xf numFmtId="0" fontId="11" fillId="20" borderId="24" xfId="0" applyFont="1" applyFill="1" applyBorder="1" applyAlignment="1" applyProtection="1">
      <alignment horizontal="center" vertical="center"/>
    </xf>
    <xf numFmtId="0" fontId="11" fillId="26" borderId="20" xfId="0" applyFont="1" applyFill="1" applyBorder="1" applyAlignment="1" applyProtection="1">
      <alignment horizontal="center" vertical="center"/>
    </xf>
    <xf numFmtId="0" fontId="11" fillId="26" borderId="24" xfId="0" applyFont="1" applyFill="1" applyBorder="1" applyAlignment="1" applyProtection="1">
      <alignment horizontal="center" vertical="center"/>
    </xf>
    <xf numFmtId="0" fontId="8" fillId="27" borderId="20" xfId="0" applyFont="1" applyFill="1" applyBorder="1" applyAlignment="1" applyProtection="1">
      <alignment horizontal="center" vertical="center"/>
    </xf>
    <xf numFmtId="0" fontId="8" fillId="27" borderId="24" xfId="0" applyFont="1" applyFill="1" applyBorder="1" applyAlignment="1" applyProtection="1">
      <alignment horizontal="center" vertical="center"/>
    </xf>
    <xf numFmtId="0" fontId="11" fillId="13" borderId="20" xfId="0" applyFont="1" applyFill="1" applyBorder="1" applyAlignment="1" applyProtection="1">
      <alignment horizontal="center" vertical="center"/>
    </xf>
    <xf numFmtId="0" fontId="11" fillId="13" borderId="22" xfId="0" applyFont="1" applyFill="1" applyBorder="1" applyAlignment="1" applyProtection="1">
      <alignment horizontal="center" vertical="center"/>
    </xf>
    <xf numFmtId="0" fontId="11" fillId="13" borderId="24" xfId="0" applyFont="1" applyFill="1" applyBorder="1" applyAlignment="1" applyProtection="1">
      <alignment horizontal="center" vertical="center"/>
    </xf>
    <xf numFmtId="0" fontId="11" fillId="9" borderId="20" xfId="0" applyFont="1" applyFill="1" applyBorder="1" applyAlignment="1" applyProtection="1">
      <alignment horizontal="center" vertical="center"/>
    </xf>
    <xf numFmtId="0" fontId="11" fillId="9" borderId="22" xfId="0" applyFont="1" applyFill="1" applyBorder="1" applyAlignment="1" applyProtection="1">
      <alignment horizontal="center" vertical="center"/>
    </xf>
    <xf numFmtId="0" fontId="11" fillId="9" borderId="24" xfId="0" applyFont="1" applyFill="1" applyBorder="1" applyAlignment="1" applyProtection="1">
      <alignment horizontal="center" vertical="center"/>
    </xf>
    <xf numFmtId="0" fontId="11" fillId="23" borderId="20" xfId="0" applyFont="1" applyFill="1" applyBorder="1" applyAlignment="1" applyProtection="1">
      <alignment horizontal="center" vertical="center"/>
    </xf>
    <xf numFmtId="0" fontId="11" fillId="23" borderId="22" xfId="0" applyFont="1" applyFill="1" applyBorder="1" applyAlignment="1" applyProtection="1">
      <alignment horizontal="center" vertical="center"/>
    </xf>
    <xf numFmtId="0" fontId="11" fillId="23" borderId="24" xfId="0" applyFont="1" applyFill="1" applyBorder="1" applyAlignment="1" applyProtection="1">
      <alignment horizontal="center" vertical="center"/>
    </xf>
    <xf numFmtId="0" fontId="11" fillId="21" borderId="20" xfId="0" applyFont="1" applyFill="1" applyBorder="1" applyAlignment="1" applyProtection="1">
      <alignment horizontal="center" vertical="center"/>
    </xf>
    <xf numFmtId="0" fontId="11" fillId="21" borderId="22" xfId="0" applyFont="1" applyFill="1" applyBorder="1" applyAlignment="1" applyProtection="1">
      <alignment horizontal="center" vertical="center"/>
    </xf>
    <xf numFmtId="0" fontId="11" fillId="21" borderId="24" xfId="0" applyFont="1" applyFill="1" applyBorder="1" applyAlignment="1" applyProtection="1">
      <alignment horizontal="center" vertical="center"/>
    </xf>
    <xf numFmtId="0" fontId="8" fillId="28" borderId="20" xfId="0" applyFont="1" applyFill="1" applyBorder="1" applyAlignment="1" applyProtection="1">
      <alignment horizontal="center" vertical="center"/>
    </xf>
    <xf numFmtId="0" fontId="8" fillId="28" borderId="24" xfId="0" applyFont="1" applyFill="1" applyBorder="1" applyAlignment="1" applyProtection="1">
      <alignment horizontal="center" vertical="center"/>
    </xf>
    <xf numFmtId="0" fontId="11" fillId="22" borderId="20" xfId="0" applyFont="1" applyFill="1" applyBorder="1" applyAlignment="1" applyProtection="1">
      <alignment horizontal="center" vertical="center"/>
    </xf>
    <xf numFmtId="0" fontId="11" fillId="22" borderId="22" xfId="0" applyFont="1" applyFill="1" applyBorder="1" applyAlignment="1" applyProtection="1">
      <alignment horizontal="center" vertical="center"/>
    </xf>
    <xf numFmtId="0" fontId="11" fillId="22" borderId="24" xfId="0" applyFont="1" applyFill="1" applyBorder="1" applyAlignment="1" applyProtection="1">
      <alignment horizontal="center" vertical="center"/>
    </xf>
    <xf numFmtId="0" fontId="11" fillId="6" borderId="20" xfId="0" applyFont="1" applyFill="1" applyBorder="1" applyAlignment="1" applyProtection="1">
      <alignment horizontal="center" vertical="center"/>
    </xf>
    <xf numFmtId="0" fontId="11" fillId="6" borderId="24" xfId="0" applyFont="1" applyFill="1" applyBorder="1" applyAlignment="1" applyProtection="1">
      <alignment horizontal="center" vertical="center"/>
    </xf>
    <xf numFmtId="0" fontId="11" fillId="6" borderId="22" xfId="0" applyFont="1" applyFill="1" applyBorder="1" applyAlignment="1" applyProtection="1">
      <alignment horizontal="center" vertical="center"/>
    </xf>
    <xf numFmtId="0" fontId="11" fillId="29" borderId="20" xfId="0" applyFont="1" applyFill="1" applyBorder="1" applyAlignment="1" applyProtection="1">
      <alignment horizontal="center" vertical="center"/>
    </xf>
    <xf numFmtId="0" fontId="11" fillId="29" borderId="24" xfId="0" applyFont="1" applyFill="1" applyBorder="1" applyAlignment="1" applyProtection="1">
      <alignment horizontal="center" vertical="center"/>
    </xf>
    <xf numFmtId="0" fontId="11" fillId="15" borderId="20" xfId="0" applyFont="1" applyFill="1" applyBorder="1" applyAlignment="1" applyProtection="1">
      <alignment horizontal="center" vertical="center"/>
    </xf>
    <xf numFmtId="0" fontId="11" fillId="15" borderId="22" xfId="0" applyFont="1" applyFill="1" applyBorder="1" applyAlignment="1" applyProtection="1">
      <alignment horizontal="center" vertical="center"/>
    </xf>
    <xf numFmtId="0" fontId="11" fillId="15" borderId="24" xfId="0" applyFont="1" applyFill="1" applyBorder="1" applyAlignment="1" applyProtection="1">
      <alignment horizontal="center" vertical="center"/>
    </xf>
    <xf numFmtId="0" fontId="8" fillId="30" borderId="20" xfId="0" applyFont="1" applyFill="1" applyBorder="1" applyAlignment="1" applyProtection="1">
      <alignment horizontal="center" vertical="center"/>
    </xf>
    <xf numFmtId="0" fontId="8" fillId="30" borderId="22" xfId="0" applyFont="1" applyFill="1" applyBorder="1" applyAlignment="1" applyProtection="1">
      <alignment horizontal="center" vertical="center"/>
    </xf>
    <xf numFmtId="0" fontId="8" fillId="30" borderId="24" xfId="0" applyFont="1" applyFill="1" applyBorder="1" applyAlignment="1" applyProtection="1">
      <alignment horizontal="center" vertical="center"/>
    </xf>
    <xf numFmtId="0" fontId="8" fillId="31" borderId="20" xfId="0" applyFont="1" applyFill="1" applyBorder="1" applyAlignment="1" applyProtection="1">
      <alignment horizontal="center" vertical="center"/>
    </xf>
    <xf numFmtId="0" fontId="8" fillId="31" borderId="24" xfId="0" applyFont="1" applyFill="1" applyBorder="1" applyAlignment="1" applyProtection="1">
      <alignment horizontal="center" vertical="center"/>
    </xf>
    <xf numFmtId="0" fontId="11" fillId="2" borderId="20" xfId="0" applyFont="1" applyFill="1" applyBorder="1" applyAlignment="1" applyProtection="1">
      <alignment horizontal="center" vertical="center"/>
    </xf>
    <xf numFmtId="0" fontId="11" fillId="2" borderId="22" xfId="0" applyFont="1" applyFill="1" applyBorder="1" applyAlignment="1" applyProtection="1">
      <alignment horizontal="center" vertical="center"/>
    </xf>
    <xf numFmtId="0" fontId="11" fillId="2" borderId="24" xfId="0" applyFont="1" applyFill="1" applyBorder="1" applyAlignment="1" applyProtection="1">
      <alignment horizontal="center" vertical="center"/>
    </xf>
    <xf numFmtId="0" fontId="8" fillId="31" borderId="22" xfId="0" applyFont="1" applyFill="1" applyBorder="1" applyAlignment="1" applyProtection="1">
      <alignment horizontal="center" vertical="center"/>
    </xf>
    <xf numFmtId="0" fontId="31" fillId="5" borderId="19" xfId="0" applyFont="1" applyFill="1" applyBorder="1" applyAlignment="1" applyProtection="1">
      <alignment horizontal="center"/>
      <protection locked="0"/>
    </xf>
    <xf numFmtId="0" fontId="31" fillId="5" borderId="6" xfId="0" applyFont="1" applyFill="1" applyBorder="1" applyAlignment="1" applyProtection="1">
      <alignment horizontal="center"/>
      <protection locked="0"/>
    </xf>
    <xf numFmtId="0" fontId="31" fillId="5" borderId="1" xfId="0" applyFont="1" applyFill="1" applyBorder="1" applyAlignment="1" applyProtection="1">
      <alignment horizontal="center"/>
      <protection locked="0"/>
    </xf>
    <xf numFmtId="0" fontId="31" fillId="5" borderId="7" xfId="0" applyFont="1" applyFill="1" applyBorder="1" applyAlignment="1" applyProtection="1">
      <alignment horizontal="center"/>
      <protection locked="0"/>
    </xf>
    <xf numFmtId="0" fontId="14" fillId="0" borderId="2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/>
    <xf numFmtId="0" fontId="0" fillId="0" borderId="0" xfId="0" applyBorder="1" applyAlignment="1"/>
    <xf numFmtId="0" fontId="35" fillId="15" borderId="0" xfId="0" applyFont="1" applyFill="1" applyBorder="1" applyAlignment="1">
      <alignment horizontal="center"/>
    </xf>
    <xf numFmtId="0" fontId="11" fillId="15" borderId="0" xfId="0" applyFont="1" applyFill="1" applyBorder="1" applyAlignment="1"/>
    <xf numFmtId="0" fontId="5" fillId="13" borderId="0" xfId="0" applyFont="1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13" borderId="0" xfId="0" applyFill="1" applyBorder="1" applyAlignment="1"/>
    <xf numFmtId="0" fontId="35" fillId="14" borderId="0" xfId="0" applyFont="1" applyFill="1" applyBorder="1" applyAlignment="1">
      <alignment horizontal="center"/>
    </xf>
    <xf numFmtId="0" fontId="11" fillId="14" borderId="0" xfId="0" applyFont="1" applyFill="1" applyBorder="1" applyAlignment="1"/>
    <xf numFmtId="0" fontId="10" fillId="22" borderId="0" xfId="0" applyFont="1" applyFill="1" applyBorder="1" applyAlignment="1">
      <alignment horizontal="center" vertical="center"/>
    </xf>
    <xf numFmtId="0" fontId="0" fillId="22" borderId="0" xfId="0" applyFill="1" applyBorder="1" applyAlignment="1"/>
    <xf numFmtId="0" fontId="34" fillId="13" borderId="0" xfId="0" applyFont="1" applyFill="1" applyBorder="1" applyAlignment="1">
      <alignment horizontal="center"/>
    </xf>
    <xf numFmtId="0" fontId="8" fillId="13" borderId="0" xfId="0" applyFont="1" applyFill="1" applyBorder="1" applyAlignment="1"/>
    <xf numFmtId="0" fontId="5" fillId="14" borderId="0" xfId="0" applyFont="1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0" fillId="14" borderId="0" xfId="0" applyFill="1" applyBorder="1" applyAlignment="1"/>
    <xf numFmtId="0" fontId="34" fillId="12" borderId="0" xfId="0" applyFont="1" applyFill="1" applyBorder="1" applyAlignment="1">
      <alignment horizontal="center"/>
    </xf>
    <xf numFmtId="0" fontId="8" fillId="12" borderId="0" xfId="0" applyFont="1" applyFill="1" applyBorder="1" applyAlignment="1"/>
    <xf numFmtId="0" fontId="0" fillId="12" borderId="0" xfId="0" applyFill="1" applyBorder="1" applyAlignment="1"/>
    <xf numFmtId="0" fontId="9" fillId="9" borderId="0" xfId="0" applyFont="1" applyFill="1" applyBorder="1" applyAlignment="1"/>
    <xf numFmtId="0" fontId="5" fillId="0" borderId="0" xfId="0" applyFont="1" applyBorder="1" applyAlignment="1"/>
    <xf numFmtId="0" fontId="5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Border="1" applyAlignment="1"/>
    <xf numFmtId="0" fontId="35" fillId="6" borderId="0" xfId="0" applyFont="1" applyFill="1" applyBorder="1" applyAlignment="1">
      <alignment horizontal="center"/>
    </xf>
    <xf numFmtId="0" fontId="11" fillId="6" borderId="0" xfId="0" applyFont="1" applyFill="1" applyBorder="1" applyAlignment="1"/>
    <xf numFmtId="0" fontId="0" fillId="0" borderId="0" xfId="0" applyBorder="1" applyAlignment="1">
      <alignment horizontal="center" vertical="center"/>
    </xf>
    <xf numFmtId="0" fontId="35" fillId="13" borderId="0" xfId="0" applyFont="1" applyFill="1" applyBorder="1" applyAlignment="1">
      <alignment horizontal="center"/>
    </xf>
    <xf numFmtId="0" fontId="11" fillId="13" borderId="0" xfId="0" applyFont="1" applyFill="1" applyBorder="1" applyAlignment="1"/>
    <xf numFmtId="0" fontId="0" fillId="11" borderId="0" xfId="0" applyFill="1" applyBorder="1" applyAlignment="1"/>
    <xf numFmtId="0" fontId="33" fillId="22" borderId="0" xfId="0" applyFont="1" applyFill="1" applyBorder="1" applyAlignment="1">
      <alignment horizontal="center" vertical="center"/>
    </xf>
    <xf numFmtId="0" fontId="11" fillId="22" borderId="0" xfId="0" applyFont="1" applyFill="1" applyBorder="1" applyAlignment="1"/>
    <xf numFmtId="0" fontId="34" fillId="11" borderId="0" xfId="0" applyFont="1" applyFill="1" applyBorder="1" applyAlignment="1">
      <alignment horizontal="center"/>
    </xf>
    <xf numFmtId="0" fontId="8" fillId="11" borderId="0" xfId="0" applyFont="1" applyFill="1" applyBorder="1" applyAlignment="1"/>
    <xf numFmtId="0" fontId="17" fillId="12" borderId="0" xfId="0" applyFont="1" applyFill="1" applyBorder="1" applyAlignment="1">
      <alignment horizontal="center"/>
    </xf>
    <xf numFmtId="0" fontId="27" fillId="12" borderId="0" xfId="0" applyFont="1" applyFill="1" applyBorder="1" applyAlignment="1">
      <alignment horizontal="center"/>
    </xf>
    <xf numFmtId="0" fontId="27" fillId="12" borderId="0" xfId="0" applyFont="1" applyFill="1" applyBorder="1" applyAlignment="1"/>
    <xf numFmtId="0" fontId="45" fillId="22" borderId="0" xfId="0" applyFont="1" applyFill="1" applyBorder="1" applyAlignment="1">
      <alignment horizontal="center" vertical="center"/>
    </xf>
    <xf numFmtId="0" fontId="24" fillId="10" borderId="0" xfId="0" applyFont="1" applyFill="1" applyBorder="1" applyAlignment="1">
      <alignment horizontal="center"/>
    </xf>
    <xf numFmtId="0" fontId="0" fillId="10" borderId="0" xfId="0" applyFill="1" applyBorder="1" applyAlignment="1"/>
    <xf numFmtId="0" fontId="24" fillId="9" borderId="0" xfId="0" applyFont="1" applyFill="1" applyBorder="1" applyAlignment="1">
      <alignment horizontal="center"/>
    </xf>
    <xf numFmtId="0" fontId="46" fillId="22" borderId="0" xfId="0" applyFont="1" applyFill="1" applyBorder="1" applyAlignment="1">
      <alignment horizontal="center" textRotation="90"/>
    </xf>
    <xf numFmtId="0" fontId="43" fillId="0" borderId="0" xfId="0" applyFont="1" applyFill="1" applyBorder="1" applyAlignment="1">
      <alignment horizontal="center"/>
    </xf>
    <xf numFmtId="0" fontId="44" fillId="0" borderId="0" xfId="0" applyFont="1" applyFill="1" applyBorder="1" applyAlignment="1">
      <alignment horizontal="center"/>
    </xf>
    <xf numFmtId="0" fontId="44" fillId="0" borderId="0" xfId="0" applyFont="1" applyBorder="1" applyAlignment="1"/>
    <xf numFmtId="0" fontId="9" fillId="7" borderId="0" xfId="0" applyFont="1" applyFill="1" applyBorder="1" applyAlignment="1">
      <alignment horizontal="center"/>
    </xf>
    <xf numFmtId="0" fontId="40" fillId="22" borderId="0" xfId="0" applyFont="1" applyFill="1" applyBorder="1" applyAlignment="1">
      <alignment horizontal="center" textRotation="90"/>
    </xf>
    <xf numFmtId="0" fontId="43" fillId="32" borderId="0" xfId="0" applyFont="1" applyFill="1" applyBorder="1" applyAlignment="1">
      <alignment horizontal="center"/>
    </xf>
    <xf numFmtId="0" fontId="44" fillId="32" borderId="0" xfId="0" applyFont="1" applyFill="1" applyBorder="1" applyAlignment="1">
      <alignment horizontal="center"/>
    </xf>
    <xf numFmtId="0" fontId="44" fillId="32" borderId="0" xfId="0" applyFont="1" applyFill="1" applyBorder="1" applyAlignment="1"/>
    <xf numFmtId="0" fontId="9" fillId="7" borderId="0" xfId="0" applyFont="1" applyFill="1" applyBorder="1" applyAlignment="1"/>
    <xf numFmtId="0" fontId="9" fillId="8" borderId="0" xfId="0" applyFont="1" applyFill="1" applyBorder="1" applyAlignment="1"/>
    <xf numFmtId="0" fontId="4" fillId="22" borderId="0" xfId="0" applyFont="1" applyFill="1" applyBorder="1" applyAlignment="1">
      <alignment horizontal="center" vertical="center"/>
    </xf>
    <xf numFmtId="0" fontId="26" fillId="22" borderId="0" xfId="0" applyFont="1" applyFill="1" applyBorder="1" applyAlignment="1"/>
    <xf numFmtId="0" fontId="9" fillId="8" borderId="0" xfId="0" applyFont="1" applyFill="1" applyBorder="1" applyAlignment="1">
      <alignment horizontal="center"/>
    </xf>
    <xf numFmtId="0" fontId="5" fillId="0" borderId="15" xfId="0" applyFont="1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5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51" fillId="0" borderId="15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49" fontId="22" fillId="0" borderId="15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5">
    <dxf>
      <font>
        <b/>
        <i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D275"/>
  <sheetViews>
    <sheetView workbookViewId="0">
      <pane ySplit="1" topLeftCell="A2" activePane="bottomLeft" state="frozen"/>
      <selection pane="bottomLeft" activeCell="A30" sqref="A30"/>
    </sheetView>
  </sheetViews>
  <sheetFormatPr baseColWidth="10" defaultRowHeight="15"/>
  <cols>
    <col min="1" max="1" width="29.85546875" style="1" customWidth="1"/>
    <col min="2" max="2" width="30.140625" style="1" customWidth="1"/>
    <col min="3" max="3" width="8.28515625" style="1" customWidth="1"/>
    <col min="4" max="4" width="57.85546875" style="1" bestFit="1" customWidth="1"/>
    <col min="5" max="5" width="11.7109375" style="1" customWidth="1"/>
    <col min="6" max="6" width="12" style="1" bestFit="1" customWidth="1"/>
    <col min="7" max="8" width="16.42578125" style="1" bestFit="1" customWidth="1"/>
    <col min="9" max="9" width="7.140625" style="1" bestFit="1" customWidth="1"/>
    <col min="10" max="10" width="23.42578125" style="1" customWidth="1"/>
    <col min="11" max="53" width="11.42578125" style="1"/>
    <col min="54" max="54" width="6.85546875" style="1" bestFit="1" customWidth="1"/>
    <col min="55" max="55" width="11.42578125" style="1"/>
    <col min="56" max="56" width="12.28515625" style="1" bestFit="1" customWidth="1"/>
    <col min="57" max="16384" width="11.42578125" style="1"/>
  </cols>
  <sheetData>
    <row r="1" spans="1:11" ht="18.75">
      <c r="B1" s="310" t="s">
        <v>0</v>
      </c>
      <c r="C1" s="311"/>
      <c r="D1" s="311"/>
      <c r="E1" s="311"/>
      <c r="F1" s="311"/>
      <c r="G1" s="311"/>
      <c r="H1" s="312"/>
      <c r="I1" s="269"/>
      <c r="J1" s="2"/>
      <c r="K1" s="2"/>
    </row>
    <row r="2" spans="1:11" ht="15.75">
      <c r="B2" s="24"/>
      <c r="C2" s="24"/>
      <c r="D2" s="25" t="s">
        <v>100</v>
      </c>
      <c r="E2" s="26" t="s">
        <v>129</v>
      </c>
      <c r="F2" s="27" t="s">
        <v>115</v>
      </c>
      <c r="G2" s="27" t="s">
        <v>77</v>
      </c>
      <c r="H2" s="28" t="s">
        <v>81</v>
      </c>
      <c r="I2" s="309">
        <f>H3+H4+H5+H6+H7+H8+H9+H10+H11+H12</f>
        <v>0</v>
      </c>
      <c r="K2" s="2"/>
    </row>
    <row r="3" spans="1:11" ht="18.75">
      <c r="A3" s="1" t="s">
        <v>130</v>
      </c>
      <c r="B3" s="21">
        <v>1</v>
      </c>
      <c r="C3" s="21">
        <v>3</v>
      </c>
      <c r="D3" s="29">
        <f t="shared" ref="D3:D12" si="0">ROUND(((F3*10)/100)+F3,0)</f>
        <v>0</v>
      </c>
      <c r="E3" s="30" t="s">
        <v>73</v>
      </c>
      <c r="F3" s="31">
        <v>0</v>
      </c>
      <c r="G3" s="20" t="s">
        <v>128</v>
      </c>
      <c r="H3" s="32">
        <f t="shared" ref="H3:H12" si="1">F3*C3</f>
        <v>0</v>
      </c>
      <c r="I3" s="309"/>
      <c r="K3" s="2"/>
    </row>
    <row r="4" spans="1:11" ht="16.5" customHeight="1">
      <c r="A4" s="1" t="s">
        <v>131</v>
      </c>
      <c r="B4" s="21">
        <v>1</v>
      </c>
      <c r="C4" s="21">
        <v>2.5</v>
      </c>
      <c r="D4" s="29">
        <f t="shared" si="0"/>
        <v>0</v>
      </c>
      <c r="E4" s="30" t="s">
        <v>73</v>
      </c>
      <c r="F4" s="31">
        <v>0</v>
      </c>
      <c r="G4" s="20" t="s">
        <v>128</v>
      </c>
      <c r="H4" s="32">
        <f t="shared" si="1"/>
        <v>0</v>
      </c>
      <c r="I4" s="309"/>
      <c r="K4" s="2"/>
    </row>
    <row r="5" spans="1:11" ht="18.75">
      <c r="A5" s="1" t="s">
        <v>132</v>
      </c>
      <c r="B5" s="21">
        <v>2.5</v>
      </c>
      <c r="C5" s="21">
        <v>0.5</v>
      </c>
      <c r="D5" s="11">
        <f t="shared" si="0"/>
        <v>0</v>
      </c>
      <c r="E5" s="30" t="s">
        <v>73</v>
      </c>
      <c r="F5" s="31">
        <v>0</v>
      </c>
      <c r="G5" s="20" t="s">
        <v>128</v>
      </c>
      <c r="H5" s="32">
        <f t="shared" si="1"/>
        <v>0</v>
      </c>
      <c r="I5" s="309"/>
      <c r="K5" s="2"/>
    </row>
    <row r="6" spans="1:11" ht="18.75">
      <c r="A6" s="1" t="s">
        <v>133</v>
      </c>
      <c r="B6" s="21">
        <v>2.5</v>
      </c>
      <c r="C6" s="22">
        <v>1</v>
      </c>
      <c r="D6" s="11">
        <f t="shared" si="0"/>
        <v>0</v>
      </c>
      <c r="E6" s="30" t="s">
        <v>73</v>
      </c>
      <c r="F6" s="31">
        <v>0</v>
      </c>
      <c r="G6" s="20" t="s">
        <v>128</v>
      </c>
      <c r="H6" s="32">
        <f t="shared" si="1"/>
        <v>0</v>
      </c>
      <c r="I6" s="309"/>
      <c r="K6" s="2"/>
    </row>
    <row r="7" spans="1:11" ht="18.75">
      <c r="B7" s="21">
        <v>2.5</v>
      </c>
      <c r="C7" s="22">
        <v>1.5</v>
      </c>
      <c r="D7" s="11">
        <f t="shared" si="0"/>
        <v>0</v>
      </c>
      <c r="E7" s="30" t="s">
        <v>73</v>
      </c>
      <c r="F7" s="31">
        <v>0</v>
      </c>
      <c r="G7" s="20" t="s">
        <v>128</v>
      </c>
      <c r="H7" s="32">
        <f t="shared" si="1"/>
        <v>0</v>
      </c>
      <c r="I7" s="309"/>
      <c r="K7" s="2"/>
    </row>
    <row r="8" spans="1:11" ht="18.75">
      <c r="B8" s="21">
        <v>2.5</v>
      </c>
      <c r="C8" s="22">
        <v>2</v>
      </c>
      <c r="D8" s="11">
        <f t="shared" si="0"/>
        <v>0</v>
      </c>
      <c r="E8" s="30" t="s">
        <v>73</v>
      </c>
      <c r="F8" s="31">
        <v>0</v>
      </c>
      <c r="G8" s="20" t="s">
        <v>128</v>
      </c>
      <c r="H8" s="32">
        <f t="shared" si="1"/>
        <v>0</v>
      </c>
      <c r="I8" s="314" t="s">
        <v>127</v>
      </c>
      <c r="K8" s="2"/>
    </row>
    <row r="9" spans="1:11" ht="18.75">
      <c r="B9" s="21">
        <v>2.5</v>
      </c>
      <c r="C9" s="22">
        <v>3</v>
      </c>
      <c r="D9" s="11">
        <f t="shared" si="0"/>
        <v>0</v>
      </c>
      <c r="E9" s="30" t="s">
        <v>73</v>
      </c>
      <c r="F9" s="31">
        <v>0</v>
      </c>
      <c r="G9" s="20" t="s">
        <v>128</v>
      </c>
      <c r="H9" s="32">
        <f t="shared" si="1"/>
        <v>0</v>
      </c>
      <c r="I9" s="314"/>
      <c r="K9" s="2"/>
    </row>
    <row r="10" spans="1:11" ht="18.75">
      <c r="B10" s="21">
        <v>3</v>
      </c>
      <c r="C10" s="22">
        <v>0.5</v>
      </c>
      <c r="D10" s="11">
        <f t="shared" si="0"/>
        <v>0</v>
      </c>
      <c r="E10" s="30" t="s">
        <v>73</v>
      </c>
      <c r="F10" s="31">
        <v>0</v>
      </c>
      <c r="G10" s="20" t="s">
        <v>128</v>
      </c>
      <c r="H10" s="32">
        <f t="shared" si="1"/>
        <v>0</v>
      </c>
      <c r="I10" s="314"/>
    </row>
    <row r="11" spans="1:11" ht="18.75">
      <c r="B11" s="21">
        <v>3</v>
      </c>
      <c r="C11" s="22">
        <v>1</v>
      </c>
      <c r="D11" s="11">
        <f t="shared" si="0"/>
        <v>0</v>
      </c>
      <c r="E11" s="30" t="s">
        <v>73</v>
      </c>
      <c r="F11" s="31">
        <v>0</v>
      </c>
      <c r="G11" s="20" t="s">
        <v>128</v>
      </c>
      <c r="H11" s="32">
        <f t="shared" si="1"/>
        <v>0</v>
      </c>
      <c r="I11" s="314"/>
    </row>
    <row r="12" spans="1:11" ht="18.75">
      <c r="B12" s="21">
        <v>3</v>
      </c>
      <c r="C12" s="22">
        <v>2.5</v>
      </c>
      <c r="D12" s="11">
        <f t="shared" si="0"/>
        <v>0</v>
      </c>
      <c r="E12" s="30" t="s">
        <v>73</v>
      </c>
      <c r="F12" s="31">
        <v>0</v>
      </c>
      <c r="G12" s="20" t="s">
        <v>128</v>
      </c>
      <c r="H12" s="32">
        <f t="shared" si="1"/>
        <v>0</v>
      </c>
      <c r="I12" s="314"/>
    </row>
    <row r="13" spans="1:11" ht="18.75">
      <c r="B13" s="315" t="s">
        <v>1</v>
      </c>
      <c r="C13" s="316"/>
      <c r="D13" s="316"/>
      <c r="E13" s="316"/>
      <c r="F13" s="317"/>
      <c r="G13" s="317"/>
      <c r="H13" s="317"/>
      <c r="I13" s="269"/>
    </row>
    <row r="14" spans="1:11" ht="15.75">
      <c r="B14" s="33" t="s">
        <v>125</v>
      </c>
      <c r="C14" s="33" t="s">
        <v>126</v>
      </c>
      <c r="D14" s="25" t="s">
        <v>100</v>
      </c>
      <c r="E14" s="34"/>
      <c r="F14" s="35" t="s">
        <v>115</v>
      </c>
      <c r="G14" s="35" t="s">
        <v>95</v>
      </c>
      <c r="H14" s="36" t="s">
        <v>81</v>
      </c>
      <c r="I14" s="309">
        <f>H15+H16+H18+H19+H21+H22+H24+H25+H27+H28+H30+H31</f>
        <v>1100.5</v>
      </c>
    </row>
    <row r="15" spans="1:11" ht="18.75">
      <c r="B15" s="21">
        <v>0.25</v>
      </c>
      <c r="C15" s="21">
        <v>0.5</v>
      </c>
      <c r="D15" s="11">
        <f>ROUND(((F15*10)/100)+F15,0)</f>
        <v>22</v>
      </c>
      <c r="E15" s="30" t="s">
        <v>73</v>
      </c>
      <c r="F15" s="37">
        <v>20</v>
      </c>
      <c r="G15" s="20"/>
      <c r="H15" s="32">
        <f>F15*C15</f>
        <v>10</v>
      </c>
      <c r="I15" s="309"/>
    </row>
    <row r="16" spans="1:11" ht="18.75">
      <c r="B16" s="21">
        <v>0.25</v>
      </c>
      <c r="C16" s="21">
        <v>1</v>
      </c>
      <c r="D16" s="11">
        <f>ROUND(((F16*10)/100)+F16,0)</f>
        <v>206</v>
      </c>
      <c r="E16" s="30" t="s">
        <v>73</v>
      </c>
      <c r="F16" s="37">
        <v>187</v>
      </c>
      <c r="G16" s="20"/>
      <c r="H16" s="32">
        <f>F16*C16</f>
        <v>187</v>
      </c>
      <c r="I16" s="309"/>
    </row>
    <row r="17" spans="2:9" ht="15.75">
      <c r="B17" s="33" t="s">
        <v>125</v>
      </c>
      <c r="C17" s="33" t="s">
        <v>126</v>
      </c>
      <c r="D17" s="25" t="s">
        <v>100</v>
      </c>
      <c r="E17" s="38"/>
      <c r="F17" s="35" t="s">
        <v>115</v>
      </c>
      <c r="G17" s="35" t="s">
        <v>95</v>
      </c>
      <c r="H17" s="36" t="s">
        <v>81</v>
      </c>
      <c r="I17" s="309"/>
    </row>
    <row r="18" spans="2:9" ht="18.75">
      <c r="B18" s="21">
        <v>0.5</v>
      </c>
      <c r="C18" s="21">
        <v>0.5</v>
      </c>
      <c r="D18" s="11">
        <f>ROUND(((F18*10)/100)+F18,0)</f>
        <v>20</v>
      </c>
      <c r="E18" s="30" t="s">
        <v>73</v>
      </c>
      <c r="F18" s="37">
        <v>18</v>
      </c>
      <c r="G18" s="20"/>
      <c r="H18" s="32">
        <f>F18*C18</f>
        <v>9</v>
      </c>
      <c r="I18" s="309"/>
    </row>
    <row r="19" spans="2:9" ht="18.75">
      <c r="B19" s="21">
        <v>0.5</v>
      </c>
      <c r="C19" s="22">
        <v>1</v>
      </c>
      <c r="D19" s="11">
        <f>ROUND(((F19*10)/100)+F19,0)</f>
        <v>1</v>
      </c>
      <c r="E19" s="30" t="s">
        <v>73</v>
      </c>
      <c r="F19" s="37">
        <v>1</v>
      </c>
      <c r="G19" s="20"/>
      <c r="H19" s="32">
        <f>F19*C19</f>
        <v>1</v>
      </c>
      <c r="I19" s="309"/>
    </row>
    <row r="20" spans="2:9" ht="15.75">
      <c r="B20" s="33" t="s">
        <v>125</v>
      </c>
      <c r="C20" s="33" t="s">
        <v>126</v>
      </c>
      <c r="D20" s="25" t="s">
        <v>100</v>
      </c>
      <c r="E20" s="38"/>
      <c r="F20" s="35" t="s">
        <v>115</v>
      </c>
      <c r="G20" s="35" t="s">
        <v>95</v>
      </c>
      <c r="H20" s="36" t="s">
        <v>81</v>
      </c>
      <c r="I20" s="309"/>
    </row>
    <row r="21" spans="2:9" ht="18.75">
      <c r="B21" s="21">
        <v>1.1000000000000001</v>
      </c>
      <c r="C21" s="21">
        <v>0.5</v>
      </c>
      <c r="D21" s="11">
        <f>ROUND(((F21*10)/100)+F21,0)</f>
        <v>20</v>
      </c>
      <c r="E21" s="30" t="s">
        <v>73</v>
      </c>
      <c r="F21" s="37">
        <v>18</v>
      </c>
      <c r="G21" s="20"/>
      <c r="H21" s="32">
        <f>F21*C21</f>
        <v>9</v>
      </c>
      <c r="I21" s="309"/>
    </row>
    <row r="22" spans="2:9" ht="18.75">
      <c r="B22" s="21">
        <v>1.1000000000000001</v>
      </c>
      <c r="C22" s="22">
        <v>1</v>
      </c>
      <c r="D22" s="11">
        <f>ROUND(((F22*10)/100)+F22,0)</f>
        <v>1</v>
      </c>
      <c r="E22" s="30" t="s">
        <v>73</v>
      </c>
      <c r="F22" s="37">
        <v>1</v>
      </c>
      <c r="G22" s="20"/>
      <c r="H22" s="32">
        <f>F22*C22</f>
        <v>1</v>
      </c>
      <c r="I22" s="309"/>
    </row>
    <row r="23" spans="2:9" ht="15.75">
      <c r="B23" s="33" t="s">
        <v>125</v>
      </c>
      <c r="C23" s="33" t="s">
        <v>126</v>
      </c>
      <c r="D23" s="25" t="s">
        <v>100</v>
      </c>
      <c r="E23" s="38"/>
      <c r="F23" s="35" t="s">
        <v>115</v>
      </c>
      <c r="G23" s="35" t="s">
        <v>95</v>
      </c>
      <c r="H23" s="36" t="s">
        <v>81</v>
      </c>
      <c r="I23" s="314" t="s">
        <v>127</v>
      </c>
    </row>
    <row r="24" spans="2:9" ht="18.75">
      <c r="B24" s="21">
        <v>1.5</v>
      </c>
      <c r="C24" s="22">
        <v>0.5</v>
      </c>
      <c r="D24" s="11">
        <f>ROUND(((F24*10)/100)+F24,0)</f>
        <v>206</v>
      </c>
      <c r="E24" s="30" t="s">
        <v>73</v>
      </c>
      <c r="F24" s="37">
        <v>187</v>
      </c>
      <c r="G24" s="20"/>
      <c r="H24" s="32">
        <f>F24*C24</f>
        <v>93.5</v>
      </c>
      <c r="I24" s="314"/>
    </row>
    <row r="25" spans="2:9" ht="18.75">
      <c r="B25" s="21">
        <v>1.5</v>
      </c>
      <c r="C25" s="22">
        <v>1</v>
      </c>
      <c r="D25" s="11">
        <f>ROUND(((F25*10)/100)+F25,0)</f>
        <v>221</v>
      </c>
      <c r="E25" s="30" t="s">
        <v>73</v>
      </c>
      <c r="F25" s="37">
        <v>201</v>
      </c>
      <c r="G25" s="20"/>
      <c r="H25" s="32">
        <f>F25*C25</f>
        <v>201</v>
      </c>
      <c r="I25" s="314"/>
    </row>
    <row r="26" spans="2:9" ht="15.75">
      <c r="B26" s="33" t="s">
        <v>125</v>
      </c>
      <c r="C26" s="33" t="s">
        <v>126</v>
      </c>
      <c r="D26" s="25" t="s">
        <v>100</v>
      </c>
      <c r="E26" s="38"/>
      <c r="F26" s="35" t="s">
        <v>115</v>
      </c>
      <c r="G26" s="35" t="s">
        <v>95</v>
      </c>
      <c r="H26" s="36" t="s">
        <v>81</v>
      </c>
      <c r="I26" s="314"/>
    </row>
    <row r="27" spans="2:9" ht="18.75">
      <c r="B27" s="21">
        <v>2</v>
      </c>
      <c r="C27" s="22">
        <v>0.5</v>
      </c>
      <c r="D27" s="11">
        <f>ROUND(((F27*10)/100)+F27,0)</f>
        <v>206</v>
      </c>
      <c r="E27" s="30" t="s">
        <v>73</v>
      </c>
      <c r="F27" s="37">
        <v>187</v>
      </c>
      <c r="G27" s="20"/>
      <c r="H27" s="32">
        <f>F27*C27</f>
        <v>93.5</v>
      </c>
      <c r="I27" s="314"/>
    </row>
    <row r="28" spans="2:9" ht="18.75">
      <c r="B28" s="21">
        <v>2</v>
      </c>
      <c r="C28" s="22">
        <v>1</v>
      </c>
      <c r="D28" s="11">
        <f>ROUND(((F28*10)/100)+F28,0)</f>
        <v>221</v>
      </c>
      <c r="E28" s="30" t="s">
        <v>73</v>
      </c>
      <c r="F28" s="37">
        <v>201</v>
      </c>
      <c r="G28" s="20"/>
      <c r="H28" s="32">
        <f>F28*C28</f>
        <v>201</v>
      </c>
      <c r="I28" s="314"/>
    </row>
    <row r="29" spans="2:9" ht="15.75">
      <c r="B29" s="33" t="s">
        <v>125</v>
      </c>
      <c r="C29" s="33" t="s">
        <v>126</v>
      </c>
      <c r="D29" s="25" t="s">
        <v>100</v>
      </c>
      <c r="E29" s="38"/>
      <c r="F29" s="35" t="s">
        <v>115</v>
      </c>
      <c r="G29" s="35" t="s">
        <v>95</v>
      </c>
      <c r="H29" s="36" t="s">
        <v>81</v>
      </c>
      <c r="I29" s="314"/>
    </row>
    <row r="30" spans="2:9" ht="18.75">
      <c r="B30" s="21">
        <v>2.5</v>
      </c>
      <c r="C30" s="22">
        <v>0.5</v>
      </c>
      <c r="D30" s="11">
        <f>ROUND(((F30*10)/100)+F30,0)</f>
        <v>206</v>
      </c>
      <c r="E30" s="30" t="s">
        <v>73</v>
      </c>
      <c r="F30" s="37">
        <v>187</v>
      </c>
      <c r="G30" s="20"/>
      <c r="H30" s="32">
        <f>F30*C30</f>
        <v>93.5</v>
      </c>
      <c r="I30" s="314"/>
    </row>
    <row r="31" spans="2:9" ht="18.75">
      <c r="B31" s="21">
        <v>2.5</v>
      </c>
      <c r="C31" s="22">
        <v>1</v>
      </c>
      <c r="D31" s="11">
        <f>ROUND(((F31*10)/100)+F31,0)</f>
        <v>221</v>
      </c>
      <c r="E31" s="30" t="s">
        <v>73</v>
      </c>
      <c r="F31" s="37">
        <v>201</v>
      </c>
      <c r="G31" s="20"/>
      <c r="H31" s="32">
        <f>F31*C31</f>
        <v>201</v>
      </c>
      <c r="I31" s="314"/>
    </row>
    <row r="32" spans="2:9" ht="26.25">
      <c r="B32" s="320" t="s">
        <v>62</v>
      </c>
      <c r="C32" s="321"/>
      <c r="D32" s="321"/>
      <c r="E32" s="321"/>
      <c r="F32" s="321"/>
      <c r="G32" s="321"/>
      <c r="H32" s="269"/>
      <c r="I32" s="269"/>
    </row>
    <row r="33" spans="2:11" ht="15.75">
      <c r="B33" s="318" t="s">
        <v>116</v>
      </c>
      <c r="C33" s="318"/>
      <c r="D33" s="25" t="s">
        <v>100</v>
      </c>
      <c r="E33" s="39"/>
      <c r="F33" s="40" t="s">
        <v>115</v>
      </c>
      <c r="G33" s="40" t="s">
        <v>95</v>
      </c>
      <c r="H33" s="313" t="s">
        <v>77</v>
      </c>
      <c r="I33" s="269"/>
      <c r="J33" s="2"/>
      <c r="K33" s="2"/>
    </row>
    <row r="34" spans="2:11" ht="18.75">
      <c r="B34" s="288" t="s">
        <v>119</v>
      </c>
      <c r="C34" s="288"/>
      <c r="D34" s="11">
        <f>ROUND(((F34*10)/100)+F34,0)</f>
        <v>1100</v>
      </c>
      <c r="E34" s="30" t="s">
        <v>73</v>
      </c>
      <c r="F34" s="37">
        <v>1000</v>
      </c>
      <c r="G34" s="3"/>
      <c r="H34" s="268"/>
      <c r="I34" s="269"/>
      <c r="J34" s="2"/>
      <c r="K34" s="2"/>
    </row>
    <row r="35" spans="2:11" ht="18.75">
      <c r="B35" s="288" t="s">
        <v>118</v>
      </c>
      <c r="C35" s="288"/>
      <c r="D35" s="11">
        <f>ROUND(((F35*10)/100)+F35,0)</f>
        <v>9</v>
      </c>
      <c r="E35" s="30" t="s">
        <v>73</v>
      </c>
      <c r="F35" s="37">
        <v>8</v>
      </c>
      <c r="G35" s="3"/>
      <c r="H35" s="268"/>
      <c r="I35" s="269"/>
      <c r="J35" s="2"/>
      <c r="K35" s="2"/>
    </row>
    <row r="36" spans="2:11" ht="18.75">
      <c r="B36" s="288" t="s">
        <v>120</v>
      </c>
      <c r="C36" s="288"/>
      <c r="D36" s="11">
        <f>ROUND(((F36*10)/100)+F36,0)</f>
        <v>1</v>
      </c>
      <c r="E36" s="30" t="s">
        <v>73</v>
      </c>
      <c r="F36" s="37">
        <v>1</v>
      </c>
      <c r="G36" s="3"/>
      <c r="H36" s="268"/>
      <c r="I36" s="269"/>
      <c r="J36" s="2"/>
      <c r="K36" s="2"/>
    </row>
    <row r="37" spans="2:11" ht="15.75">
      <c r="B37" s="319" t="s">
        <v>117</v>
      </c>
      <c r="C37" s="319"/>
      <c r="D37" s="25" t="s">
        <v>100</v>
      </c>
      <c r="E37" s="41"/>
      <c r="F37" s="42" t="s">
        <v>115</v>
      </c>
      <c r="G37" s="42" t="s">
        <v>95</v>
      </c>
      <c r="H37" s="322" t="s">
        <v>77</v>
      </c>
      <c r="I37" s="269"/>
      <c r="J37" s="2"/>
      <c r="K37" s="2"/>
    </row>
    <row r="38" spans="2:11" ht="18.75">
      <c r="B38" s="288" t="s">
        <v>119</v>
      </c>
      <c r="C38" s="288"/>
      <c r="D38" s="11">
        <f>ROUND(((F38*10)/100)+F38,0)</f>
        <v>17</v>
      </c>
      <c r="E38" s="30" t="s">
        <v>73</v>
      </c>
      <c r="F38" s="37">
        <v>15</v>
      </c>
      <c r="G38" s="3"/>
      <c r="H38" s="268"/>
      <c r="I38" s="269"/>
      <c r="J38" s="2"/>
      <c r="K38" s="2"/>
    </row>
    <row r="39" spans="2:11" ht="18.75">
      <c r="B39" s="288" t="s">
        <v>118</v>
      </c>
      <c r="C39" s="288"/>
      <c r="D39" s="11">
        <f>ROUND(((F39*10)/100)+F39,0)</f>
        <v>19</v>
      </c>
      <c r="E39" s="30" t="s">
        <v>73</v>
      </c>
      <c r="F39" s="37">
        <v>17</v>
      </c>
      <c r="G39" s="3"/>
      <c r="H39" s="268"/>
      <c r="I39" s="269"/>
      <c r="J39" s="2"/>
      <c r="K39" s="2"/>
    </row>
    <row r="40" spans="2:11" ht="33.75">
      <c r="B40" s="305" t="s">
        <v>121</v>
      </c>
      <c r="C40" s="278"/>
      <c r="D40" s="278"/>
      <c r="E40" s="278"/>
      <c r="F40" s="278"/>
      <c r="G40" s="278"/>
      <c r="H40" s="269"/>
      <c r="I40" s="269"/>
      <c r="J40" s="2"/>
      <c r="K40" s="2"/>
    </row>
    <row r="41" spans="2:11" ht="15.75">
      <c r="B41" s="287" t="s">
        <v>123</v>
      </c>
      <c r="C41" s="287"/>
      <c r="D41" s="25" t="s">
        <v>100</v>
      </c>
      <c r="E41" s="43"/>
      <c r="F41" s="44" t="s">
        <v>101</v>
      </c>
      <c r="G41" s="45" t="s">
        <v>77</v>
      </c>
      <c r="H41" s="46" t="s">
        <v>81</v>
      </c>
      <c r="I41" s="47" t="s">
        <v>92</v>
      </c>
      <c r="J41" s="2"/>
      <c r="K41" s="2"/>
    </row>
    <row r="42" spans="2:11" ht="18.75">
      <c r="B42" s="288">
        <v>0.2</v>
      </c>
      <c r="C42" s="288"/>
      <c r="D42" s="11">
        <f t="shared" ref="D42:D54" si="2">ROUND(((I42*10)/100)+I42,0)</f>
        <v>15</v>
      </c>
      <c r="E42" s="30" t="s">
        <v>73</v>
      </c>
      <c r="F42" s="48">
        <v>14</v>
      </c>
      <c r="G42" s="2"/>
      <c r="H42" s="2"/>
      <c r="I42" s="49">
        <f>F42+0</f>
        <v>14</v>
      </c>
      <c r="J42" s="2"/>
      <c r="K42" s="2"/>
    </row>
    <row r="43" spans="2:11" ht="18.75">
      <c r="B43" s="288">
        <v>0.44700000000000001</v>
      </c>
      <c r="C43" s="288"/>
      <c r="D43" s="11">
        <f t="shared" si="2"/>
        <v>1366</v>
      </c>
      <c r="E43" s="30" t="s">
        <v>73</v>
      </c>
      <c r="F43" s="48">
        <v>8</v>
      </c>
      <c r="G43" s="2"/>
      <c r="H43" s="2"/>
      <c r="I43" s="49">
        <f>F43+(F15*2)+(F18*2)+(F21*2)+(F24*2)+(F27*2)+(F30*2)</f>
        <v>1242</v>
      </c>
      <c r="J43" s="2"/>
      <c r="K43" s="2"/>
    </row>
    <row r="44" spans="2:11" ht="18.75">
      <c r="B44" s="288">
        <v>0.65200000000000002</v>
      </c>
      <c r="C44" s="288"/>
      <c r="D44" s="11">
        <f t="shared" si="2"/>
        <v>17</v>
      </c>
      <c r="E44" s="30" t="s">
        <v>73</v>
      </c>
      <c r="F44" s="48">
        <v>15</v>
      </c>
      <c r="G44" s="2"/>
      <c r="H44" s="2"/>
      <c r="I44" s="49">
        <f>F44+0</f>
        <v>15</v>
      </c>
      <c r="J44" s="2"/>
      <c r="K44" s="2"/>
    </row>
    <row r="45" spans="2:11" ht="18.75">
      <c r="B45" s="288">
        <v>0.94</v>
      </c>
      <c r="C45" s="288"/>
      <c r="D45" s="11">
        <f t="shared" si="2"/>
        <v>1742</v>
      </c>
      <c r="E45" s="30" t="s">
        <v>73</v>
      </c>
      <c r="F45" s="48">
        <v>0</v>
      </c>
      <c r="G45" s="3"/>
      <c r="H45" s="2"/>
      <c r="I45" s="50">
        <f>F45+(F16*2)+(F19*2)+(F22*2)+(F25*2)+(F28*2)+(F31*2)</f>
        <v>1584</v>
      </c>
      <c r="J45" s="2"/>
      <c r="K45" s="2"/>
    </row>
    <row r="46" spans="2:11" ht="18.75">
      <c r="B46" s="288">
        <v>1.3480000000000001</v>
      </c>
      <c r="C46" s="288"/>
      <c r="D46" s="11">
        <f t="shared" si="2"/>
        <v>20</v>
      </c>
      <c r="E46" s="30" t="s">
        <v>73</v>
      </c>
      <c r="F46" s="48">
        <v>18</v>
      </c>
      <c r="G46" s="2"/>
      <c r="H46" s="2"/>
      <c r="I46" s="49">
        <f t="shared" ref="I46:I54" si="3">F46+0</f>
        <v>18</v>
      </c>
      <c r="J46" s="2"/>
      <c r="K46" s="2"/>
    </row>
    <row r="47" spans="2:11" ht="18.75">
      <c r="B47" s="288">
        <v>1.4319999999999999</v>
      </c>
      <c r="C47" s="288"/>
      <c r="D47" s="11">
        <f t="shared" si="2"/>
        <v>284</v>
      </c>
      <c r="E47" s="30" t="s">
        <v>73</v>
      </c>
      <c r="F47" s="48">
        <v>258</v>
      </c>
      <c r="G47" s="2"/>
      <c r="H47" s="2"/>
      <c r="I47" s="49">
        <f t="shared" si="3"/>
        <v>258</v>
      </c>
      <c r="J47" s="2"/>
      <c r="K47" s="2"/>
    </row>
    <row r="48" spans="2:11" ht="18.75">
      <c r="B48" s="288">
        <v>1.925</v>
      </c>
      <c r="C48" s="288"/>
      <c r="D48" s="11">
        <f t="shared" si="2"/>
        <v>173</v>
      </c>
      <c r="E48" s="30" t="s">
        <v>73</v>
      </c>
      <c r="F48" s="48">
        <v>157</v>
      </c>
      <c r="G48" s="2"/>
      <c r="H48" s="2"/>
      <c r="I48" s="49">
        <f t="shared" si="3"/>
        <v>157</v>
      </c>
      <c r="J48" s="2"/>
      <c r="K48" s="2"/>
    </row>
    <row r="49" spans="2:11" ht="18.75">
      <c r="B49" s="288">
        <v>2.0449999999999999</v>
      </c>
      <c r="C49" s="288"/>
      <c r="D49" s="11">
        <f t="shared" si="2"/>
        <v>51</v>
      </c>
      <c r="E49" s="30" t="s">
        <v>73</v>
      </c>
      <c r="F49" s="48">
        <v>46</v>
      </c>
      <c r="G49" s="2"/>
      <c r="H49" s="2"/>
      <c r="I49" s="49">
        <f t="shared" si="3"/>
        <v>46</v>
      </c>
      <c r="J49" s="2"/>
      <c r="K49" s="2"/>
    </row>
    <row r="50" spans="2:11" ht="18.75">
      <c r="B50" s="288">
        <v>2.4169999999999998</v>
      </c>
      <c r="C50" s="288"/>
      <c r="D50" s="11">
        <f t="shared" si="2"/>
        <v>62</v>
      </c>
      <c r="E50" s="30" t="s">
        <v>73</v>
      </c>
      <c r="F50" s="48">
        <v>56</v>
      </c>
      <c r="G50" s="2"/>
      <c r="H50" s="2"/>
      <c r="I50" s="49">
        <f t="shared" si="3"/>
        <v>56</v>
      </c>
      <c r="J50" s="2"/>
      <c r="K50" s="2"/>
    </row>
    <row r="51" spans="2:11" ht="18.75">
      <c r="B51" s="288">
        <v>2.7410000000000001</v>
      </c>
      <c r="C51" s="288"/>
      <c r="D51" s="11">
        <f t="shared" si="2"/>
        <v>719</v>
      </c>
      <c r="E51" s="30" t="s">
        <v>73</v>
      </c>
      <c r="F51" s="48">
        <v>654</v>
      </c>
      <c r="G51" s="2"/>
      <c r="H51" s="2"/>
      <c r="I51" s="49">
        <f t="shared" si="3"/>
        <v>654</v>
      </c>
      <c r="J51" s="2"/>
      <c r="K51" s="2"/>
    </row>
    <row r="52" spans="2:11" ht="18.75">
      <c r="B52" s="288">
        <v>2.91</v>
      </c>
      <c r="C52" s="288"/>
      <c r="D52" s="11">
        <f t="shared" si="2"/>
        <v>59</v>
      </c>
      <c r="E52" s="30" t="s">
        <v>73</v>
      </c>
      <c r="F52" s="48">
        <v>54</v>
      </c>
      <c r="G52" s="2"/>
      <c r="H52" s="2"/>
      <c r="I52" s="49">
        <f t="shared" si="3"/>
        <v>54</v>
      </c>
      <c r="J52" s="2"/>
      <c r="K52" s="2"/>
    </row>
    <row r="53" spans="2:11" ht="18.75">
      <c r="B53" s="288">
        <v>3.895</v>
      </c>
      <c r="C53" s="288"/>
      <c r="D53" s="11">
        <f t="shared" si="2"/>
        <v>59</v>
      </c>
      <c r="E53" s="30" t="s">
        <v>73</v>
      </c>
      <c r="F53" s="48">
        <v>54</v>
      </c>
      <c r="G53" s="3"/>
      <c r="H53" s="2"/>
      <c r="I53" s="49">
        <f t="shared" si="3"/>
        <v>54</v>
      </c>
      <c r="J53" s="2"/>
      <c r="K53" s="2"/>
    </row>
    <row r="54" spans="2:11" ht="18.75">
      <c r="B54" s="288">
        <v>4.1340000000000003</v>
      </c>
      <c r="C54" s="288"/>
      <c r="D54" s="11">
        <f t="shared" si="2"/>
        <v>62</v>
      </c>
      <c r="E54" s="30" t="s">
        <v>73</v>
      </c>
      <c r="F54" s="48">
        <v>56</v>
      </c>
      <c r="G54" s="2"/>
      <c r="H54" s="2"/>
      <c r="I54" s="49">
        <f t="shared" si="3"/>
        <v>56</v>
      </c>
      <c r="J54" s="2"/>
      <c r="K54" s="2"/>
    </row>
    <row r="55" spans="2:11" ht="15.75">
      <c r="B55" s="287" t="s">
        <v>124</v>
      </c>
      <c r="C55" s="287"/>
      <c r="D55" s="25" t="s">
        <v>100</v>
      </c>
      <c r="E55" s="51"/>
      <c r="F55" s="45" t="s">
        <v>115</v>
      </c>
      <c r="G55" s="308" t="s">
        <v>77</v>
      </c>
      <c r="H55" s="269"/>
      <c r="I55" s="2"/>
      <c r="J55" s="2"/>
      <c r="K55" s="2"/>
    </row>
    <row r="56" spans="2:11" ht="18.75">
      <c r="B56" s="288">
        <v>0.5</v>
      </c>
      <c r="C56" s="288"/>
      <c r="D56" s="11">
        <f>ROUND(((F56*10)/100)+F56,0)</f>
        <v>0</v>
      </c>
      <c r="E56" s="30" t="s">
        <v>73</v>
      </c>
      <c r="F56" s="37">
        <v>0</v>
      </c>
      <c r="G56" s="269"/>
      <c r="H56" s="269"/>
      <c r="I56" s="2"/>
      <c r="K56" s="2"/>
    </row>
    <row r="57" spans="2:11" ht="18.75">
      <c r="B57" s="288">
        <v>1</v>
      </c>
      <c r="C57" s="288"/>
      <c r="D57" s="11">
        <f>ROUND(((F57*10)/100)+F57,0)</f>
        <v>0</v>
      </c>
      <c r="E57" s="30" t="s">
        <v>73</v>
      </c>
      <c r="F57" s="37">
        <v>0</v>
      </c>
      <c r="G57" s="269"/>
      <c r="H57" s="269"/>
      <c r="I57" s="2"/>
      <c r="K57" s="2"/>
    </row>
    <row r="58" spans="2:11" ht="18.75">
      <c r="B58" s="288">
        <v>1.5</v>
      </c>
      <c r="C58" s="288"/>
      <c r="D58" s="11">
        <f>ROUND(((F58*10)/100)+F58,0)</f>
        <v>0</v>
      </c>
      <c r="E58" s="30" t="s">
        <v>73</v>
      </c>
      <c r="F58" s="37">
        <v>0</v>
      </c>
      <c r="G58" s="269"/>
      <c r="H58" s="269"/>
      <c r="I58" s="2"/>
      <c r="K58" s="2"/>
    </row>
    <row r="59" spans="2:11" ht="33.75">
      <c r="B59" s="305" t="s">
        <v>122</v>
      </c>
      <c r="C59" s="278"/>
      <c r="D59" s="278"/>
      <c r="E59" s="278"/>
      <c r="F59" s="278"/>
      <c r="G59" s="278"/>
      <c r="H59" s="2"/>
      <c r="I59" s="2"/>
      <c r="J59" s="2"/>
      <c r="K59" s="2"/>
    </row>
    <row r="60" spans="2:11" ht="15.75">
      <c r="B60" s="23" t="s">
        <v>89</v>
      </c>
      <c r="C60" s="23"/>
      <c r="D60" s="25" t="s">
        <v>100</v>
      </c>
      <c r="E60" s="23"/>
      <c r="F60" s="23"/>
      <c r="G60" s="52" t="s">
        <v>77</v>
      </c>
      <c r="H60" s="2"/>
      <c r="I60" s="2"/>
      <c r="J60" s="2"/>
      <c r="K60" s="2"/>
    </row>
    <row r="61" spans="2:11" ht="18.75">
      <c r="B61" s="53" t="s">
        <v>2</v>
      </c>
      <c r="D61" s="11">
        <f t="shared" ref="D61:D67" si="4">ROUND(((F61*10)/100)+F61,0)</f>
        <v>0</v>
      </c>
      <c r="E61" s="30" t="s">
        <v>73</v>
      </c>
      <c r="F61" s="17">
        <v>0</v>
      </c>
      <c r="G61" s="20"/>
      <c r="H61" s="2"/>
      <c r="I61" s="2"/>
      <c r="J61" s="2"/>
      <c r="K61" s="2"/>
    </row>
    <row r="62" spans="2:11" ht="18.75">
      <c r="B62" s="53" t="s">
        <v>3</v>
      </c>
      <c r="D62" s="11">
        <f t="shared" si="4"/>
        <v>0</v>
      </c>
      <c r="E62" s="30" t="s">
        <v>73</v>
      </c>
      <c r="F62" s="17">
        <v>0</v>
      </c>
      <c r="G62" s="20"/>
      <c r="H62" s="2"/>
      <c r="I62" s="2"/>
      <c r="J62" s="2"/>
      <c r="K62" s="2"/>
    </row>
    <row r="63" spans="2:11" ht="18.75">
      <c r="B63" s="53" t="s">
        <v>4</v>
      </c>
      <c r="D63" s="11">
        <f t="shared" si="4"/>
        <v>0</v>
      </c>
      <c r="E63" s="30" t="s">
        <v>73</v>
      </c>
      <c r="F63" s="17">
        <v>0</v>
      </c>
      <c r="G63" s="20"/>
      <c r="H63" s="2"/>
      <c r="I63" s="2"/>
      <c r="J63" s="2"/>
      <c r="K63" s="2"/>
    </row>
    <row r="64" spans="2:11" ht="18.75">
      <c r="B64" s="53" t="s">
        <v>5</v>
      </c>
      <c r="D64" s="11">
        <f t="shared" si="4"/>
        <v>0</v>
      </c>
      <c r="E64" s="30" t="s">
        <v>73</v>
      </c>
      <c r="F64" s="17">
        <v>0</v>
      </c>
      <c r="G64" s="20"/>
      <c r="H64" s="2"/>
      <c r="I64" s="2"/>
      <c r="J64" s="2"/>
      <c r="K64" s="2"/>
    </row>
    <row r="65" spans="2:11" ht="18.75">
      <c r="B65" s="53" t="s">
        <v>6</v>
      </c>
      <c r="D65" s="11">
        <f t="shared" si="4"/>
        <v>0</v>
      </c>
      <c r="E65" s="30" t="s">
        <v>73</v>
      </c>
      <c r="F65" s="17">
        <v>0</v>
      </c>
      <c r="G65" s="20"/>
      <c r="H65" s="2"/>
      <c r="I65" s="2"/>
      <c r="J65" s="2"/>
      <c r="K65" s="2"/>
    </row>
    <row r="66" spans="2:11" ht="18.75">
      <c r="B66" s="53" t="s">
        <v>7</v>
      </c>
      <c r="D66" s="11">
        <f t="shared" si="4"/>
        <v>0</v>
      </c>
      <c r="E66" s="30" t="s">
        <v>73</v>
      </c>
      <c r="F66" s="17">
        <v>0</v>
      </c>
      <c r="G66" s="20"/>
      <c r="H66" s="2"/>
      <c r="I66" s="2"/>
      <c r="J66" s="2"/>
      <c r="K66" s="2"/>
    </row>
    <row r="67" spans="2:11" ht="18.75">
      <c r="B67" s="53" t="s">
        <v>8</v>
      </c>
      <c r="D67" s="11">
        <f t="shared" si="4"/>
        <v>0</v>
      </c>
      <c r="E67" s="30" t="s">
        <v>73</v>
      </c>
      <c r="F67" s="17">
        <v>0</v>
      </c>
      <c r="G67" s="20"/>
      <c r="H67" s="2"/>
      <c r="I67" s="2"/>
      <c r="J67" s="2"/>
      <c r="K67" s="2"/>
    </row>
    <row r="68" spans="2:11" ht="26.25">
      <c r="B68" s="277" t="s">
        <v>61</v>
      </c>
      <c r="C68" s="278"/>
      <c r="D68" s="278"/>
      <c r="E68" s="278"/>
      <c r="F68" s="278"/>
      <c r="G68" s="278"/>
      <c r="H68" s="2"/>
      <c r="I68" s="2"/>
      <c r="J68" s="2"/>
      <c r="K68" s="2"/>
    </row>
    <row r="69" spans="2:11" ht="15.75">
      <c r="B69" s="54" t="s">
        <v>15</v>
      </c>
      <c r="C69" s="55"/>
      <c r="D69" s="25" t="s">
        <v>100</v>
      </c>
      <c r="E69" s="55"/>
      <c r="F69" s="306" t="s">
        <v>77</v>
      </c>
      <c r="G69" s="307"/>
      <c r="H69" s="2"/>
      <c r="I69" s="2"/>
      <c r="J69" s="2"/>
      <c r="K69" s="2"/>
    </row>
    <row r="70" spans="2:11" ht="18.75">
      <c r="B70" s="53" t="s">
        <v>9</v>
      </c>
      <c r="C70" s="17">
        <v>0</v>
      </c>
      <c r="D70" s="11">
        <f t="shared" ref="D70:D81" si="5">ROUND(((C70*10)/100)+C70,0)</f>
        <v>0</v>
      </c>
      <c r="E70" s="30" t="s">
        <v>73</v>
      </c>
      <c r="F70" s="268"/>
      <c r="G70" s="269"/>
      <c r="H70" s="2"/>
      <c r="I70" s="2"/>
      <c r="J70" s="2"/>
      <c r="K70" s="2"/>
    </row>
    <row r="71" spans="2:11" ht="18.75">
      <c r="B71" s="53" t="s">
        <v>10</v>
      </c>
      <c r="C71" s="17">
        <v>0</v>
      </c>
      <c r="D71" s="11">
        <f t="shared" si="5"/>
        <v>0</v>
      </c>
      <c r="E71" s="30" t="s">
        <v>73</v>
      </c>
      <c r="F71" s="268"/>
      <c r="G71" s="269"/>
      <c r="H71" s="2"/>
      <c r="I71" s="2"/>
      <c r="J71" s="2"/>
      <c r="K71" s="2"/>
    </row>
    <row r="72" spans="2:11" ht="18.75">
      <c r="B72" s="53" t="s">
        <v>11</v>
      </c>
      <c r="C72" s="17">
        <v>0</v>
      </c>
      <c r="D72" s="11">
        <f t="shared" si="5"/>
        <v>0</v>
      </c>
      <c r="E72" s="30" t="s">
        <v>73</v>
      </c>
      <c r="F72" s="268"/>
      <c r="G72" s="269"/>
      <c r="H72" s="2"/>
      <c r="I72" s="2"/>
      <c r="J72" s="2"/>
      <c r="K72" s="2"/>
    </row>
    <row r="73" spans="2:11" ht="18.75">
      <c r="B73" s="53" t="s">
        <v>12</v>
      </c>
      <c r="C73" s="17">
        <v>0</v>
      </c>
      <c r="D73" s="11">
        <f t="shared" si="5"/>
        <v>0</v>
      </c>
      <c r="E73" s="30" t="s">
        <v>73</v>
      </c>
      <c r="F73" s="268"/>
      <c r="G73" s="269"/>
      <c r="H73" s="2"/>
      <c r="I73" s="2"/>
      <c r="J73" s="2"/>
      <c r="K73" s="2"/>
    </row>
    <row r="74" spans="2:11" ht="18.75">
      <c r="B74" s="55"/>
      <c r="C74" s="56"/>
      <c r="D74" s="57"/>
      <c r="E74" s="55"/>
      <c r="F74" s="307"/>
      <c r="G74" s="307"/>
      <c r="H74" s="2"/>
      <c r="I74" s="2"/>
      <c r="J74" s="2"/>
      <c r="K74" s="2"/>
    </row>
    <row r="75" spans="2:11" ht="18.75">
      <c r="B75" s="53" t="s">
        <v>13</v>
      </c>
      <c r="C75" s="17">
        <v>0</v>
      </c>
      <c r="D75" s="11">
        <f t="shared" si="5"/>
        <v>0</v>
      </c>
      <c r="E75" s="30" t="s">
        <v>73</v>
      </c>
      <c r="F75" s="268"/>
      <c r="G75" s="269"/>
      <c r="H75" s="2"/>
      <c r="I75" s="2"/>
      <c r="J75" s="2"/>
      <c r="K75" s="2"/>
    </row>
    <row r="76" spans="2:11" ht="18.75">
      <c r="B76" s="55"/>
      <c r="C76" s="56"/>
      <c r="D76" s="57"/>
      <c r="E76" s="55"/>
      <c r="F76" s="307"/>
      <c r="G76" s="307"/>
      <c r="H76" s="2"/>
      <c r="I76" s="2"/>
      <c r="J76" s="2"/>
      <c r="K76" s="2"/>
    </row>
    <row r="77" spans="2:11" ht="18.75">
      <c r="B77" s="53" t="s">
        <v>14</v>
      </c>
      <c r="C77" s="17">
        <v>0</v>
      </c>
      <c r="D77" s="11">
        <f t="shared" si="5"/>
        <v>0</v>
      </c>
      <c r="E77" s="30" t="s">
        <v>73</v>
      </c>
      <c r="F77" s="268"/>
      <c r="G77" s="269"/>
      <c r="H77" s="2"/>
      <c r="I77" s="2"/>
      <c r="J77" s="2"/>
      <c r="K77" s="2"/>
    </row>
    <row r="78" spans="2:11" ht="18.75">
      <c r="B78" s="58"/>
      <c r="C78" s="59"/>
      <c r="D78" s="57"/>
      <c r="E78" s="58"/>
      <c r="F78" s="307"/>
      <c r="G78" s="307"/>
      <c r="H78" s="2"/>
      <c r="I78" s="3"/>
      <c r="J78" s="4"/>
      <c r="K78" s="2"/>
    </row>
    <row r="79" spans="2:11" ht="18.75">
      <c r="B79" s="53" t="s">
        <v>18</v>
      </c>
      <c r="C79" s="17">
        <v>0</v>
      </c>
      <c r="D79" s="11">
        <f t="shared" si="5"/>
        <v>0</v>
      </c>
      <c r="E79" s="30" t="s">
        <v>73</v>
      </c>
      <c r="F79" s="268"/>
      <c r="G79" s="269"/>
      <c r="H79" s="2"/>
      <c r="I79" s="2"/>
      <c r="J79" s="2"/>
      <c r="K79" s="2"/>
    </row>
    <row r="80" spans="2:11" ht="18.75">
      <c r="B80" s="53" t="s">
        <v>19</v>
      </c>
      <c r="C80" s="17">
        <v>0</v>
      </c>
      <c r="D80" s="11">
        <f t="shared" si="5"/>
        <v>0</v>
      </c>
      <c r="E80" s="30" t="s">
        <v>73</v>
      </c>
      <c r="F80" s="268"/>
      <c r="G80" s="269"/>
      <c r="H80" s="2"/>
      <c r="I80" s="2"/>
      <c r="J80" s="2"/>
      <c r="K80" s="2"/>
    </row>
    <row r="81" spans="2:11" ht="18.75">
      <c r="B81" s="53" t="s">
        <v>20</v>
      </c>
      <c r="C81" s="17">
        <v>0</v>
      </c>
      <c r="D81" s="11">
        <f t="shared" si="5"/>
        <v>0</v>
      </c>
      <c r="E81" s="30" t="s">
        <v>73</v>
      </c>
      <c r="F81" s="268"/>
      <c r="G81" s="269"/>
      <c r="H81" s="2"/>
      <c r="I81" s="2"/>
      <c r="J81" s="2"/>
      <c r="K81" s="2"/>
    </row>
    <row r="82" spans="2:11" ht="26.25">
      <c r="B82" s="298" t="s">
        <v>27</v>
      </c>
      <c r="C82" s="299"/>
      <c r="D82" s="299"/>
      <c r="E82" s="299"/>
      <c r="F82" s="299"/>
      <c r="G82" s="299"/>
      <c r="H82" s="2"/>
      <c r="I82" s="2"/>
      <c r="J82" s="2"/>
      <c r="K82" s="2"/>
    </row>
    <row r="83" spans="2:11" ht="15.75">
      <c r="B83" s="60" t="s">
        <v>90</v>
      </c>
      <c r="C83" s="61"/>
      <c r="D83" s="25" t="s">
        <v>100</v>
      </c>
      <c r="E83" s="61"/>
      <c r="F83" s="300" t="s">
        <v>77</v>
      </c>
      <c r="G83" s="301"/>
      <c r="H83" s="2"/>
      <c r="I83" s="2"/>
      <c r="J83" s="2"/>
      <c r="K83" s="2"/>
    </row>
    <row r="84" spans="2:11" ht="18.75">
      <c r="B84" s="1" t="s">
        <v>28</v>
      </c>
      <c r="C84" s="17">
        <v>0</v>
      </c>
      <c r="D84" s="11">
        <f>ROUND(((C84*10)/100)+C84,0)</f>
        <v>0</v>
      </c>
      <c r="E84" s="30" t="s">
        <v>73</v>
      </c>
      <c r="F84" s="268"/>
      <c r="G84" s="269"/>
      <c r="H84" s="2"/>
      <c r="I84" s="2"/>
      <c r="J84" s="2"/>
      <c r="K84" s="2"/>
    </row>
    <row r="85" spans="2:11" ht="18.75">
      <c r="B85" s="1" t="s">
        <v>29</v>
      </c>
      <c r="C85" s="17">
        <v>0</v>
      </c>
      <c r="D85" s="11">
        <f>ROUND(((C85*10)/100)+C85,0)</f>
        <v>0</v>
      </c>
      <c r="E85" s="30" t="s">
        <v>73</v>
      </c>
      <c r="F85" s="268"/>
      <c r="G85" s="269"/>
      <c r="H85" s="2"/>
      <c r="I85" s="2"/>
      <c r="J85" s="2"/>
      <c r="K85" s="2"/>
    </row>
    <row r="86" spans="2:11" ht="18.75">
      <c r="B86" s="2" t="s">
        <v>30</v>
      </c>
      <c r="C86" s="17">
        <v>0</v>
      </c>
      <c r="D86" s="11">
        <f>ROUND(((C86*10)/100)+C86,0)</f>
        <v>0</v>
      </c>
      <c r="E86" s="30" t="s">
        <v>73</v>
      </c>
      <c r="F86" s="268"/>
      <c r="G86" s="269"/>
      <c r="H86" s="2"/>
      <c r="I86" s="2"/>
      <c r="J86" s="2"/>
      <c r="K86" s="2"/>
    </row>
    <row r="87" spans="2:11" ht="18.75">
      <c r="B87" s="60" t="s">
        <v>91</v>
      </c>
      <c r="C87" s="62"/>
      <c r="D87" s="57"/>
      <c r="E87" s="61"/>
      <c r="F87" s="297"/>
      <c r="G87" s="297"/>
      <c r="H87" s="2"/>
      <c r="I87" s="2"/>
      <c r="J87" s="2"/>
      <c r="K87" s="2"/>
    </row>
    <row r="88" spans="2:11" ht="18.75">
      <c r="B88" s="1" t="s">
        <v>31</v>
      </c>
      <c r="C88" s="17">
        <v>0</v>
      </c>
      <c r="D88" s="11">
        <f>ROUND(((C88*10)/100)+C88,0)</f>
        <v>0</v>
      </c>
      <c r="E88" s="30" t="s">
        <v>73</v>
      </c>
      <c r="F88" s="268"/>
      <c r="G88" s="269"/>
      <c r="H88" s="2"/>
      <c r="I88" s="2"/>
      <c r="J88" s="2"/>
      <c r="K88" s="2"/>
    </row>
    <row r="89" spans="2:11" ht="26.25">
      <c r="B89" s="277" t="s">
        <v>63</v>
      </c>
      <c r="C89" s="278"/>
      <c r="D89" s="278"/>
      <c r="E89" s="278"/>
      <c r="F89" s="278"/>
      <c r="G89" s="278"/>
      <c r="H89" s="2"/>
      <c r="I89" s="2"/>
      <c r="J89" s="2"/>
      <c r="K89" s="2"/>
    </row>
    <row r="90" spans="2:11" ht="15.75">
      <c r="B90" s="289" t="s">
        <v>32</v>
      </c>
      <c r="C90" s="290"/>
      <c r="D90" s="290"/>
      <c r="E90" s="290"/>
      <c r="F90" s="291"/>
      <c r="G90" s="291"/>
    </row>
    <row r="91" spans="2:11" ht="15.75">
      <c r="B91" s="63" t="s">
        <v>64</v>
      </c>
      <c r="C91" s="64"/>
      <c r="D91" s="25" t="s">
        <v>100</v>
      </c>
      <c r="E91" s="64"/>
      <c r="F91" s="292" t="s">
        <v>77</v>
      </c>
      <c r="G91" s="293"/>
    </row>
    <row r="92" spans="2:11" ht="18.75">
      <c r="B92" s="1" t="s">
        <v>33</v>
      </c>
      <c r="C92" s="17">
        <v>0</v>
      </c>
      <c r="D92" s="11">
        <f t="shared" ref="D92:D99" si="6">ROUND(((C92*10)/100)+C92,0)</f>
        <v>0</v>
      </c>
      <c r="E92" s="30" t="s">
        <v>73</v>
      </c>
      <c r="F92" s="268"/>
      <c r="G92" s="269"/>
    </row>
    <row r="93" spans="2:11" ht="18.75">
      <c r="B93" s="34" t="s">
        <v>65</v>
      </c>
      <c r="C93" s="65"/>
      <c r="D93" s="57"/>
      <c r="E93" s="66"/>
      <c r="F93" s="66"/>
      <c r="G93" s="66"/>
    </row>
    <row r="94" spans="2:11" ht="18.75">
      <c r="B94" s="1" t="s">
        <v>34</v>
      </c>
      <c r="C94" s="17">
        <v>0</v>
      </c>
      <c r="D94" s="11">
        <f t="shared" si="6"/>
        <v>0</v>
      </c>
      <c r="E94" s="30" t="s">
        <v>73</v>
      </c>
      <c r="F94" s="268"/>
      <c r="G94" s="269"/>
    </row>
    <row r="95" spans="2:11" ht="18.75">
      <c r="B95" s="1" t="s">
        <v>36</v>
      </c>
      <c r="C95" s="17">
        <v>0</v>
      </c>
      <c r="D95" s="11">
        <f t="shared" si="6"/>
        <v>0</v>
      </c>
      <c r="E95" s="30" t="s">
        <v>73</v>
      </c>
      <c r="F95" s="268"/>
      <c r="G95" s="269"/>
    </row>
    <row r="96" spans="2:11" ht="18.75">
      <c r="B96" s="1" t="s">
        <v>35</v>
      </c>
      <c r="C96" s="17">
        <v>0</v>
      </c>
      <c r="D96" s="11">
        <f t="shared" si="6"/>
        <v>0</v>
      </c>
      <c r="E96" s="30" t="s">
        <v>73</v>
      </c>
      <c r="F96" s="268"/>
      <c r="G96" s="269"/>
    </row>
    <row r="97" spans="2:7" ht="18.75">
      <c r="B97" s="34" t="s">
        <v>66</v>
      </c>
      <c r="C97" s="65"/>
      <c r="D97" s="57"/>
      <c r="E97" s="66"/>
      <c r="F97" s="66"/>
      <c r="G97" s="66"/>
    </row>
    <row r="98" spans="2:7" ht="18.75">
      <c r="B98" s="1" t="s">
        <v>37</v>
      </c>
      <c r="C98" s="17">
        <v>0</v>
      </c>
      <c r="D98" s="11">
        <f t="shared" si="6"/>
        <v>0</v>
      </c>
      <c r="E98" s="30" t="s">
        <v>73</v>
      </c>
      <c r="F98" s="268"/>
      <c r="G98" s="269"/>
    </row>
    <row r="99" spans="2:7" ht="18.75">
      <c r="B99" s="1" t="s">
        <v>38</v>
      </c>
      <c r="C99" s="17">
        <v>0</v>
      </c>
      <c r="D99" s="11">
        <f t="shared" si="6"/>
        <v>0</v>
      </c>
      <c r="E99" s="30" t="s">
        <v>73</v>
      </c>
      <c r="F99" s="268"/>
      <c r="G99" s="269"/>
    </row>
    <row r="100" spans="2:7" ht="15.75">
      <c r="B100" s="302" t="s">
        <v>45</v>
      </c>
      <c r="C100" s="303"/>
      <c r="D100" s="303"/>
      <c r="E100" s="303"/>
      <c r="F100" s="304"/>
      <c r="G100" s="304"/>
    </row>
    <row r="101" spans="2:7" ht="15.75">
      <c r="B101" s="67" t="s">
        <v>67</v>
      </c>
      <c r="C101" s="68"/>
      <c r="D101" s="25" t="s">
        <v>100</v>
      </c>
      <c r="E101" s="68"/>
      <c r="F101" s="284" t="s">
        <v>77</v>
      </c>
      <c r="G101" s="285"/>
    </row>
    <row r="102" spans="2:7" ht="18.75">
      <c r="B102" s="1" t="s">
        <v>39</v>
      </c>
      <c r="C102" s="17">
        <v>0</v>
      </c>
      <c r="D102" s="11">
        <f t="shared" ref="D102:D108" si="7">ROUND(((C102*10)/100)+C102,0)</f>
        <v>0</v>
      </c>
      <c r="E102" s="30" t="s">
        <v>73</v>
      </c>
      <c r="F102" s="268"/>
      <c r="G102" s="269"/>
    </row>
    <row r="103" spans="2:7" ht="18.75">
      <c r="B103" s="1" t="s">
        <v>40</v>
      </c>
      <c r="C103" s="17">
        <v>0</v>
      </c>
      <c r="D103" s="11">
        <f t="shared" si="7"/>
        <v>0</v>
      </c>
      <c r="E103" s="30" t="s">
        <v>73</v>
      </c>
      <c r="F103" s="268"/>
      <c r="G103" s="269"/>
    </row>
    <row r="104" spans="2:7" ht="18.75">
      <c r="B104" s="1" t="s">
        <v>41</v>
      </c>
      <c r="C104" s="17">
        <v>0</v>
      </c>
      <c r="D104" s="11">
        <f t="shared" si="7"/>
        <v>0</v>
      </c>
      <c r="E104" s="30" t="s">
        <v>73</v>
      </c>
      <c r="F104" s="268"/>
      <c r="G104" s="269"/>
    </row>
    <row r="105" spans="2:7" ht="18.75">
      <c r="B105" s="67" t="s">
        <v>68</v>
      </c>
      <c r="C105" s="69"/>
      <c r="D105" s="57"/>
      <c r="E105" s="68"/>
      <c r="F105" s="286"/>
      <c r="G105" s="286"/>
    </row>
    <row r="106" spans="2:7" ht="18.75">
      <c r="B106" s="1" t="s">
        <v>42</v>
      </c>
      <c r="C106" s="17">
        <v>0</v>
      </c>
      <c r="D106" s="11">
        <f t="shared" si="7"/>
        <v>0</v>
      </c>
      <c r="E106" s="30" t="s">
        <v>73</v>
      </c>
      <c r="F106" s="268"/>
      <c r="G106" s="269"/>
    </row>
    <row r="107" spans="2:7" ht="18.75">
      <c r="B107" s="1" t="s">
        <v>43</v>
      </c>
      <c r="C107" s="17">
        <v>0</v>
      </c>
      <c r="D107" s="11">
        <f t="shared" si="7"/>
        <v>0</v>
      </c>
      <c r="E107" s="30" t="s">
        <v>73</v>
      </c>
      <c r="F107" s="268"/>
      <c r="G107" s="269"/>
    </row>
    <row r="108" spans="2:7" ht="18.75">
      <c r="B108" s="1" t="s">
        <v>44</v>
      </c>
      <c r="C108" s="17">
        <v>0</v>
      </c>
      <c r="D108" s="11">
        <f t="shared" si="7"/>
        <v>0</v>
      </c>
      <c r="E108" s="30" t="s">
        <v>73</v>
      </c>
      <c r="F108" s="268"/>
      <c r="G108" s="269"/>
    </row>
    <row r="109" spans="2:7" ht="15.75">
      <c r="B109" s="272" t="s">
        <v>46</v>
      </c>
      <c r="C109" s="273"/>
      <c r="D109" s="273"/>
      <c r="E109" s="273"/>
      <c r="F109" s="274"/>
      <c r="G109" s="274"/>
    </row>
    <row r="110" spans="2:7" ht="15.75">
      <c r="B110" s="70" t="s">
        <v>69</v>
      </c>
      <c r="C110" s="71"/>
      <c r="D110" s="25" t="s">
        <v>100</v>
      </c>
      <c r="E110" s="71"/>
      <c r="F110" s="279" t="s">
        <v>77</v>
      </c>
      <c r="G110" s="280"/>
    </row>
    <row r="111" spans="2:7" ht="18.75">
      <c r="B111" s="72" t="s">
        <v>47</v>
      </c>
      <c r="C111" s="17">
        <v>0</v>
      </c>
      <c r="D111" s="11">
        <f t="shared" ref="D111:D119" si="8">ROUND(((C111*10)/100)+C111,0)</f>
        <v>0</v>
      </c>
      <c r="E111" s="30" t="s">
        <v>73</v>
      </c>
      <c r="F111" s="268"/>
      <c r="G111" s="269"/>
    </row>
    <row r="112" spans="2:7" ht="18.75">
      <c r="B112" s="70" t="s">
        <v>70</v>
      </c>
      <c r="C112" s="73"/>
      <c r="D112" s="57"/>
      <c r="E112" s="71"/>
      <c r="F112" s="274"/>
      <c r="G112" s="274"/>
    </row>
    <row r="113" spans="2:11" ht="18.75">
      <c r="B113" s="1" t="s">
        <v>53</v>
      </c>
      <c r="C113" s="17">
        <v>0</v>
      </c>
      <c r="D113" s="11">
        <f t="shared" si="8"/>
        <v>0</v>
      </c>
      <c r="E113" s="30" t="s">
        <v>73</v>
      </c>
      <c r="F113" s="268"/>
      <c r="G113" s="269"/>
    </row>
    <row r="114" spans="2:11" ht="18.75">
      <c r="B114" s="1" t="s">
        <v>52</v>
      </c>
      <c r="C114" s="17">
        <v>0</v>
      </c>
      <c r="D114" s="11">
        <f t="shared" si="8"/>
        <v>0</v>
      </c>
      <c r="E114" s="30" t="s">
        <v>73</v>
      </c>
      <c r="F114" s="268"/>
      <c r="G114" s="269"/>
    </row>
    <row r="115" spans="2:11" ht="18.75">
      <c r="B115" s="1" t="s">
        <v>51</v>
      </c>
      <c r="C115" s="17">
        <v>0</v>
      </c>
      <c r="D115" s="11">
        <f t="shared" si="8"/>
        <v>0</v>
      </c>
      <c r="E115" s="30" t="s">
        <v>73</v>
      </c>
      <c r="F115" s="268"/>
      <c r="G115" s="269"/>
    </row>
    <row r="116" spans="2:11" ht="18.75">
      <c r="B116" s="70" t="s">
        <v>71</v>
      </c>
      <c r="C116" s="73"/>
      <c r="D116" s="57"/>
      <c r="E116" s="71"/>
      <c r="F116" s="274"/>
      <c r="G116" s="274"/>
    </row>
    <row r="117" spans="2:11" ht="18.75">
      <c r="B117" s="1" t="s">
        <v>50</v>
      </c>
      <c r="C117" s="17">
        <v>0</v>
      </c>
      <c r="D117" s="11">
        <f t="shared" si="8"/>
        <v>0</v>
      </c>
      <c r="E117" s="30" t="s">
        <v>73</v>
      </c>
      <c r="F117" s="268"/>
      <c r="G117" s="269"/>
    </row>
    <row r="118" spans="2:11" ht="18.75">
      <c r="B118" s="1" t="s">
        <v>49</v>
      </c>
      <c r="C118" s="17">
        <v>0</v>
      </c>
      <c r="D118" s="11">
        <f t="shared" si="8"/>
        <v>0</v>
      </c>
      <c r="E118" s="30" t="s">
        <v>73</v>
      </c>
      <c r="F118" s="268"/>
      <c r="G118" s="269"/>
    </row>
    <row r="119" spans="2:11" ht="18.75">
      <c r="B119" s="1" t="s">
        <v>48</v>
      </c>
      <c r="C119" s="17">
        <v>0</v>
      </c>
      <c r="D119" s="11">
        <f t="shared" si="8"/>
        <v>0</v>
      </c>
      <c r="E119" s="30" t="s">
        <v>73</v>
      </c>
      <c r="F119" s="268"/>
      <c r="G119" s="269"/>
      <c r="I119" s="2"/>
      <c r="J119" s="2"/>
      <c r="K119" s="2"/>
    </row>
    <row r="120" spans="2:11" ht="15.75">
      <c r="B120" s="281" t="s">
        <v>75</v>
      </c>
      <c r="C120" s="282"/>
      <c r="D120" s="282"/>
      <c r="E120" s="282"/>
      <c r="F120" s="283"/>
      <c r="G120" s="283"/>
      <c r="I120" s="2"/>
      <c r="J120" s="2"/>
      <c r="K120" s="2"/>
    </row>
    <row r="121" spans="2:11" ht="15.75">
      <c r="B121" s="74" t="s">
        <v>76</v>
      </c>
      <c r="C121" s="75"/>
      <c r="D121" s="25" t="s">
        <v>100</v>
      </c>
      <c r="E121" s="75"/>
      <c r="F121" s="275" t="s">
        <v>77</v>
      </c>
      <c r="G121" s="276"/>
      <c r="I121" s="2"/>
      <c r="J121" s="2"/>
      <c r="K121" s="2"/>
    </row>
    <row r="122" spans="2:11" ht="18.75">
      <c r="B122" s="1" t="s">
        <v>54</v>
      </c>
      <c r="C122" s="17">
        <v>0</v>
      </c>
      <c r="D122" s="11">
        <f>ROUND(((C122*10)/100)+C122,0)</f>
        <v>0</v>
      </c>
      <c r="E122" s="30" t="s">
        <v>73</v>
      </c>
      <c r="F122" s="268"/>
      <c r="G122" s="269"/>
      <c r="I122" s="12"/>
      <c r="J122" s="13"/>
      <c r="K122" s="2"/>
    </row>
    <row r="123" spans="2:11" ht="26.25">
      <c r="B123" s="277" t="s">
        <v>97</v>
      </c>
      <c r="C123" s="278"/>
      <c r="D123" s="278"/>
      <c r="E123" s="278"/>
      <c r="F123" s="278"/>
      <c r="G123" s="278"/>
      <c r="I123" s="2"/>
      <c r="J123" s="2"/>
      <c r="K123" s="2"/>
    </row>
    <row r="124" spans="2:11" ht="26.25">
      <c r="B124" s="76"/>
      <c r="C124" s="77" t="s">
        <v>103</v>
      </c>
      <c r="D124" s="25" t="s">
        <v>100</v>
      </c>
      <c r="E124" s="77"/>
      <c r="F124" s="78" t="s">
        <v>102</v>
      </c>
      <c r="G124" s="79" t="s">
        <v>77</v>
      </c>
      <c r="I124" s="2"/>
      <c r="J124" s="2"/>
      <c r="K124" s="2"/>
    </row>
    <row r="125" spans="2:11" ht="18.75">
      <c r="B125" s="1" t="s">
        <v>94</v>
      </c>
      <c r="D125" s="11">
        <v>0</v>
      </c>
      <c r="E125" s="30" t="s">
        <v>73</v>
      </c>
      <c r="F125" s="80">
        <f>D125*4</f>
        <v>0</v>
      </c>
    </row>
    <row r="126" spans="2:11" ht="18.75">
      <c r="B126" s="1" t="s">
        <v>94</v>
      </c>
      <c r="D126" s="11">
        <v>0</v>
      </c>
      <c r="E126" s="30" t="s">
        <v>73</v>
      </c>
      <c r="F126" s="80">
        <f>D126*4</f>
        <v>0</v>
      </c>
    </row>
    <row r="127" spans="2:11" ht="18.75">
      <c r="B127" s="1" t="s">
        <v>94</v>
      </c>
      <c r="D127" s="11">
        <v>0</v>
      </c>
      <c r="E127" s="30" t="s">
        <v>73</v>
      </c>
      <c r="F127" s="80">
        <f>D127*4</f>
        <v>0</v>
      </c>
    </row>
    <row r="128" spans="2:11" ht="18.75">
      <c r="B128" s="1" t="s">
        <v>94</v>
      </c>
      <c r="D128" s="11">
        <v>0</v>
      </c>
      <c r="E128" s="30" t="s">
        <v>73</v>
      </c>
      <c r="F128" s="80">
        <f>D128*4</f>
        <v>0</v>
      </c>
    </row>
    <row r="129" spans="2:56" ht="18.75">
      <c r="B129" s="1" t="s">
        <v>104</v>
      </c>
      <c r="D129" s="11">
        <v>0</v>
      </c>
      <c r="E129" s="30" t="s">
        <v>73</v>
      </c>
    </row>
    <row r="130" spans="2:56" ht="18.75">
      <c r="B130" s="1" t="s">
        <v>105</v>
      </c>
      <c r="D130" s="11">
        <v>0</v>
      </c>
      <c r="E130" s="30" t="s">
        <v>73</v>
      </c>
    </row>
    <row r="131" spans="2:56" ht="26.25">
      <c r="B131" s="277" t="s">
        <v>59</v>
      </c>
      <c r="C131" s="278"/>
      <c r="D131" s="278"/>
      <c r="E131" s="278"/>
      <c r="F131" s="278"/>
      <c r="G131" s="278"/>
    </row>
    <row r="132" spans="2:56" ht="15.75">
      <c r="B132" s="81"/>
      <c r="C132" s="81"/>
      <c r="D132" s="25" t="s">
        <v>100</v>
      </c>
      <c r="E132" s="81"/>
      <c r="F132" s="270" t="s">
        <v>77</v>
      </c>
      <c r="G132" s="271"/>
      <c r="BA132" s="10"/>
      <c r="BD132" s="8"/>
    </row>
    <row r="133" spans="2:56" ht="18.75">
      <c r="B133" s="82" t="s">
        <v>98</v>
      </c>
      <c r="C133" s="17">
        <v>0</v>
      </c>
      <c r="D133" s="11">
        <f t="shared" ref="D133:D146" si="9">ROUND(((C133*10)/100)+C133,0)</f>
        <v>0</v>
      </c>
      <c r="E133" s="30" t="s">
        <v>73</v>
      </c>
      <c r="F133" s="268"/>
      <c r="G133" s="269"/>
      <c r="BD133" s="9"/>
    </row>
    <row r="134" spans="2:56" ht="18.75">
      <c r="B134" s="82" t="s">
        <v>99</v>
      </c>
      <c r="C134" s="17">
        <v>0</v>
      </c>
      <c r="D134" s="11">
        <f t="shared" si="9"/>
        <v>0</v>
      </c>
      <c r="E134" s="30" t="s">
        <v>73</v>
      </c>
      <c r="F134" s="268"/>
      <c r="G134" s="269"/>
      <c r="BD134" s="9"/>
    </row>
    <row r="135" spans="2:56" ht="18.75">
      <c r="B135" s="82" t="s">
        <v>16</v>
      </c>
      <c r="C135" s="17">
        <v>0</v>
      </c>
      <c r="D135" s="11">
        <f t="shared" si="9"/>
        <v>0</v>
      </c>
      <c r="E135" s="30" t="s">
        <v>73</v>
      </c>
      <c r="F135" s="268"/>
      <c r="G135" s="269"/>
    </row>
    <row r="136" spans="2:56">
      <c r="B136" s="83"/>
      <c r="C136" s="84"/>
      <c r="D136" s="85"/>
      <c r="E136" s="81"/>
      <c r="F136" s="81"/>
      <c r="G136" s="81"/>
      <c r="BA136" s="2"/>
    </row>
    <row r="137" spans="2:56" ht="18.75">
      <c r="B137" s="14" t="s">
        <v>60</v>
      </c>
      <c r="C137" s="17">
        <v>0</v>
      </c>
      <c r="D137" s="11">
        <f t="shared" si="9"/>
        <v>0</v>
      </c>
      <c r="E137" s="30" t="s">
        <v>73</v>
      </c>
      <c r="F137" s="268"/>
      <c r="G137" s="269"/>
      <c r="BA137" s="2"/>
    </row>
    <row r="138" spans="2:56" ht="18.75">
      <c r="B138" s="14" t="s">
        <v>21</v>
      </c>
      <c r="C138" s="17">
        <v>0</v>
      </c>
      <c r="D138" s="11">
        <f t="shared" si="9"/>
        <v>0</v>
      </c>
      <c r="E138" s="30" t="s">
        <v>73</v>
      </c>
      <c r="F138" s="268"/>
      <c r="G138" s="269"/>
    </row>
    <row r="139" spans="2:56" ht="18.75">
      <c r="B139" s="14" t="s">
        <v>17</v>
      </c>
      <c r="C139" s="17">
        <v>0</v>
      </c>
      <c r="D139" s="11">
        <f t="shared" si="9"/>
        <v>0</v>
      </c>
      <c r="E139" s="30" t="s">
        <v>73</v>
      </c>
      <c r="F139" s="268"/>
      <c r="G139" s="269"/>
    </row>
    <row r="140" spans="2:56">
      <c r="B140" s="86"/>
      <c r="C140" s="84"/>
      <c r="D140" s="85"/>
      <c r="E140" s="81"/>
      <c r="F140" s="81"/>
      <c r="G140" s="81"/>
    </row>
    <row r="141" spans="2:56" ht="18.75">
      <c r="B141" s="87" t="s">
        <v>93</v>
      </c>
      <c r="C141" s="88"/>
      <c r="D141" s="11"/>
      <c r="E141" s="2"/>
      <c r="F141" s="268"/>
      <c r="G141" s="269"/>
    </row>
    <row r="142" spans="2:56" ht="18.75">
      <c r="B142" s="87" t="s">
        <v>22</v>
      </c>
      <c r="C142" s="88"/>
      <c r="D142" s="11"/>
      <c r="F142" s="268"/>
      <c r="G142" s="269"/>
    </row>
    <row r="143" spans="2:56" ht="18.75">
      <c r="B143" s="87" t="s">
        <v>23</v>
      </c>
      <c r="C143" s="17">
        <v>0</v>
      </c>
      <c r="D143" s="11">
        <f t="shared" si="9"/>
        <v>0</v>
      </c>
      <c r="E143" s="30" t="s">
        <v>74</v>
      </c>
      <c r="F143" s="268"/>
      <c r="G143" s="269"/>
    </row>
    <row r="144" spans="2:56" ht="18.75">
      <c r="B144" s="14" t="s">
        <v>24</v>
      </c>
      <c r="C144" s="17">
        <v>0</v>
      </c>
      <c r="D144" s="11">
        <f t="shared" si="9"/>
        <v>0</v>
      </c>
      <c r="E144" s="30"/>
      <c r="F144" s="268"/>
      <c r="G144" s="269"/>
    </row>
    <row r="145" spans="2:44" ht="18.75">
      <c r="B145" s="14" t="s">
        <v>25</v>
      </c>
      <c r="C145" s="17">
        <v>0</v>
      </c>
      <c r="D145" s="11">
        <f t="shared" si="9"/>
        <v>0</v>
      </c>
      <c r="E145" s="30"/>
      <c r="F145" s="268"/>
      <c r="G145" s="269"/>
    </row>
    <row r="146" spans="2:44" ht="18.75">
      <c r="B146" s="14" t="s">
        <v>26</v>
      </c>
      <c r="C146" s="17">
        <v>0</v>
      </c>
      <c r="D146" s="11">
        <f t="shared" si="9"/>
        <v>0</v>
      </c>
      <c r="E146" s="30" t="s">
        <v>74</v>
      </c>
      <c r="F146" s="268"/>
      <c r="G146" s="269"/>
    </row>
    <row r="147" spans="2:44">
      <c r="B147" s="86"/>
      <c r="C147" s="84"/>
      <c r="D147" s="85"/>
      <c r="E147" s="81"/>
      <c r="F147" s="81"/>
      <c r="G147" s="81"/>
    </row>
    <row r="148" spans="2:44" ht="18.75">
      <c r="B148" s="14" t="s">
        <v>56</v>
      </c>
      <c r="C148" s="17">
        <v>0</v>
      </c>
      <c r="D148" s="11">
        <f>ROUND(((C148*10)/100)+C148,0)</f>
        <v>0</v>
      </c>
      <c r="E148" s="30"/>
      <c r="F148" s="268"/>
      <c r="G148" s="269"/>
    </row>
    <row r="149" spans="2:44" ht="18.75">
      <c r="B149" s="14" t="s">
        <v>57</v>
      </c>
      <c r="C149" s="17">
        <v>0</v>
      </c>
      <c r="D149" s="11">
        <f>ROUND(((C149*10)/100)+C149,0)</f>
        <v>0</v>
      </c>
      <c r="E149" s="30" t="s">
        <v>73</v>
      </c>
      <c r="F149" s="268"/>
      <c r="G149" s="269"/>
    </row>
    <row r="150" spans="2:44" ht="18.75">
      <c r="B150" s="14" t="s">
        <v>58</v>
      </c>
      <c r="C150" s="17">
        <v>0</v>
      </c>
      <c r="D150" s="11">
        <f>ROUND(((C150*10)/100)+C150,0)</f>
        <v>0</v>
      </c>
      <c r="E150" s="30" t="s">
        <v>74</v>
      </c>
      <c r="F150" s="268"/>
      <c r="G150" s="269"/>
    </row>
    <row r="151" spans="2:44" ht="26.25">
      <c r="B151" s="277" t="s">
        <v>72</v>
      </c>
      <c r="C151" s="277"/>
      <c r="D151" s="277"/>
      <c r="E151" s="277"/>
      <c r="F151" s="278"/>
      <c r="G151" s="278"/>
      <c r="AR151" s="10"/>
    </row>
    <row r="152" spans="2:44" ht="15" customHeight="1">
      <c r="B152" s="89"/>
      <c r="C152" s="71"/>
      <c r="D152" s="71"/>
      <c r="E152" s="71"/>
      <c r="F152" s="295" t="s">
        <v>77</v>
      </c>
      <c r="G152" s="296"/>
    </row>
    <row r="153" spans="2:44" ht="15.75">
      <c r="B153" s="2" t="s">
        <v>87</v>
      </c>
      <c r="C153" s="90">
        <v>0</v>
      </c>
      <c r="D153" s="30" t="s">
        <v>73</v>
      </c>
      <c r="F153" s="268"/>
      <c r="G153" s="269"/>
    </row>
    <row r="154" spans="2:44" ht="15.75">
      <c r="B154" s="2" t="s">
        <v>88</v>
      </c>
      <c r="C154" s="90">
        <v>0</v>
      </c>
      <c r="D154" s="30" t="s">
        <v>73</v>
      </c>
      <c r="F154" s="268"/>
      <c r="G154" s="269"/>
      <c r="AR154" s="10"/>
    </row>
    <row r="155" spans="2:44" ht="15.75">
      <c r="B155" s="2" t="s">
        <v>96</v>
      </c>
      <c r="C155" s="90">
        <v>0</v>
      </c>
      <c r="D155" s="30" t="s">
        <v>73</v>
      </c>
      <c r="E155" s="1" t="s">
        <v>79</v>
      </c>
      <c r="F155" s="268"/>
      <c r="G155" s="269"/>
      <c r="H155" s="14"/>
    </row>
    <row r="156" spans="2:44" ht="26.25">
      <c r="B156" s="298" t="s">
        <v>78</v>
      </c>
      <c r="C156" s="298"/>
      <c r="D156" s="298"/>
      <c r="E156" s="298"/>
      <c r="F156" s="298"/>
      <c r="G156" s="298"/>
    </row>
    <row r="157" spans="2:44" ht="15.75">
      <c r="B157" s="91" t="s">
        <v>79</v>
      </c>
      <c r="C157" s="91" t="s">
        <v>55</v>
      </c>
      <c r="D157" s="25" t="s">
        <v>106</v>
      </c>
      <c r="E157" s="92" t="s">
        <v>80</v>
      </c>
      <c r="F157" s="92" t="s">
        <v>81</v>
      </c>
      <c r="G157" s="93" t="s">
        <v>82</v>
      </c>
    </row>
    <row r="158" spans="2:44" ht="18.75">
      <c r="B158" s="94" t="s">
        <v>84</v>
      </c>
      <c r="C158" s="95" t="s">
        <v>111</v>
      </c>
      <c r="D158" s="11">
        <f>ROUND(((G158*10)/100)+G158,0)</f>
        <v>0</v>
      </c>
      <c r="E158" s="96">
        <v>0</v>
      </c>
      <c r="F158" s="18">
        <v>0</v>
      </c>
      <c r="G158" s="19">
        <f>F158*E158</f>
        <v>0</v>
      </c>
    </row>
    <row r="159" spans="2:44" ht="18.75">
      <c r="B159" s="16" t="s">
        <v>85</v>
      </c>
      <c r="C159" s="95" t="s">
        <v>112</v>
      </c>
      <c r="D159" s="11">
        <f>ROUND(((G159*10)/100)+G159,0)</f>
        <v>0</v>
      </c>
      <c r="E159" s="96">
        <v>0</v>
      </c>
      <c r="F159" s="18">
        <v>0</v>
      </c>
      <c r="G159" s="19">
        <f>F159*E159</f>
        <v>0</v>
      </c>
    </row>
    <row r="160" spans="2:44" ht="18.75">
      <c r="B160" s="97" t="s">
        <v>86</v>
      </c>
      <c r="C160" s="95" t="s">
        <v>113</v>
      </c>
      <c r="D160" s="11">
        <f>ROUND(((G160*10)/100)+G160,0)</f>
        <v>0</v>
      </c>
      <c r="E160" s="96">
        <v>0</v>
      </c>
      <c r="F160" s="18">
        <v>0</v>
      </c>
      <c r="G160" s="19">
        <f>F160*E160</f>
        <v>0</v>
      </c>
    </row>
    <row r="163" spans="2:8" ht="26.25">
      <c r="B163" s="277" t="s">
        <v>83</v>
      </c>
      <c r="C163" s="294"/>
      <c r="D163" s="294"/>
      <c r="E163" s="294"/>
      <c r="F163" s="294"/>
      <c r="G163" s="294"/>
      <c r="H163" s="20"/>
    </row>
    <row r="164" spans="2:8" ht="15.75">
      <c r="B164" s="98" t="s">
        <v>79</v>
      </c>
      <c r="C164" s="98" t="s">
        <v>55</v>
      </c>
      <c r="D164" s="25" t="s">
        <v>107</v>
      </c>
      <c r="E164" s="25" t="s">
        <v>108</v>
      </c>
      <c r="F164" s="99" t="s">
        <v>109</v>
      </c>
      <c r="G164" s="99" t="s">
        <v>110</v>
      </c>
    </row>
    <row r="165" spans="2:8" ht="18.75">
      <c r="B165" s="94" t="s">
        <v>84</v>
      </c>
      <c r="C165" s="16"/>
      <c r="D165" s="11">
        <f>F165+0.5</f>
        <v>0</v>
      </c>
      <c r="E165" s="11">
        <f>G165+0.5</f>
        <v>0</v>
      </c>
      <c r="F165" s="100">
        <v>-0.5</v>
      </c>
      <c r="G165" s="100">
        <v>-0.5</v>
      </c>
    </row>
    <row r="166" spans="2:8" ht="18.75">
      <c r="B166" s="16" t="s">
        <v>85</v>
      </c>
      <c r="C166" s="15"/>
      <c r="D166" s="11">
        <f>F166+0.5</f>
        <v>0</v>
      </c>
      <c r="E166" s="11">
        <f>G166+0.5</f>
        <v>0</v>
      </c>
      <c r="F166" s="100">
        <v>-0.5</v>
      </c>
      <c r="G166" s="100">
        <v>-0.5</v>
      </c>
    </row>
    <row r="167" spans="2:8" ht="18.75">
      <c r="B167" s="16"/>
      <c r="C167" s="15"/>
      <c r="D167" s="17"/>
      <c r="E167" s="18"/>
      <c r="F167" s="19"/>
      <c r="G167" s="11"/>
      <c r="H167" s="15"/>
    </row>
    <row r="168" spans="2:8" ht="18.75">
      <c r="B168" s="16"/>
      <c r="C168" s="15"/>
      <c r="D168" s="17"/>
      <c r="E168" s="18"/>
      <c r="F168" s="19"/>
      <c r="G168" s="11"/>
      <c r="H168" s="15"/>
    </row>
    <row r="169" spans="2:8" ht="26.25">
      <c r="B169" s="298" t="s">
        <v>114</v>
      </c>
      <c r="C169" s="298"/>
      <c r="D169" s="298"/>
      <c r="E169" s="298"/>
      <c r="F169" s="298"/>
      <c r="G169" s="298"/>
    </row>
    <row r="170" spans="2:8" ht="15.75">
      <c r="B170" s="91" t="s">
        <v>79</v>
      </c>
      <c r="C170" s="91" t="s">
        <v>55</v>
      </c>
      <c r="D170" s="25" t="s">
        <v>106</v>
      </c>
      <c r="E170" s="92" t="s">
        <v>80</v>
      </c>
      <c r="F170" s="92" t="s">
        <v>81</v>
      </c>
      <c r="G170" s="93" t="s">
        <v>82</v>
      </c>
    </row>
    <row r="171" spans="2:8" ht="18.75">
      <c r="B171" s="94" t="s">
        <v>84</v>
      </c>
      <c r="C171" s="101"/>
      <c r="D171" s="11">
        <f>ROUND(((G171*10)/100)+G171,0)</f>
        <v>0</v>
      </c>
      <c r="E171" s="18">
        <v>0</v>
      </c>
      <c r="F171" s="18">
        <v>0</v>
      </c>
      <c r="G171" s="19">
        <f>F171*E171</f>
        <v>0</v>
      </c>
    </row>
    <row r="172" spans="2:8" ht="18.75">
      <c r="B172" s="16" t="s">
        <v>85</v>
      </c>
      <c r="C172" s="15"/>
      <c r="D172" s="11">
        <f>ROUND(((G172*10)/100)+G172,0)</f>
        <v>0</v>
      </c>
      <c r="E172" s="18">
        <v>0</v>
      </c>
      <c r="F172" s="18">
        <v>0</v>
      </c>
      <c r="G172" s="19">
        <f>F172*E172</f>
        <v>0</v>
      </c>
    </row>
    <row r="173" spans="2:8" ht="18.75">
      <c r="B173" s="97" t="s">
        <v>86</v>
      </c>
      <c r="C173" s="15"/>
      <c r="D173" s="11">
        <f>ROUND(((G173*10)/100)+G173,0)</f>
        <v>0</v>
      </c>
      <c r="E173" s="18">
        <v>0</v>
      </c>
      <c r="F173" s="18">
        <v>0</v>
      </c>
      <c r="G173" s="19">
        <f>F173*E173</f>
        <v>0</v>
      </c>
    </row>
    <row r="181" spans="2:7" ht="26.25">
      <c r="B181" s="5"/>
      <c r="C181" s="2"/>
      <c r="D181" s="2"/>
      <c r="E181" s="2"/>
      <c r="F181" s="2"/>
      <c r="G181" s="2"/>
    </row>
    <row r="182" spans="2:7" ht="15.75">
      <c r="B182" s="6"/>
      <c r="C182" s="4"/>
      <c r="D182" s="4"/>
      <c r="E182" s="4"/>
      <c r="F182" s="4"/>
      <c r="G182" s="4"/>
    </row>
    <row r="183" spans="2:7">
      <c r="B183" s="7"/>
      <c r="C183" s="2"/>
      <c r="D183" s="2"/>
      <c r="E183" s="2"/>
      <c r="F183" s="2"/>
      <c r="G183" s="2"/>
    </row>
    <row r="184" spans="2:7">
      <c r="B184" s="2"/>
      <c r="C184" s="2"/>
      <c r="D184" s="2"/>
      <c r="E184" s="2"/>
      <c r="F184" s="2"/>
      <c r="G184" s="2"/>
    </row>
    <row r="194" spans="2:9">
      <c r="I194" s="2"/>
    </row>
    <row r="195" spans="2:9">
      <c r="B195" s="2"/>
      <c r="C195" s="2"/>
      <c r="D195" s="2"/>
      <c r="E195" s="2"/>
      <c r="F195" s="2"/>
      <c r="G195" s="2"/>
      <c r="H195" s="2"/>
      <c r="I195" s="2"/>
    </row>
    <row r="196" spans="2:9">
      <c r="B196" s="2"/>
      <c r="C196" s="2"/>
      <c r="D196" s="2"/>
      <c r="E196" s="2"/>
      <c r="F196" s="2"/>
      <c r="G196" s="2"/>
      <c r="H196" s="2"/>
      <c r="I196" s="2"/>
    </row>
    <row r="197" spans="2:9">
      <c r="B197" s="2"/>
      <c r="C197" s="2"/>
      <c r="D197" s="2"/>
      <c r="E197" s="2"/>
      <c r="F197" s="2"/>
      <c r="G197" s="2"/>
      <c r="H197" s="2"/>
      <c r="I197" s="2"/>
    </row>
    <row r="198" spans="2:9">
      <c r="B198" s="2"/>
      <c r="C198" s="2"/>
      <c r="D198" s="2"/>
      <c r="E198" s="2"/>
      <c r="F198" s="2"/>
      <c r="G198" s="2"/>
      <c r="H198" s="2"/>
      <c r="I198" s="2"/>
    </row>
    <row r="199" spans="2:9">
      <c r="B199" s="2"/>
      <c r="C199" s="2"/>
      <c r="D199" s="2"/>
      <c r="E199" s="2"/>
      <c r="F199" s="2"/>
      <c r="G199" s="2"/>
      <c r="H199" s="2"/>
      <c r="I199" s="2"/>
    </row>
    <row r="200" spans="2:9">
      <c r="B200" s="2"/>
      <c r="C200" s="2"/>
      <c r="D200" s="2"/>
      <c r="E200" s="2"/>
      <c r="F200" s="2"/>
      <c r="G200" s="2"/>
      <c r="H200" s="2"/>
      <c r="I200" s="2"/>
    </row>
    <row r="201" spans="2:9">
      <c r="B201" s="2"/>
      <c r="C201" s="2"/>
      <c r="D201" s="2"/>
      <c r="E201" s="2"/>
      <c r="F201" s="2"/>
      <c r="G201" s="2"/>
      <c r="H201" s="2"/>
      <c r="I201" s="2"/>
    </row>
    <row r="202" spans="2:9">
      <c r="B202" s="2"/>
      <c r="C202" s="2"/>
      <c r="D202" s="2"/>
      <c r="E202" s="2"/>
      <c r="F202" s="2"/>
      <c r="G202" s="2"/>
      <c r="H202" s="2"/>
      <c r="I202" s="2"/>
    </row>
    <row r="203" spans="2:9">
      <c r="B203" s="2"/>
      <c r="C203" s="2"/>
      <c r="D203" s="2"/>
      <c r="E203" s="2"/>
      <c r="F203" s="2"/>
      <c r="G203" s="2"/>
      <c r="H203" s="2"/>
      <c r="I203" s="2"/>
    </row>
    <row r="204" spans="2:9">
      <c r="B204" s="2"/>
      <c r="C204" s="2"/>
      <c r="D204" s="2"/>
      <c r="E204" s="2"/>
      <c r="F204" s="2"/>
      <c r="G204" s="2"/>
      <c r="H204" s="2"/>
      <c r="I204" s="2"/>
    </row>
    <row r="205" spans="2:9">
      <c r="B205" s="2"/>
      <c r="C205" s="2"/>
      <c r="D205" s="2"/>
      <c r="E205" s="2"/>
      <c r="F205" s="2"/>
      <c r="G205" s="2"/>
      <c r="H205" s="2"/>
      <c r="I205" s="2"/>
    </row>
    <row r="206" spans="2:9">
      <c r="B206" s="2"/>
      <c r="C206" s="2"/>
      <c r="D206" s="2"/>
      <c r="E206" s="2"/>
      <c r="F206" s="2"/>
      <c r="G206" s="2"/>
      <c r="H206" s="2"/>
      <c r="I206" s="2"/>
    </row>
    <row r="207" spans="2:9">
      <c r="B207" s="2"/>
      <c r="C207" s="2"/>
      <c r="D207" s="2"/>
      <c r="E207" s="2"/>
      <c r="F207" s="2"/>
      <c r="G207" s="2"/>
      <c r="H207" s="2"/>
      <c r="I207" s="2"/>
    </row>
    <row r="208" spans="2:9">
      <c r="B208" s="2"/>
      <c r="C208" s="2"/>
      <c r="D208" s="2"/>
      <c r="E208" s="2"/>
      <c r="F208" s="2"/>
      <c r="G208" s="2"/>
      <c r="H208" s="2"/>
      <c r="I208" s="2"/>
    </row>
    <row r="209" spans="2:9">
      <c r="B209" s="2"/>
      <c r="C209" s="2"/>
      <c r="D209" s="2"/>
      <c r="E209" s="2"/>
      <c r="F209" s="2"/>
      <c r="G209" s="2"/>
      <c r="H209" s="2"/>
      <c r="I209" s="2"/>
    </row>
    <row r="210" spans="2:9">
      <c r="B210" s="2"/>
      <c r="C210" s="2"/>
      <c r="D210" s="2"/>
      <c r="E210" s="2"/>
      <c r="F210" s="2"/>
      <c r="G210" s="2"/>
      <c r="H210" s="2"/>
      <c r="I210" s="2"/>
    </row>
    <row r="211" spans="2:9">
      <c r="B211" s="2"/>
      <c r="C211" s="2"/>
      <c r="D211" s="2"/>
      <c r="E211" s="2"/>
      <c r="F211" s="2"/>
      <c r="G211" s="2"/>
      <c r="H211" s="2"/>
      <c r="I211" s="2"/>
    </row>
    <row r="212" spans="2:9">
      <c r="B212" s="2"/>
      <c r="C212" s="2"/>
      <c r="D212" s="2"/>
      <c r="E212" s="2"/>
      <c r="F212" s="2"/>
      <c r="G212" s="2"/>
      <c r="H212" s="2"/>
      <c r="I212" s="2"/>
    </row>
    <row r="213" spans="2:9">
      <c r="B213" s="2"/>
      <c r="C213" s="2"/>
      <c r="D213" s="2"/>
      <c r="E213" s="2"/>
      <c r="F213" s="2"/>
      <c r="G213" s="2"/>
      <c r="H213" s="2"/>
      <c r="I213" s="2"/>
    </row>
    <row r="214" spans="2:9">
      <c r="B214" s="2"/>
      <c r="C214" s="2"/>
      <c r="D214" s="2"/>
      <c r="E214" s="2"/>
      <c r="F214" s="2"/>
      <c r="G214" s="2"/>
      <c r="H214" s="2"/>
      <c r="I214" s="2"/>
    </row>
    <row r="215" spans="2:9">
      <c r="B215" s="2"/>
      <c r="C215" s="2"/>
      <c r="D215" s="2"/>
      <c r="E215" s="2"/>
      <c r="F215" s="2"/>
      <c r="G215" s="2"/>
      <c r="H215" s="2"/>
      <c r="I215" s="2"/>
    </row>
    <row r="216" spans="2:9">
      <c r="B216" s="2"/>
      <c r="C216" s="2"/>
      <c r="D216" s="2"/>
      <c r="E216" s="2"/>
      <c r="F216" s="2"/>
      <c r="G216" s="2"/>
      <c r="H216" s="2"/>
      <c r="I216" s="2"/>
    </row>
    <row r="217" spans="2:9">
      <c r="B217" s="2"/>
      <c r="C217" s="2"/>
      <c r="D217" s="2"/>
      <c r="E217" s="2"/>
      <c r="F217" s="2"/>
      <c r="G217" s="2"/>
      <c r="H217" s="2"/>
      <c r="I217" s="2"/>
    </row>
    <row r="218" spans="2:9">
      <c r="B218" s="2"/>
      <c r="C218" s="2"/>
      <c r="D218" s="2"/>
      <c r="E218" s="2"/>
      <c r="F218" s="2"/>
      <c r="G218" s="2"/>
      <c r="H218" s="2"/>
      <c r="I218" s="2"/>
    </row>
    <row r="219" spans="2:9">
      <c r="B219" s="2"/>
      <c r="C219" s="2"/>
      <c r="D219" s="2"/>
      <c r="E219" s="2"/>
      <c r="F219" s="2"/>
      <c r="G219" s="2"/>
      <c r="H219" s="2"/>
      <c r="I219" s="2"/>
    </row>
    <row r="220" spans="2:9">
      <c r="B220" s="2"/>
      <c r="C220" s="2"/>
      <c r="D220" s="2"/>
      <c r="E220" s="2"/>
      <c r="F220" s="2"/>
      <c r="G220" s="2"/>
      <c r="H220" s="2"/>
      <c r="I220" s="2"/>
    </row>
    <row r="221" spans="2:9">
      <c r="B221" s="2"/>
      <c r="C221" s="2"/>
      <c r="D221" s="2"/>
      <c r="E221" s="2"/>
      <c r="F221" s="2"/>
      <c r="G221" s="2"/>
      <c r="H221" s="2"/>
      <c r="I221" s="2"/>
    </row>
    <row r="222" spans="2:9">
      <c r="B222" s="2"/>
      <c r="C222" s="2"/>
      <c r="D222" s="2"/>
      <c r="E222" s="2"/>
      <c r="F222" s="2"/>
      <c r="G222" s="2"/>
      <c r="H222" s="2"/>
      <c r="I222" s="2"/>
    </row>
    <row r="223" spans="2:9">
      <c r="B223" s="2"/>
      <c r="C223" s="2"/>
      <c r="D223" s="2"/>
      <c r="E223" s="2"/>
      <c r="F223" s="2"/>
      <c r="G223" s="2"/>
      <c r="H223" s="2"/>
      <c r="I223" s="2"/>
    </row>
    <row r="224" spans="2:9">
      <c r="B224" s="2"/>
      <c r="C224" s="2"/>
      <c r="D224" s="2"/>
      <c r="E224" s="2"/>
      <c r="F224" s="2"/>
      <c r="G224" s="2"/>
      <c r="H224" s="2"/>
      <c r="I224" s="2"/>
    </row>
    <row r="225" spans="2:9">
      <c r="B225" s="2"/>
      <c r="C225" s="2"/>
      <c r="D225" s="2"/>
      <c r="E225" s="2"/>
      <c r="F225" s="2"/>
      <c r="G225" s="2"/>
      <c r="H225" s="2"/>
      <c r="I225" s="2"/>
    </row>
    <row r="226" spans="2:9">
      <c r="B226" s="2"/>
      <c r="C226" s="2"/>
      <c r="D226" s="2"/>
      <c r="E226" s="2"/>
      <c r="F226" s="2"/>
      <c r="G226" s="2"/>
      <c r="H226" s="2"/>
      <c r="I226" s="2"/>
    </row>
    <row r="227" spans="2:9">
      <c r="B227" s="2"/>
      <c r="C227" s="2"/>
      <c r="D227" s="2"/>
      <c r="E227" s="2"/>
      <c r="F227" s="2"/>
      <c r="G227" s="2"/>
      <c r="H227" s="2"/>
      <c r="I227" s="2"/>
    </row>
    <row r="228" spans="2:9">
      <c r="B228" s="2"/>
      <c r="C228" s="2"/>
      <c r="D228" s="2"/>
      <c r="E228" s="2"/>
      <c r="F228" s="2"/>
      <c r="G228" s="2"/>
      <c r="H228" s="2"/>
      <c r="I228" s="2"/>
    </row>
    <row r="229" spans="2:9">
      <c r="B229" s="2"/>
      <c r="C229" s="2"/>
      <c r="D229" s="2"/>
      <c r="E229" s="2"/>
      <c r="F229" s="2"/>
      <c r="G229" s="2"/>
      <c r="H229" s="2"/>
      <c r="I229" s="2"/>
    </row>
    <row r="230" spans="2:9">
      <c r="B230" s="2"/>
      <c r="C230" s="2"/>
      <c r="D230" s="2"/>
      <c r="E230" s="2"/>
      <c r="F230" s="2"/>
      <c r="G230" s="2"/>
      <c r="H230" s="2"/>
      <c r="I230" s="2"/>
    </row>
    <row r="231" spans="2:9">
      <c r="B231" s="2"/>
      <c r="C231" s="2"/>
      <c r="D231" s="2"/>
      <c r="E231" s="2"/>
      <c r="F231" s="2"/>
      <c r="G231" s="2"/>
      <c r="H231" s="2"/>
      <c r="I231" s="2"/>
    </row>
    <row r="232" spans="2:9">
      <c r="B232" s="2"/>
      <c r="C232" s="2"/>
      <c r="D232" s="2"/>
      <c r="E232" s="2"/>
      <c r="F232" s="2"/>
      <c r="G232" s="2"/>
      <c r="H232" s="2"/>
      <c r="I232" s="2"/>
    </row>
    <row r="233" spans="2:9">
      <c r="B233" s="2"/>
      <c r="C233" s="2"/>
      <c r="D233" s="2"/>
      <c r="E233" s="2"/>
      <c r="F233" s="2"/>
      <c r="G233" s="2"/>
      <c r="H233" s="2"/>
      <c r="I233" s="2"/>
    </row>
    <row r="234" spans="2:9">
      <c r="B234" s="2"/>
      <c r="C234" s="2"/>
      <c r="D234" s="2"/>
      <c r="E234" s="2"/>
      <c r="F234" s="2"/>
      <c r="G234" s="2"/>
      <c r="H234" s="2"/>
      <c r="I234" s="2"/>
    </row>
    <row r="235" spans="2:9">
      <c r="B235" s="2"/>
      <c r="C235" s="2"/>
      <c r="D235" s="2"/>
      <c r="E235" s="2"/>
      <c r="F235" s="2"/>
      <c r="G235" s="2"/>
      <c r="H235" s="2"/>
      <c r="I235" s="2"/>
    </row>
    <row r="236" spans="2:9">
      <c r="B236" s="2"/>
      <c r="C236" s="2"/>
      <c r="D236" s="2"/>
      <c r="E236" s="2"/>
      <c r="F236" s="2"/>
      <c r="G236" s="2"/>
      <c r="H236" s="2"/>
      <c r="I236" s="2"/>
    </row>
    <row r="237" spans="2:9">
      <c r="B237" s="2"/>
      <c r="C237" s="2"/>
      <c r="D237" s="2"/>
      <c r="E237" s="2"/>
      <c r="F237" s="2"/>
      <c r="G237" s="2"/>
      <c r="H237" s="2"/>
      <c r="I237" s="2"/>
    </row>
    <row r="238" spans="2:9">
      <c r="B238" s="2"/>
      <c r="C238" s="2"/>
      <c r="D238" s="2"/>
      <c r="E238" s="2"/>
      <c r="F238" s="2"/>
      <c r="G238" s="2"/>
      <c r="H238" s="2"/>
      <c r="I238" s="2"/>
    </row>
    <row r="239" spans="2:9">
      <c r="B239" s="2"/>
      <c r="C239" s="2"/>
      <c r="D239" s="2"/>
      <c r="E239" s="2"/>
      <c r="F239" s="2"/>
      <c r="G239" s="2"/>
      <c r="H239" s="2"/>
      <c r="I239" s="2"/>
    </row>
    <row r="240" spans="2:9">
      <c r="B240" s="2"/>
      <c r="C240" s="2"/>
      <c r="D240" s="2"/>
      <c r="E240" s="2"/>
      <c r="F240" s="2"/>
      <c r="G240" s="2"/>
      <c r="H240" s="2"/>
      <c r="I240" s="2"/>
    </row>
    <row r="241" spans="2:9">
      <c r="B241" s="2"/>
      <c r="C241" s="2"/>
      <c r="D241" s="2"/>
      <c r="E241" s="2"/>
      <c r="F241" s="2"/>
      <c r="G241" s="2"/>
      <c r="H241" s="2"/>
      <c r="I241" s="2"/>
    </row>
    <row r="242" spans="2:9">
      <c r="B242" s="2"/>
      <c r="C242" s="2"/>
      <c r="D242" s="2"/>
      <c r="E242" s="2"/>
      <c r="F242" s="2"/>
      <c r="G242" s="2"/>
      <c r="H242" s="2"/>
      <c r="I242" s="2"/>
    </row>
    <row r="243" spans="2:9">
      <c r="B243" s="2"/>
      <c r="C243" s="2"/>
      <c r="D243" s="2"/>
      <c r="E243" s="2"/>
      <c r="F243" s="2"/>
      <c r="G243" s="2"/>
      <c r="H243" s="2"/>
      <c r="I243" s="2"/>
    </row>
    <row r="244" spans="2:9">
      <c r="B244" s="2"/>
      <c r="C244" s="2"/>
      <c r="D244" s="2"/>
      <c r="E244" s="2"/>
      <c r="F244" s="2"/>
      <c r="G244" s="2"/>
      <c r="H244" s="2"/>
      <c r="I244" s="2"/>
    </row>
    <row r="245" spans="2:9">
      <c r="B245" s="2"/>
      <c r="C245" s="2"/>
      <c r="D245" s="2"/>
      <c r="E245" s="2"/>
      <c r="F245" s="2"/>
      <c r="G245" s="2"/>
      <c r="H245" s="2"/>
      <c r="I245" s="2"/>
    </row>
    <row r="246" spans="2:9">
      <c r="B246" s="2"/>
      <c r="C246" s="2"/>
      <c r="D246" s="2"/>
      <c r="E246" s="2"/>
      <c r="F246" s="2"/>
      <c r="G246" s="2"/>
      <c r="H246" s="2"/>
      <c r="I246" s="2"/>
    </row>
    <row r="247" spans="2:9">
      <c r="B247" s="2"/>
      <c r="C247" s="2"/>
      <c r="D247" s="2"/>
      <c r="E247" s="2"/>
      <c r="F247" s="2"/>
      <c r="G247" s="2"/>
      <c r="H247" s="2"/>
      <c r="I247" s="2"/>
    </row>
    <row r="248" spans="2:9">
      <c r="B248" s="2"/>
      <c r="C248" s="2"/>
      <c r="D248" s="2"/>
      <c r="E248" s="2"/>
      <c r="F248" s="2"/>
      <c r="G248" s="2"/>
      <c r="H248" s="2"/>
      <c r="I248" s="2"/>
    </row>
    <row r="249" spans="2:9">
      <c r="B249" s="2"/>
      <c r="C249" s="2"/>
      <c r="D249" s="2"/>
      <c r="E249" s="2"/>
      <c r="F249" s="2"/>
      <c r="G249" s="2"/>
      <c r="H249" s="2"/>
      <c r="I249" s="2"/>
    </row>
    <row r="250" spans="2:9">
      <c r="B250" s="2"/>
      <c r="C250" s="2"/>
      <c r="D250" s="2"/>
      <c r="E250" s="2"/>
      <c r="F250" s="2"/>
      <c r="G250" s="2"/>
      <c r="H250" s="2"/>
      <c r="I250" s="2"/>
    </row>
    <row r="251" spans="2:9">
      <c r="B251" s="2"/>
      <c r="C251" s="2"/>
      <c r="D251" s="2"/>
      <c r="E251" s="2"/>
      <c r="F251" s="2"/>
      <c r="G251" s="2"/>
      <c r="H251" s="2"/>
      <c r="I251" s="2"/>
    </row>
    <row r="252" spans="2:9">
      <c r="B252" s="2"/>
      <c r="C252" s="2"/>
      <c r="D252" s="2"/>
      <c r="E252" s="2"/>
      <c r="F252" s="2"/>
      <c r="G252" s="2"/>
      <c r="H252" s="2"/>
      <c r="I252" s="2"/>
    </row>
    <row r="253" spans="2:9">
      <c r="B253" s="2"/>
      <c r="C253" s="2"/>
      <c r="D253" s="2"/>
      <c r="E253" s="2"/>
      <c r="F253" s="2"/>
      <c r="G253" s="2"/>
      <c r="H253" s="2"/>
      <c r="I253" s="2"/>
    </row>
    <row r="254" spans="2:9">
      <c r="B254" s="2"/>
      <c r="C254" s="2"/>
      <c r="D254" s="2"/>
      <c r="E254" s="2"/>
      <c r="F254" s="2"/>
      <c r="G254" s="2"/>
      <c r="H254" s="2"/>
      <c r="I254" s="2"/>
    </row>
    <row r="255" spans="2:9">
      <c r="B255" s="2"/>
      <c r="C255" s="2"/>
      <c r="D255" s="2"/>
      <c r="E255" s="2"/>
      <c r="F255" s="2"/>
      <c r="G255" s="2"/>
      <c r="H255" s="2"/>
      <c r="I255" s="2"/>
    </row>
    <row r="256" spans="2:9">
      <c r="B256" s="2"/>
      <c r="C256" s="2"/>
      <c r="D256" s="2"/>
      <c r="E256" s="2"/>
      <c r="F256" s="2"/>
      <c r="G256" s="2"/>
      <c r="H256" s="2"/>
      <c r="I256" s="2"/>
    </row>
    <row r="257" spans="2:9">
      <c r="B257" s="2"/>
      <c r="C257" s="2"/>
      <c r="D257" s="2"/>
      <c r="E257" s="2"/>
      <c r="F257" s="2"/>
      <c r="G257" s="2"/>
      <c r="H257" s="2"/>
      <c r="I257" s="2"/>
    </row>
    <row r="258" spans="2:9">
      <c r="B258" s="2"/>
      <c r="C258" s="2"/>
      <c r="D258" s="2"/>
      <c r="E258" s="2"/>
      <c r="F258" s="2"/>
      <c r="G258" s="2"/>
      <c r="H258" s="2"/>
      <c r="I258" s="2"/>
    </row>
    <row r="259" spans="2:9">
      <c r="B259" s="2"/>
      <c r="C259" s="2"/>
      <c r="D259" s="2"/>
      <c r="E259" s="2"/>
      <c r="F259" s="2"/>
      <c r="G259" s="2"/>
      <c r="H259" s="2"/>
      <c r="I259" s="2"/>
    </row>
    <row r="260" spans="2:9">
      <c r="B260" s="2"/>
      <c r="C260" s="2"/>
      <c r="D260" s="2"/>
      <c r="E260" s="2"/>
      <c r="F260" s="2"/>
      <c r="G260" s="2"/>
      <c r="H260" s="2"/>
      <c r="I260" s="2"/>
    </row>
    <row r="261" spans="2:9">
      <c r="B261" s="2"/>
      <c r="C261" s="2"/>
      <c r="D261" s="2"/>
      <c r="E261" s="2"/>
      <c r="F261" s="2"/>
      <c r="G261" s="2"/>
      <c r="H261" s="2"/>
      <c r="I261" s="2"/>
    </row>
    <row r="262" spans="2:9">
      <c r="B262" s="2"/>
      <c r="C262" s="2"/>
      <c r="D262" s="2"/>
      <c r="E262" s="2"/>
      <c r="F262" s="2"/>
      <c r="G262" s="2"/>
      <c r="H262" s="2"/>
      <c r="I262" s="2"/>
    </row>
    <row r="263" spans="2:9">
      <c r="B263" s="2"/>
      <c r="C263" s="2"/>
      <c r="D263" s="2"/>
      <c r="E263" s="2"/>
      <c r="F263" s="2"/>
      <c r="G263" s="2"/>
      <c r="H263" s="2"/>
      <c r="I263" s="2"/>
    </row>
    <row r="264" spans="2:9">
      <c r="B264" s="2"/>
      <c r="C264" s="2"/>
      <c r="D264" s="2"/>
      <c r="E264" s="2"/>
      <c r="F264" s="2"/>
      <c r="G264" s="2"/>
      <c r="H264" s="2"/>
      <c r="I264" s="2"/>
    </row>
    <row r="265" spans="2:9">
      <c r="B265" s="2"/>
      <c r="C265" s="2"/>
      <c r="D265" s="2"/>
      <c r="E265" s="2"/>
      <c r="F265" s="2"/>
      <c r="G265" s="2"/>
      <c r="H265" s="2"/>
      <c r="I265" s="2"/>
    </row>
    <row r="266" spans="2:9">
      <c r="B266" s="2"/>
      <c r="C266" s="2"/>
      <c r="D266" s="2"/>
      <c r="E266" s="2"/>
      <c r="F266" s="2"/>
      <c r="G266" s="2"/>
      <c r="H266" s="2"/>
      <c r="I266" s="2"/>
    </row>
    <row r="267" spans="2:9">
      <c r="B267" s="2"/>
      <c r="C267" s="2"/>
      <c r="D267" s="2"/>
      <c r="E267" s="2"/>
      <c r="F267" s="2"/>
      <c r="G267" s="2"/>
      <c r="H267" s="2"/>
      <c r="I267" s="2"/>
    </row>
    <row r="268" spans="2:9">
      <c r="B268" s="2"/>
      <c r="C268" s="2"/>
      <c r="D268" s="2"/>
      <c r="E268" s="2"/>
      <c r="F268" s="2"/>
      <c r="G268" s="2"/>
      <c r="H268" s="2"/>
      <c r="I268" s="2"/>
    </row>
    <row r="269" spans="2:9">
      <c r="B269" s="2"/>
      <c r="C269" s="2"/>
      <c r="D269" s="2"/>
      <c r="E269" s="2"/>
      <c r="F269" s="2"/>
      <c r="G269" s="2"/>
      <c r="H269" s="2"/>
      <c r="I269" s="2"/>
    </row>
    <row r="270" spans="2:9">
      <c r="B270" s="2"/>
      <c r="C270" s="2"/>
      <c r="D270" s="2"/>
      <c r="E270" s="2"/>
      <c r="F270" s="2"/>
      <c r="G270" s="2"/>
      <c r="H270" s="2"/>
      <c r="I270" s="2"/>
    </row>
    <row r="271" spans="2:9">
      <c r="B271" s="2"/>
      <c r="C271" s="2"/>
      <c r="D271" s="2"/>
      <c r="E271" s="2"/>
      <c r="F271" s="2"/>
      <c r="G271" s="2"/>
      <c r="H271" s="2"/>
      <c r="I271" s="2"/>
    </row>
    <row r="272" spans="2:9">
      <c r="B272" s="2"/>
      <c r="C272" s="2"/>
      <c r="D272" s="2"/>
      <c r="E272" s="2"/>
      <c r="F272" s="2"/>
      <c r="G272" s="2"/>
      <c r="H272" s="2"/>
      <c r="I272" s="2"/>
    </row>
    <row r="273" spans="2:9">
      <c r="B273" s="2"/>
      <c r="C273" s="2"/>
      <c r="D273" s="2"/>
      <c r="E273" s="2"/>
      <c r="F273" s="2"/>
      <c r="G273" s="2"/>
      <c r="H273" s="2"/>
      <c r="I273" s="2"/>
    </row>
    <row r="274" spans="2:9">
      <c r="B274" s="2"/>
      <c r="C274" s="2"/>
      <c r="D274" s="2"/>
      <c r="E274" s="2"/>
      <c r="F274" s="2"/>
      <c r="G274" s="2"/>
      <c r="H274" s="2"/>
      <c r="I274" s="2"/>
    </row>
    <row r="275" spans="2:9">
      <c r="B275" s="2"/>
      <c r="C275" s="2"/>
      <c r="D275" s="2"/>
      <c r="E275" s="2"/>
      <c r="F275" s="2"/>
      <c r="G275" s="2"/>
      <c r="H275" s="2"/>
      <c r="I275" s="2"/>
    </row>
  </sheetData>
  <mergeCells count="124">
    <mergeCell ref="B1:I1"/>
    <mergeCell ref="B54:C54"/>
    <mergeCell ref="B40:I40"/>
    <mergeCell ref="H33:I33"/>
    <mergeCell ref="H34:I34"/>
    <mergeCell ref="H35:I35"/>
    <mergeCell ref="H36:I36"/>
    <mergeCell ref="H38:I38"/>
    <mergeCell ref="B35:C35"/>
    <mergeCell ref="I8:I12"/>
    <mergeCell ref="B13:I13"/>
    <mergeCell ref="B53:C53"/>
    <mergeCell ref="B42:C42"/>
    <mergeCell ref="B33:C33"/>
    <mergeCell ref="I23:I31"/>
    <mergeCell ref="I14:I22"/>
    <mergeCell ref="B38:C38"/>
    <mergeCell ref="B39:C39"/>
    <mergeCell ref="B47:C47"/>
    <mergeCell ref="B37:C37"/>
    <mergeCell ref="B48:C48"/>
    <mergeCell ref="B41:C41"/>
    <mergeCell ref="B32:I32"/>
    <mergeCell ref="B34:C34"/>
    <mergeCell ref="B44:C44"/>
    <mergeCell ref="B49:C49"/>
    <mergeCell ref="B43:C43"/>
    <mergeCell ref="B45:C45"/>
    <mergeCell ref="B46:C46"/>
    <mergeCell ref="B50:C50"/>
    <mergeCell ref="B51:C51"/>
    <mergeCell ref="B52:C52"/>
    <mergeCell ref="I2:I7"/>
    <mergeCell ref="H37:I37"/>
    <mergeCell ref="B36:C36"/>
    <mergeCell ref="H39:I39"/>
    <mergeCell ref="B169:G169"/>
    <mergeCell ref="B156:G156"/>
    <mergeCell ref="F149:G149"/>
    <mergeCell ref="F150:G150"/>
    <mergeCell ref="F155:G155"/>
    <mergeCell ref="B59:G59"/>
    <mergeCell ref="G58:H58"/>
    <mergeCell ref="B68:G68"/>
    <mergeCell ref="F69:G69"/>
    <mergeCell ref="F84:G84"/>
    <mergeCell ref="F78:G78"/>
    <mergeCell ref="F80:G80"/>
    <mergeCell ref="F73:G73"/>
    <mergeCell ref="F81:G81"/>
    <mergeCell ref="F75:G75"/>
    <mergeCell ref="F77:G77"/>
    <mergeCell ref="F79:G79"/>
    <mergeCell ref="F74:G74"/>
    <mergeCell ref="F76:G76"/>
    <mergeCell ref="F70:G70"/>
    <mergeCell ref="B163:G163"/>
    <mergeCell ref="B151:G151"/>
    <mergeCell ref="F152:G152"/>
    <mergeCell ref="F153:G153"/>
    <mergeCell ref="F154:G154"/>
    <mergeCell ref="F71:G71"/>
    <mergeCell ref="F87:G87"/>
    <mergeCell ref="B82:G82"/>
    <mergeCell ref="F83:G83"/>
    <mergeCell ref="F72:G72"/>
    <mergeCell ref="F113:G113"/>
    <mergeCell ref="F88:G88"/>
    <mergeCell ref="F85:G85"/>
    <mergeCell ref="B100:G100"/>
    <mergeCell ref="F94:G94"/>
    <mergeCell ref="F86:G86"/>
    <mergeCell ref="B55:C55"/>
    <mergeCell ref="B56:C56"/>
    <mergeCell ref="B57:C57"/>
    <mergeCell ref="B58:C58"/>
    <mergeCell ref="F106:G106"/>
    <mergeCell ref="F92:G92"/>
    <mergeCell ref="B90:G90"/>
    <mergeCell ref="B89:G89"/>
    <mergeCell ref="F91:G91"/>
    <mergeCell ref="G55:H55"/>
    <mergeCell ref="G56:H56"/>
    <mergeCell ref="G57:H57"/>
    <mergeCell ref="F95:G95"/>
    <mergeCell ref="F148:G148"/>
    <mergeCell ref="F138:G138"/>
    <mergeCell ref="F143:G143"/>
    <mergeCell ref="F96:G96"/>
    <mergeCell ref="F98:G98"/>
    <mergeCell ref="B131:G131"/>
    <mergeCell ref="F115:G115"/>
    <mergeCell ref="B123:G123"/>
    <mergeCell ref="F103:G103"/>
    <mergeCell ref="F110:G110"/>
    <mergeCell ref="F99:G99"/>
    <mergeCell ref="F122:G122"/>
    <mergeCell ref="F111:G111"/>
    <mergeCell ref="F112:G112"/>
    <mergeCell ref="B120:G120"/>
    <mergeCell ref="F114:G114"/>
    <mergeCell ref="F101:G101"/>
    <mergeCell ref="F107:G107"/>
    <mergeCell ref="F105:G105"/>
    <mergeCell ref="F146:G146"/>
    <mergeCell ref="F116:G116"/>
    <mergeCell ref="F117:G117"/>
    <mergeCell ref="F118:G118"/>
    <mergeCell ref="F119:G119"/>
    <mergeCell ref="F121:G121"/>
    <mergeCell ref="F139:G139"/>
    <mergeCell ref="F142:G142"/>
    <mergeCell ref="F141:G141"/>
    <mergeCell ref="F133:G133"/>
    <mergeCell ref="F102:G102"/>
    <mergeCell ref="F145:G145"/>
    <mergeCell ref="F134:G134"/>
    <mergeCell ref="F132:G132"/>
    <mergeCell ref="F135:G135"/>
    <mergeCell ref="F137:G137"/>
    <mergeCell ref="F144:G144"/>
    <mergeCell ref="F104:G104"/>
    <mergeCell ref="F108:G108"/>
    <mergeCell ref="B109:G109"/>
  </mergeCells>
  <phoneticPr fontId="15" type="noConversion"/>
  <conditionalFormatting sqref="D21:D22 D15:D16 D18:D19 D24:D25 D27:D28 D30:D31 D158:D160 D34:D36 D38:D39 D42:D54 D56:D58 D61:D67 D70:D81 D84:D88 D92:D99 D102:D108 D111:D119 D122 D125:D130 D133:D135 D137:D139 D148:D150 D143:D146 G167:G168 D165:D166 D171:D173 D3:D12">
    <cfRule type="cellIs" dxfId="4" priority="7" stopIfTrue="1" operator="greaterThan">
      <formula>0</formula>
    </cfRule>
  </conditionalFormatting>
  <conditionalFormatting sqref="C153:C155">
    <cfRule type="cellIs" dxfId="3" priority="1" stopIfTrue="1" operator="greaterThan">
      <formula>0</formula>
    </cfRule>
  </conditionalFormatting>
  <conditionalFormatting sqref="F125:F128">
    <cfRule type="cellIs" dxfId="2" priority="10" stopIfTrue="1" operator="greaterThan">
      <formula>0</formula>
    </cfRule>
  </conditionalFormatting>
  <conditionalFormatting sqref="E165:E166">
    <cfRule type="cellIs" dxfId="1" priority="11" stopIfTrue="1" operator="greaterThan">
      <formula>0</formula>
    </cfRule>
  </conditionalFormatting>
  <dataValidations disablePrompts="1" count="2">
    <dataValidation type="list" allowBlank="1" showInputMessage="1" showErrorMessage="1" sqref="G34:G36 G38:G39">
      <formula1>#REF!</formula1>
    </dataValidation>
    <dataValidation type="list" allowBlank="1" showInputMessage="1" showErrorMessage="1" sqref="C141:C142">
      <formula1>$BD$132:$BD$133</formula1>
    </dataValidation>
  </dataValidations>
  <pageMargins left="0.7" right="0.7" top="0.75" bottom="0.75" header="0.3" footer="0.3"/>
  <pageSetup paperSize="8" scale="85" orientation="portrait" horizontalDpi="300" verticalDpi="300" r:id="rId1"/>
  <ignoredErrors>
    <ignoredError sqref="I43 I45" formula="1"/>
    <ignoredError sqref="C158:C16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93"/>
  <sheetViews>
    <sheetView workbookViewId="0">
      <selection activeCell="K22" sqref="K22"/>
    </sheetView>
  </sheetViews>
  <sheetFormatPr baseColWidth="10" defaultRowHeight="18.75"/>
  <cols>
    <col min="1" max="1" width="5.5703125" style="116" bestFit="1" customWidth="1"/>
    <col min="2" max="2" width="13.85546875" style="116" bestFit="1" customWidth="1"/>
    <col min="3" max="3" width="3.140625" style="124" bestFit="1" customWidth="1"/>
    <col min="4" max="4" width="20" style="116" bestFit="1" customWidth="1"/>
    <col min="5" max="5" width="21.140625" style="117" bestFit="1" customWidth="1"/>
    <col min="6" max="6" width="7.85546875" style="125" customWidth="1"/>
    <col min="7" max="7" width="26.7109375" style="125" bestFit="1" customWidth="1"/>
    <col min="8" max="8" width="11.5703125" style="116" bestFit="1" customWidth="1"/>
    <col min="9" max="9" width="5.28515625" style="116" bestFit="1" customWidth="1"/>
    <col min="10" max="11" width="14.140625" style="116" bestFit="1" customWidth="1"/>
    <col min="12" max="16384" width="11.42578125" style="116"/>
  </cols>
  <sheetData>
    <row r="1" spans="1:10" ht="16.5" thickBot="1">
      <c r="A1" s="161" t="s">
        <v>55</v>
      </c>
      <c r="B1" s="161" t="s">
        <v>79</v>
      </c>
      <c r="C1" s="162" t="s">
        <v>80</v>
      </c>
      <c r="D1" s="161" t="s">
        <v>201</v>
      </c>
      <c r="E1" s="163" t="s">
        <v>205</v>
      </c>
      <c r="F1" s="323" t="s">
        <v>211</v>
      </c>
      <c r="G1" s="324"/>
      <c r="H1" s="164"/>
      <c r="I1" s="165" t="s">
        <v>200</v>
      </c>
      <c r="J1" s="263" t="s">
        <v>135</v>
      </c>
    </row>
    <row r="2" spans="1:10">
      <c r="A2" s="166" t="s">
        <v>111</v>
      </c>
      <c r="B2" s="167" t="s">
        <v>84</v>
      </c>
      <c r="C2" s="168">
        <v>2</v>
      </c>
      <c r="D2" s="169">
        <f t="shared" ref="D2:D33" si="0">ROUND(((I2*10)/100)+I2,0)</f>
        <v>3491</v>
      </c>
      <c r="E2" s="170">
        <f t="shared" ref="E2:E33" si="1">ROUNDUP(((J2*10)/100)+J2,0)</f>
        <v>1746</v>
      </c>
      <c r="F2" s="171">
        <f>ROUNDUP(E2/40,0)</f>
        <v>44</v>
      </c>
      <c r="G2" s="172" t="s">
        <v>202</v>
      </c>
      <c r="H2" s="173"/>
      <c r="I2" s="174">
        <f t="shared" ref="I2:I33" si="2">J2*C2</f>
        <v>3174</v>
      </c>
      <c r="J2" s="264">
        <v>1587</v>
      </c>
    </row>
    <row r="3" spans="1:10">
      <c r="A3" s="175" t="s">
        <v>111</v>
      </c>
      <c r="B3" s="176" t="s">
        <v>84</v>
      </c>
      <c r="C3" s="177">
        <v>3</v>
      </c>
      <c r="D3" s="178">
        <f t="shared" si="0"/>
        <v>156968</v>
      </c>
      <c r="E3" s="179">
        <f t="shared" si="1"/>
        <v>52323</v>
      </c>
      <c r="F3" s="180">
        <f>ROUNDUP(E3/50,0)</f>
        <v>1047</v>
      </c>
      <c r="G3" s="181" t="s">
        <v>203</v>
      </c>
      <c r="H3" s="182"/>
      <c r="I3" s="183">
        <f t="shared" si="2"/>
        <v>142698</v>
      </c>
      <c r="J3" s="265">
        <v>47566</v>
      </c>
    </row>
    <row r="4" spans="1:10" ht="19.5" thickBot="1">
      <c r="A4" s="184" t="s">
        <v>111</v>
      </c>
      <c r="B4" s="185" t="s">
        <v>84</v>
      </c>
      <c r="C4" s="186">
        <v>4</v>
      </c>
      <c r="D4" s="187">
        <f t="shared" si="0"/>
        <v>9999</v>
      </c>
      <c r="E4" s="188">
        <f t="shared" si="1"/>
        <v>2500</v>
      </c>
      <c r="F4" s="189">
        <f>ROUNDUP(E4/50,0)</f>
        <v>50</v>
      </c>
      <c r="G4" s="190" t="s">
        <v>204</v>
      </c>
      <c r="H4" s="191"/>
      <c r="I4" s="192">
        <f t="shared" si="2"/>
        <v>9090</v>
      </c>
      <c r="J4" s="266">
        <v>2272.5</v>
      </c>
    </row>
    <row r="5" spans="1:10">
      <c r="A5" s="166" t="s">
        <v>112</v>
      </c>
      <c r="B5" s="193" t="s">
        <v>134</v>
      </c>
      <c r="C5" s="194">
        <v>2</v>
      </c>
      <c r="D5" s="169">
        <f t="shared" si="0"/>
        <v>0</v>
      </c>
      <c r="E5" s="170">
        <f t="shared" si="1"/>
        <v>0</v>
      </c>
      <c r="F5" s="171">
        <f>ROUNDUP(E5/40,0)</f>
        <v>0</v>
      </c>
      <c r="G5" s="172" t="s">
        <v>202</v>
      </c>
      <c r="H5" s="173"/>
      <c r="I5" s="174">
        <f t="shared" si="2"/>
        <v>0</v>
      </c>
      <c r="J5" s="264">
        <v>0</v>
      </c>
    </row>
    <row r="6" spans="1:10" ht="19.5" thickBot="1">
      <c r="A6" s="184" t="s">
        <v>112</v>
      </c>
      <c r="B6" s="195" t="s">
        <v>134</v>
      </c>
      <c r="C6" s="186">
        <v>4</v>
      </c>
      <c r="D6" s="187">
        <f t="shared" si="0"/>
        <v>0</v>
      </c>
      <c r="E6" s="188">
        <f t="shared" si="1"/>
        <v>0</v>
      </c>
      <c r="F6" s="189">
        <f>ROUNDUP(E6/50,0)</f>
        <v>0</v>
      </c>
      <c r="G6" s="190" t="s">
        <v>204</v>
      </c>
      <c r="H6" s="191"/>
      <c r="I6" s="192">
        <f t="shared" si="2"/>
        <v>0</v>
      </c>
      <c r="J6" s="266">
        <v>0</v>
      </c>
    </row>
    <row r="7" spans="1:10">
      <c r="A7" s="166" t="s">
        <v>137</v>
      </c>
      <c r="B7" s="196" t="s">
        <v>136</v>
      </c>
      <c r="C7" s="194">
        <v>2</v>
      </c>
      <c r="D7" s="169">
        <f t="shared" si="0"/>
        <v>0</v>
      </c>
      <c r="E7" s="170">
        <f t="shared" si="1"/>
        <v>0</v>
      </c>
      <c r="F7" s="171">
        <f>ROUNDUP(E7/40,0)</f>
        <v>0</v>
      </c>
      <c r="G7" s="172" t="s">
        <v>202</v>
      </c>
      <c r="H7" s="173"/>
      <c r="I7" s="174">
        <f t="shared" si="2"/>
        <v>0</v>
      </c>
      <c r="J7" s="264">
        <v>0</v>
      </c>
    </row>
    <row r="8" spans="1:10">
      <c r="A8" s="175" t="s">
        <v>137</v>
      </c>
      <c r="B8" s="197" t="s">
        <v>136</v>
      </c>
      <c r="C8" s="177">
        <v>3</v>
      </c>
      <c r="D8" s="178">
        <f t="shared" si="0"/>
        <v>0</v>
      </c>
      <c r="E8" s="179">
        <f t="shared" si="1"/>
        <v>0</v>
      </c>
      <c r="F8" s="180">
        <f>ROUNDUP(E8/50,0)</f>
        <v>0</v>
      </c>
      <c r="G8" s="181" t="s">
        <v>203</v>
      </c>
      <c r="H8" s="182"/>
      <c r="I8" s="183">
        <f t="shared" si="2"/>
        <v>0</v>
      </c>
      <c r="J8" s="265">
        <v>0</v>
      </c>
    </row>
    <row r="9" spans="1:10" ht="19.5" thickBot="1">
      <c r="A9" s="184" t="s">
        <v>137</v>
      </c>
      <c r="B9" s="198" t="s">
        <v>136</v>
      </c>
      <c r="C9" s="186">
        <v>4</v>
      </c>
      <c r="D9" s="187">
        <f t="shared" si="0"/>
        <v>0</v>
      </c>
      <c r="E9" s="188">
        <f t="shared" si="1"/>
        <v>0</v>
      </c>
      <c r="F9" s="189">
        <f>ROUNDUP(E9/50,0)</f>
        <v>0</v>
      </c>
      <c r="G9" s="190" t="s">
        <v>204</v>
      </c>
      <c r="H9" s="191"/>
      <c r="I9" s="192">
        <f t="shared" si="2"/>
        <v>0</v>
      </c>
      <c r="J9" s="266">
        <v>0</v>
      </c>
    </row>
    <row r="10" spans="1:10">
      <c r="A10" s="166" t="s">
        <v>139</v>
      </c>
      <c r="B10" s="199" t="s">
        <v>138</v>
      </c>
      <c r="C10" s="194">
        <v>2</v>
      </c>
      <c r="D10" s="169">
        <f t="shared" si="0"/>
        <v>0</v>
      </c>
      <c r="E10" s="170">
        <f t="shared" si="1"/>
        <v>0</v>
      </c>
      <c r="F10" s="171">
        <f>ROUNDUP(E10/40,0)</f>
        <v>0</v>
      </c>
      <c r="G10" s="172" t="s">
        <v>202</v>
      </c>
      <c r="H10" s="173"/>
      <c r="I10" s="174">
        <f t="shared" si="2"/>
        <v>0</v>
      </c>
      <c r="J10" s="264">
        <v>0</v>
      </c>
    </row>
    <row r="11" spans="1:10">
      <c r="A11" s="175" t="s">
        <v>139</v>
      </c>
      <c r="B11" s="200" t="s">
        <v>138</v>
      </c>
      <c r="C11" s="177">
        <v>3</v>
      </c>
      <c r="D11" s="178">
        <f t="shared" si="0"/>
        <v>0</v>
      </c>
      <c r="E11" s="179">
        <f t="shared" si="1"/>
        <v>0</v>
      </c>
      <c r="F11" s="180">
        <f>ROUNDUP(E11/50,0)</f>
        <v>0</v>
      </c>
      <c r="G11" s="181" t="s">
        <v>203</v>
      </c>
      <c r="H11" s="182"/>
      <c r="I11" s="183">
        <f t="shared" si="2"/>
        <v>0</v>
      </c>
      <c r="J11" s="265">
        <v>0</v>
      </c>
    </row>
    <row r="12" spans="1:10" ht="19.5" thickBot="1">
      <c r="A12" s="184" t="s">
        <v>139</v>
      </c>
      <c r="B12" s="201" t="s">
        <v>138</v>
      </c>
      <c r="C12" s="186">
        <v>4</v>
      </c>
      <c r="D12" s="187">
        <f t="shared" si="0"/>
        <v>0</v>
      </c>
      <c r="E12" s="188">
        <f t="shared" si="1"/>
        <v>0</v>
      </c>
      <c r="F12" s="189">
        <f>ROUNDUP(E12/50,0)</f>
        <v>0</v>
      </c>
      <c r="G12" s="190" t="s">
        <v>204</v>
      </c>
      <c r="H12" s="191"/>
      <c r="I12" s="192">
        <f t="shared" si="2"/>
        <v>0</v>
      </c>
      <c r="J12" s="266">
        <v>0</v>
      </c>
    </row>
    <row r="13" spans="1:10">
      <c r="A13" s="166" t="s">
        <v>141</v>
      </c>
      <c r="B13" s="196" t="s">
        <v>140</v>
      </c>
      <c r="C13" s="194">
        <v>2</v>
      </c>
      <c r="D13" s="169">
        <f t="shared" si="0"/>
        <v>348</v>
      </c>
      <c r="E13" s="170">
        <f t="shared" si="1"/>
        <v>174</v>
      </c>
      <c r="F13" s="171">
        <f>ROUNDUP(E13/40,0)</f>
        <v>5</v>
      </c>
      <c r="G13" s="172" t="s">
        <v>202</v>
      </c>
      <c r="H13" s="173"/>
      <c r="I13" s="174">
        <f t="shared" si="2"/>
        <v>316</v>
      </c>
      <c r="J13" s="264">
        <v>158</v>
      </c>
    </row>
    <row r="14" spans="1:10" ht="19.5" thickBot="1">
      <c r="A14" s="184" t="s">
        <v>141</v>
      </c>
      <c r="B14" s="198" t="s">
        <v>140</v>
      </c>
      <c r="C14" s="186">
        <v>4</v>
      </c>
      <c r="D14" s="187">
        <f t="shared" si="0"/>
        <v>0</v>
      </c>
      <c r="E14" s="188">
        <f t="shared" si="1"/>
        <v>0</v>
      </c>
      <c r="F14" s="189">
        <f>ROUNDUP(E14/50,0)</f>
        <v>0</v>
      </c>
      <c r="G14" s="190" t="s">
        <v>204</v>
      </c>
      <c r="H14" s="191"/>
      <c r="I14" s="192">
        <f t="shared" si="2"/>
        <v>0</v>
      </c>
      <c r="J14" s="266">
        <v>0</v>
      </c>
    </row>
    <row r="15" spans="1:10">
      <c r="A15" s="166" t="s">
        <v>143</v>
      </c>
      <c r="B15" s="202" t="s">
        <v>142</v>
      </c>
      <c r="C15" s="194">
        <v>2</v>
      </c>
      <c r="D15" s="169">
        <f t="shared" si="0"/>
        <v>0</v>
      </c>
      <c r="E15" s="170">
        <f t="shared" si="1"/>
        <v>0</v>
      </c>
      <c r="F15" s="171">
        <f>ROUNDUP(E15/40,0)</f>
        <v>0</v>
      </c>
      <c r="G15" s="172" t="s">
        <v>202</v>
      </c>
      <c r="H15" s="173"/>
      <c r="I15" s="174">
        <f t="shared" si="2"/>
        <v>0</v>
      </c>
      <c r="J15" s="264">
        <v>0</v>
      </c>
    </row>
    <row r="16" spans="1:10" ht="19.5" thickBot="1">
      <c r="A16" s="184" t="s">
        <v>143</v>
      </c>
      <c r="B16" s="203" t="s">
        <v>142</v>
      </c>
      <c r="C16" s="186">
        <v>4</v>
      </c>
      <c r="D16" s="187">
        <f t="shared" si="0"/>
        <v>0</v>
      </c>
      <c r="E16" s="188">
        <f t="shared" si="1"/>
        <v>0</v>
      </c>
      <c r="F16" s="189">
        <f>ROUNDUP(E16/50,0)</f>
        <v>0</v>
      </c>
      <c r="G16" s="190" t="s">
        <v>204</v>
      </c>
      <c r="H16" s="191"/>
      <c r="I16" s="192">
        <f t="shared" si="2"/>
        <v>0</v>
      </c>
      <c r="J16" s="266">
        <v>0</v>
      </c>
    </row>
    <row r="17" spans="1:10">
      <c r="A17" s="166" t="s">
        <v>145</v>
      </c>
      <c r="B17" s="204" t="s">
        <v>144</v>
      </c>
      <c r="C17" s="194">
        <v>2</v>
      </c>
      <c r="D17" s="169">
        <f t="shared" si="0"/>
        <v>0</v>
      </c>
      <c r="E17" s="170">
        <f t="shared" si="1"/>
        <v>0</v>
      </c>
      <c r="F17" s="171">
        <f>ROUNDUP(E17/40,0)</f>
        <v>0</v>
      </c>
      <c r="G17" s="172" t="s">
        <v>202</v>
      </c>
      <c r="H17" s="173"/>
      <c r="I17" s="174">
        <f t="shared" si="2"/>
        <v>0</v>
      </c>
      <c r="J17" s="264">
        <v>0</v>
      </c>
    </row>
    <row r="18" spans="1:10">
      <c r="A18" s="175" t="s">
        <v>145</v>
      </c>
      <c r="B18" s="205" t="s">
        <v>144</v>
      </c>
      <c r="C18" s="177">
        <v>3</v>
      </c>
      <c r="D18" s="178">
        <f t="shared" si="0"/>
        <v>0</v>
      </c>
      <c r="E18" s="179">
        <f t="shared" si="1"/>
        <v>0</v>
      </c>
      <c r="F18" s="180">
        <f>ROUNDUP(E18/50,0)</f>
        <v>0</v>
      </c>
      <c r="G18" s="181" t="s">
        <v>203</v>
      </c>
      <c r="H18" s="182"/>
      <c r="I18" s="183">
        <f t="shared" si="2"/>
        <v>0</v>
      </c>
      <c r="J18" s="265">
        <v>0</v>
      </c>
    </row>
    <row r="19" spans="1:10" ht="19.5" thickBot="1">
      <c r="A19" s="184" t="s">
        <v>145</v>
      </c>
      <c r="B19" s="206" t="s">
        <v>144</v>
      </c>
      <c r="C19" s="186">
        <v>4</v>
      </c>
      <c r="D19" s="187">
        <f t="shared" si="0"/>
        <v>0</v>
      </c>
      <c r="E19" s="188">
        <f t="shared" si="1"/>
        <v>0</v>
      </c>
      <c r="F19" s="189">
        <f>ROUNDUP(E19/50,0)</f>
        <v>0</v>
      </c>
      <c r="G19" s="190" t="s">
        <v>204</v>
      </c>
      <c r="H19" s="191"/>
      <c r="I19" s="192">
        <f t="shared" si="2"/>
        <v>0</v>
      </c>
      <c r="J19" s="266">
        <v>0</v>
      </c>
    </row>
    <row r="20" spans="1:10">
      <c r="A20" s="166" t="s">
        <v>147</v>
      </c>
      <c r="B20" s="207" t="s">
        <v>146</v>
      </c>
      <c r="C20" s="194">
        <v>2</v>
      </c>
      <c r="D20" s="169">
        <f t="shared" si="0"/>
        <v>0</v>
      </c>
      <c r="E20" s="170">
        <f t="shared" si="1"/>
        <v>0</v>
      </c>
      <c r="F20" s="171">
        <f>ROUNDUP(E20/40,0)</f>
        <v>0</v>
      </c>
      <c r="G20" s="172" t="s">
        <v>202</v>
      </c>
      <c r="H20" s="173"/>
      <c r="I20" s="174">
        <f t="shared" si="2"/>
        <v>0</v>
      </c>
      <c r="J20" s="264">
        <v>0</v>
      </c>
    </row>
    <row r="21" spans="1:10" ht="19.5" thickBot="1">
      <c r="A21" s="184" t="s">
        <v>147</v>
      </c>
      <c r="B21" s="208" t="s">
        <v>146</v>
      </c>
      <c r="C21" s="186">
        <v>4</v>
      </c>
      <c r="D21" s="187">
        <f t="shared" si="0"/>
        <v>0</v>
      </c>
      <c r="E21" s="188">
        <f t="shared" si="1"/>
        <v>0</v>
      </c>
      <c r="F21" s="189">
        <f>ROUNDUP(E21/50,0)</f>
        <v>0</v>
      </c>
      <c r="G21" s="190" t="s">
        <v>204</v>
      </c>
      <c r="H21" s="191"/>
      <c r="I21" s="192">
        <f t="shared" si="2"/>
        <v>0</v>
      </c>
      <c r="J21" s="266">
        <v>0</v>
      </c>
    </row>
    <row r="22" spans="1:10">
      <c r="A22" s="166" t="s">
        <v>149</v>
      </c>
      <c r="B22" s="209" t="s">
        <v>148</v>
      </c>
      <c r="C22" s="194">
        <v>2</v>
      </c>
      <c r="D22" s="169">
        <f t="shared" si="0"/>
        <v>0</v>
      </c>
      <c r="E22" s="170">
        <f t="shared" si="1"/>
        <v>0</v>
      </c>
      <c r="F22" s="171">
        <f>ROUNDUP(E22/40,0)</f>
        <v>0</v>
      </c>
      <c r="G22" s="172" t="s">
        <v>202</v>
      </c>
      <c r="H22" s="173"/>
      <c r="I22" s="174">
        <f t="shared" si="2"/>
        <v>0</v>
      </c>
      <c r="J22" s="264">
        <v>0</v>
      </c>
    </row>
    <row r="23" spans="1:10" ht="19.5" thickBot="1">
      <c r="A23" s="184" t="s">
        <v>149</v>
      </c>
      <c r="B23" s="210" t="s">
        <v>148</v>
      </c>
      <c r="C23" s="186">
        <v>4</v>
      </c>
      <c r="D23" s="187">
        <f t="shared" si="0"/>
        <v>0</v>
      </c>
      <c r="E23" s="188">
        <f t="shared" si="1"/>
        <v>0</v>
      </c>
      <c r="F23" s="189">
        <f>ROUNDUP(E23/50,0)</f>
        <v>0</v>
      </c>
      <c r="G23" s="190" t="s">
        <v>204</v>
      </c>
      <c r="H23" s="191"/>
      <c r="I23" s="192">
        <f t="shared" si="2"/>
        <v>0</v>
      </c>
      <c r="J23" s="266">
        <v>0</v>
      </c>
    </row>
    <row r="24" spans="1:10">
      <c r="A24" s="166" t="s">
        <v>151</v>
      </c>
      <c r="B24" s="211" t="s">
        <v>150</v>
      </c>
      <c r="C24" s="194">
        <v>2</v>
      </c>
      <c r="D24" s="169">
        <f t="shared" si="0"/>
        <v>0</v>
      </c>
      <c r="E24" s="170">
        <f t="shared" si="1"/>
        <v>0</v>
      </c>
      <c r="F24" s="171">
        <f>ROUNDUP(E24/40,0)</f>
        <v>0</v>
      </c>
      <c r="G24" s="172" t="s">
        <v>202</v>
      </c>
      <c r="H24" s="173"/>
      <c r="I24" s="174">
        <f t="shared" si="2"/>
        <v>0</v>
      </c>
      <c r="J24" s="264">
        <v>0</v>
      </c>
    </row>
    <row r="25" spans="1:10">
      <c r="A25" s="175" t="s">
        <v>151</v>
      </c>
      <c r="B25" s="212" t="s">
        <v>150</v>
      </c>
      <c r="C25" s="177">
        <v>3</v>
      </c>
      <c r="D25" s="178">
        <f t="shared" si="0"/>
        <v>0</v>
      </c>
      <c r="E25" s="179">
        <f t="shared" si="1"/>
        <v>0</v>
      </c>
      <c r="F25" s="180">
        <f>ROUNDUP(E25/50,0)</f>
        <v>0</v>
      </c>
      <c r="G25" s="181" t="s">
        <v>203</v>
      </c>
      <c r="H25" s="182"/>
      <c r="I25" s="183">
        <f t="shared" si="2"/>
        <v>0</v>
      </c>
      <c r="J25" s="265">
        <v>0</v>
      </c>
    </row>
    <row r="26" spans="1:10" ht="19.5" thickBot="1">
      <c r="A26" s="184" t="s">
        <v>151</v>
      </c>
      <c r="B26" s="213" t="s">
        <v>150</v>
      </c>
      <c r="C26" s="186">
        <v>4</v>
      </c>
      <c r="D26" s="187">
        <f t="shared" si="0"/>
        <v>0</v>
      </c>
      <c r="E26" s="188">
        <f t="shared" si="1"/>
        <v>0</v>
      </c>
      <c r="F26" s="189">
        <f>ROUNDUP(E26/50,0)</f>
        <v>0</v>
      </c>
      <c r="G26" s="190" t="s">
        <v>204</v>
      </c>
      <c r="H26" s="191"/>
      <c r="I26" s="192">
        <f t="shared" si="2"/>
        <v>0</v>
      </c>
      <c r="J26" s="266">
        <v>0</v>
      </c>
    </row>
    <row r="27" spans="1:10">
      <c r="A27" s="166" t="s">
        <v>153</v>
      </c>
      <c r="B27" s="211" t="s">
        <v>152</v>
      </c>
      <c r="C27" s="194">
        <v>2</v>
      </c>
      <c r="D27" s="169">
        <f t="shared" si="0"/>
        <v>0</v>
      </c>
      <c r="E27" s="170">
        <f t="shared" si="1"/>
        <v>0</v>
      </c>
      <c r="F27" s="171">
        <f>ROUNDUP(E27/40,0)</f>
        <v>0</v>
      </c>
      <c r="G27" s="172" t="s">
        <v>202</v>
      </c>
      <c r="H27" s="173"/>
      <c r="I27" s="174">
        <f t="shared" si="2"/>
        <v>0</v>
      </c>
      <c r="J27" s="264">
        <v>0</v>
      </c>
    </row>
    <row r="28" spans="1:10">
      <c r="A28" s="175" t="s">
        <v>153</v>
      </c>
      <c r="B28" s="212" t="s">
        <v>152</v>
      </c>
      <c r="C28" s="177">
        <v>3</v>
      </c>
      <c r="D28" s="178">
        <f t="shared" si="0"/>
        <v>0</v>
      </c>
      <c r="E28" s="179">
        <f t="shared" si="1"/>
        <v>0</v>
      </c>
      <c r="F28" s="180">
        <f>ROUNDUP(E28/50,0)</f>
        <v>0</v>
      </c>
      <c r="G28" s="181" t="s">
        <v>203</v>
      </c>
      <c r="H28" s="182"/>
      <c r="I28" s="183">
        <f t="shared" si="2"/>
        <v>0</v>
      </c>
      <c r="J28" s="265">
        <v>0</v>
      </c>
    </row>
    <row r="29" spans="1:10" ht="19.5" thickBot="1">
      <c r="A29" s="184" t="s">
        <v>153</v>
      </c>
      <c r="B29" s="213" t="s">
        <v>152</v>
      </c>
      <c r="C29" s="186">
        <v>4</v>
      </c>
      <c r="D29" s="187">
        <f t="shared" si="0"/>
        <v>0</v>
      </c>
      <c r="E29" s="188">
        <f t="shared" si="1"/>
        <v>0</v>
      </c>
      <c r="F29" s="189">
        <f>ROUNDUP(E29/50,0)</f>
        <v>0</v>
      </c>
      <c r="G29" s="190" t="s">
        <v>204</v>
      </c>
      <c r="H29" s="191"/>
      <c r="I29" s="192">
        <f t="shared" si="2"/>
        <v>0</v>
      </c>
      <c r="J29" s="266">
        <v>0</v>
      </c>
    </row>
    <row r="30" spans="1:10">
      <c r="A30" s="166" t="s">
        <v>199</v>
      </c>
      <c r="B30" s="214" t="s">
        <v>154</v>
      </c>
      <c r="C30" s="194">
        <v>2</v>
      </c>
      <c r="D30" s="169">
        <f t="shared" si="0"/>
        <v>0</v>
      </c>
      <c r="E30" s="170">
        <f t="shared" si="1"/>
        <v>0</v>
      </c>
      <c r="F30" s="171">
        <f>ROUNDUP(E30/40,0)</f>
        <v>0</v>
      </c>
      <c r="G30" s="172" t="s">
        <v>202</v>
      </c>
      <c r="H30" s="173"/>
      <c r="I30" s="174">
        <f t="shared" si="2"/>
        <v>0</v>
      </c>
      <c r="J30" s="264">
        <v>0</v>
      </c>
    </row>
    <row r="31" spans="1:10">
      <c r="A31" s="175" t="s">
        <v>199</v>
      </c>
      <c r="B31" s="215" t="s">
        <v>154</v>
      </c>
      <c r="C31" s="177">
        <v>3</v>
      </c>
      <c r="D31" s="178">
        <f t="shared" si="0"/>
        <v>0</v>
      </c>
      <c r="E31" s="179">
        <f t="shared" si="1"/>
        <v>0</v>
      </c>
      <c r="F31" s="180">
        <f>ROUNDUP(E31/50,0)</f>
        <v>0</v>
      </c>
      <c r="G31" s="181" t="s">
        <v>203</v>
      </c>
      <c r="H31" s="182"/>
      <c r="I31" s="183">
        <f t="shared" si="2"/>
        <v>0</v>
      </c>
      <c r="J31" s="265">
        <v>0</v>
      </c>
    </row>
    <row r="32" spans="1:10" ht="19.5" thickBot="1">
      <c r="A32" s="184" t="s">
        <v>199</v>
      </c>
      <c r="B32" s="216" t="s">
        <v>154</v>
      </c>
      <c r="C32" s="186">
        <v>4</v>
      </c>
      <c r="D32" s="187">
        <f t="shared" si="0"/>
        <v>0</v>
      </c>
      <c r="E32" s="188">
        <f t="shared" si="1"/>
        <v>0</v>
      </c>
      <c r="F32" s="189">
        <f>ROUNDUP(E32/50,0)</f>
        <v>0</v>
      </c>
      <c r="G32" s="190" t="s">
        <v>204</v>
      </c>
      <c r="H32" s="191"/>
      <c r="I32" s="192">
        <f t="shared" si="2"/>
        <v>0</v>
      </c>
      <c r="J32" s="266">
        <v>0</v>
      </c>
    </row>
    <row r="33" spans="1:13">
      <c r="A33" s="166" t="s">
        <v>113</v>
      </c>
      <c r="B33" s="211" t="s">
        <v>86</v>
      </c>
      <c r="C33" s="194">
        <v>2</v>
      </c>
      <c r="D33" s="169">
        <f t="shared" si="0"/>
        <v>0</v>
      </c>
      <c r="E33" s="170">
        <f t="shared" si="1"/>
        <v>0</v>
      </c>
      <c r="F33" s="171">
        <f>ROUNDUP(E33/40,0)</f>
        <v>0</v>
      </c>
      <c r="G33" s="172" t="s">
        <v>202</v>
      </c>
      <c r="H33" s="173"/>
      <c r="I33" s="174">
        <f t="shared" si="2"/>
        <v>0</v>
      </c>
      <c r="J33" s="264">
        <v>0</v>
      </c>
      <c r="M33" s="13"/>
    </row>
    <row r="34" spans="1:13">
      <c r="A34" s="175" t="s">
        <v>113</v>
      </c>
      <c r="B34" s="212" t="s">
        <v>86</v>
      </c>
      <c r="C34" s="177">
        <v>3</v>
      </c>
      <c r="D34" s="178">
        <f t="shared" ref="D34:D65" si="3">ROUND(((I34*10)/100)+I34,0)</f>
        <v>0</v>
      </c>
      <c r="E34" s="179">
        <f t="shared" ref="E34:E65" si="4">ROUNDUP(((J34*10)/100)+J34,0)</f>
        <v>0</v>
      </c>
      <c r="F34" s="180">
        <f>ROUNDUP(E34/50,0)</f>
        <v>0</v>
      </c>
      <c r="G34" s="181" t="s">
        <v>203</v>
      </c>
      <c r="H34" s="182"/>
      <c r="I34" s="183">
        <f t="shared" ref="I34:I65" si="5">J34*C34</f>
        <v>0</v>
      </c>
      <c r="J34" s="265">
        <v>0</v>
      </c>
    </row>
    <row r="35" spans="1:13" ht="19.5" thickBot="1">
      <c r="A35" s="184" t="s">
        <v>113</v>
      </c>
      <c r="B35" s="213" t="s">
        <v>86</v>
      </c>
      <c r="C35" s="186">
        <v>4</v>
      </c>
      <c r="D35" s="187">
        <f t="shared" si="3"/>
        <v>0</v>
      </c>
      <c r="E35" s="188">
        <f t="shared" si="4"/>
        <v>0</v>
      </c>
      <c r="F35" s="189">
        <f>ROUNDUP(E35/50,0)</f>
        <v>0</v>
      </c>
      <c r="G35" s="190" t="s">
        <v>204</v>
      </c>
      <c r="H35" s="191"/>
      <c r="I35" s="192">
        <f t="shared" si="5"/>
        <v>0</v>
      </c>
      <c r="J35" s="266">
        <v>0</v>
      </c>
    </row>
    <row r="36" spans="1:13">
      <c r="A36" s="166" t="s">
        <v>156</v>
      </c>
      <c r="B36" s="211" t="s">
        <v>155</v>
      </c>
      <c r="C36" s="194">
        <v>2</v>
      </c>
      <c r="D36" s="169">
        <f t="shared" si="3"/>
        <v>0</v>
      </c>
      <c r="E36" s="170">
        <f t="shared" si="4"/>
        <v>0</v>
      </c>
      <c r="F36" s="171">
        <f>ROUNDUP(E36/40,0)</f>
        <v>0</v>
      </c>
      <c r="G36" s="172" t="s">
        <v>202</v>
      </c>
      <c r="H36" s="173"/>
      <c r="I36" s="174">
        <f t="shared" si="5"/>
        <v>0</v>
      </c>
      <c r="J36" s="264">
        <v>0</v>
      </c>
    </row>
    <row r="37" spans="1:13">
      <c r="A37" s="175" t="s">
        <v>156</v>
      </c>
      <c r="B37" s="212" t="s">
        <v>155</v>
      </c>
      <c r="C37" s="177">
        <v>3</v>
      </c>
      <c r="D37" s="178">
        <f t="shared" si="3"/>
        <v>0</v>
      </c>
      <c r="E37" s="179">
        <f t="shared" si="4"/>
        <v>0</v>
      </c>
      <c r="F37" s="180">
        <f>ROUNDUP(E37/50,0)</f>
        <v>0</v>
      </c>
      <c r="G37" s="181" t="s">
        <v>203</v>
      </c>
      <c r="H37" s="182"/>
      <c r="I37" s="183">
        <f t="shared" si="5"/>
        <v>0</v>
      </c>
      <c r="J37" s="265">
        <v>0</v>
      </c>
    </row>
    <row r="38" spans="1:13" ht="19.5" thickBot="1">
      <c r="A38" s="184" t="s">
        <v>156</v>
      </c>
      <c r="B38" s="213" t="s">
        <v>155</v>
      </c>
      <c r="C38" s="186">
        <v>4</v>
      </c>
      <c r="D38" s="187">
        <f t="shared" si="3"/>
        <v>0</v>
      </c>
      <c r="E38" s="188">
        <f t="shared" si="4"/>
        <v>0</v>
      </c>
      <c r="F38" s="189">
        <f>ROUNDUP(E38/50,0)</f>
        <v>0</v>
      </c>
      <c r="G38" s="190" t="s">
        <v>204</v>
      </c>
      <c r="H38" s="191"/>
      <c r="I38" s="192">
        <f t="shared" si="5"/>
        <v>0</v>
      </c>
      <c r="J38" s="266">
        <v>0</v>
      </c>
    </row>
    <row r="39" spans="1:13">
      <c r="A39" s="166" t="s">
        <v>158</v>
      </c>
      <c r="B39" s="211" t="s">
        <v>157</v>
      </c>
      <c r="C39" s="194">
        <v>2</v>
      </c>
      <c r="D39" s="169">
        <f t="shared" si="3"/>
        <v>0</v>
      </c>
      <c r="E39" s="170">
        <f t="shared" si="4"/>
        <v>0</v>
      </c>
      <c r="F39" s="171">
        <f>ROUNDUP(E39/40,0)</f>
        <v>0</v>
      </c>
      <c r="G39" s="172" t="s">
        <v>202</v>
      </c>
      <c r="H39" s="173"/>
      <c r="I39" s="174">
        <f t="shared" si="5"/>
        <v>0</v>
      </c>
      <c r="J39" s="264">
        <v>0</v>
      </c>
    </row>
    <row r="40" spans="1:13" ht="19.5" thickBot="1">
      <c r="A40" s="184" t="s">
        <v>158</v>
      </c>
      <c r="B40" s="213" t="s">
        <v>157</v>
      </c>
      <c r="C40" s="186">
        <v>4</v>
      </c>
      <c r="D40" s="187">
        <f t="shared" si="3"/>
        <v>0</v>
      </c>
      <c r="E40" s="188">
        <f t="shared" si="4"/>
        <v>0</v>
      </c>
      <c r="F40" s="189">
        <f>ROUNDUP(E40/50,0)</f>
        <v>0</v>
      </c>
      <c r="G40" s="190" t="s">
        <v>204</v>
      </c>
      <c r="H40" s="191"/>
      <c r="I40" s="192">
        <f t="shared" si="5"/>
        <v>0</v>
      </c>
      <c r="J40" s="266">
        <v>0</v>
      </c>
    </row>
    <row r="41" spans="1:13">
      <c r="A41" s="166" t="s">
        <v>160</v>
      </c>
      <c r="B41" s="217" t="s">
        <v>159</v>
      </c>
      <c r="C41" s="194">
        <v>2</v>
      </c>
      <c r="D41" s="169">
        <f t="shared" si="3"/>
        <v>0</v>
      </c>
      <c r="E41" s="170">
        <f t="shared" si="4"/>
        <v>0</v>
      </c>
      <c r="F41" s="171">
        <f>ROUNDUP(E41/40,0)</f>
        <v>0</v>
      </c>
      <c r="G41" s="172" t="s">
        <v>202</v>
      </c>
      <c r="H41" s="173"/>
      <c r="I41" s="174">
        <f t="shared" si="5"/>
        <v>0</v>
      </c>
      <c r="J41" s="264">
        <v>0</v>
      </c>
    </row>
    <row r="42" spans="1:13" ht="19.5" thickBot="1">
      <c r="A42" s="184" t="s">
        <v>160</v>
      </c>
      <c r="B42" s="218" t="s">
        <v>159</v>
      </c>
      <c r="C42" s="186">
        <v>4</v>
      </c>
      <c r="D42" s="187">
        <f t="shared" si="3"/>
        <v>0</v>
      </c>
      <c r="E42" s="188">
        <f t="shared" si="4"/>
        <v>0</v>
      </c>
      <c r="F42" s="189">
        <f>ROUNDUP(E42/50,0)</f>
        <v>0</v>
      </c>
      <c r="G42" s="190" t="s">
        <v>204</v>
      </c>
      <c r="H42" s="191"/>
      <c r="I42" s="192">
        <f t="shared" si="5"/>
        <v>0</v>
      </c>
      <c r="J42" s="266">
        <v>0</v>
      </c>
    </row>
    <row r="43" spans="1:13">
      <c r="A43" s="166" t="s">
        <v>162</v>
      </c>
      <c r="B43" s="219" t="s">
        <v>161</v>
      </c>
      <c r="C43" s="194">
        <v>2</v>
      </c>
      <c r="D43" s="169">
        <f t="shared" si="3"/>
        <v>0</v>
      </c>
      <c r="E43" s="170">
        <f t="shared" si="4"/>
        <v>0</v>
      </c>
      <c r="F43" s="171">
        <f>ROUNDUP(E43/40,0)</f>
        <v>0</v>
      </c>
      <c r="G43" s="172" t="s">
        <v>202</v>
      </c>
      <c r="H43" s="173"/>
      <c r="I43" s="174">
        <f t="shared" si="5"/>
        <v>0</v>
      </c>
      <c r="J43" s="264">
        <v>0</v>
      </c>
    </row>
    <row r="44" spans="1:13">
      <c r="A44" s="175" t="s">
        <v>162</v>
      </c>
      <c r="B44" s="220" t="s">
        <v>161</v>
      </c>
      <c r="C44" s="177">
        <v>3</v>
      </c>
      <c r="D44" s="178">
        <f t="shared" si="3"/>
        <v>0</v>
      </c>
      <c r="E44" s="179">
        <f t="shared" si="4"/>
        <v>0</v>
      </c>
      <c r="F44" s="180">
        <f>ROUNDUP(E44/50,0)</f>
        <v>0</v>
      </c>
      <c r="G44" s="181" t="s">
        <v>203</v>
      </c>
      <c r="H44" s="182"/>
      <c r="I44" s="183">
        <f t="shared" si="5"/>
        <v>0</v>
      </c>
      <c r="J44" s="265">
        <v>0</v>
      </c>
    </row>
    <row r="45" spans="1:13" ht="19.5" thickBot="1">
      <c r="A45" s="184" t="s">
        <v>162</v>
      </c>
      <c r="B45" s="221" t="s">
        <v>161</v>
      </c>
      <c r="C45" s="186">
        <v>4</v>
      </c>
      <c r="D45" s="187">
        <f t="shared" si="3"/>
        <v>0</v>
      </c>
      <c r="E45" s="188">
        <f t="shared" si="4"/>
        <v>0</v>
      </c>
      <c r="F45" s="189">
        <f>ROUNDUP(E45/50,0)</f>
        <v>0</v>
      </c>
      <c r="G45" s="190" t="s">
        <v>204</v>
      </c>
      <c r="H45" s="191"/>
      <c r="I45" s="192">
        <f t="shared" si="5"/>
        <v>0</v>
      </c>
      <c r="J45" s="266">
        <v>0</v>
      </c>
    </row>
    <row r="46" spans="1:13">
      <c r="A46" s="166" t="s">
        <v>164</v>
      </c>
      <c r="B46" s="222" t="s">
        <v>163</v>
      </c>
      <c r="C46" s="194">
        <v>2</v>
      </c>
      <c r="D46" s="169">
        <f t="shared" si="3"/>
        <v>0</v>
      </c>
      <c r="E46" s="170">
        <f t="shared" si="4"/>
        <v>0</v>
      </c>
      <c r="F46" s="171">
        <f>ROUNDUP(E46/40,0)</f>
        <v>0</v>
      </c>
      <c r="G46" s="172" t="s">
        <v>202</v>
      </c>
      <c r="H46" s="173"/>
      <c r="I46" s="174">
        <f t="shared" si="5"/>
        <v>0</v>
      </c>
      <c r="J46" s="264">
        <v>0</v>
      </c>
    </row>
    <row r="47" spans="1:13">
      <c r="A47" s="175" t="s">
        <v>164</v>
      </c>
      <c r="B47" s="223" t="s">
        <v>163</v>
      </c>
      <c r="C47" s="177">
        <v>3</v>
      </c>
      <c r="D47" s="178">
        <f t="shared" si="3"/>
        <v>0</v>
      </c>
      <c r="E47" s="179">
        <f t="shared" si="4"/>
        <v>0</v>
      </c>
      <c r="F47" s="180">
        <f>ROUNDUP(E47/50,0)</f>
        <v>0</v>
      </c>
      <c r="G47" s="181" t="s">
        <v>203</v>
      </c>
      <c r="H47" s="182"/>
      <c r="I47" s="183">
        <f t="shared" si="5"/>
        <v>0</v>
      </c>
      <c r="J47" s="265">
        <v>0</v>
      </c>
    </row>
    <row r="48" spans="1:13" ht="19.5" thickBot="1">
      <c r="A48" s="184" t="s">
        <v>164</v>
      </c>
      <c r="B48" s="224" t="s">
        <v>163</v>
      </c>
      <c r="C48" s="186">
        <v>4</v>
      </c>
      <c r="D48" s="187">
        <f t="shared" si="3"/>
        <v>0</v>
      </c>
      <c r="E48" s="188">
        <f t="shared" si="4"/>
        <v>0</v>
      </c>
      <c r="F48" s="189">
        <f>ROUNDUP(E48/50,0)</f>
        <v>0</v>
      </c>
      <c r="G48" s="190" t="s">
        <v>204</v>
      </c>
      <c r="H48" s="191"/>
      <c r="I48" s="192">
        <f t="shared" si="5"/>
        <v>0</v>
      </c>
      <c r="J48" s="266">
        <v>0</v>
      </c>
    </row>
    <row r="49" spans="1:10">
      <c r="A49" s="166" t="s">
        <v>166</v>
      </c>
      <c r="B49" s="225" t="s">
        <v>165</v>
      </c>
      <c r="C49" s="194">
        <v>2</v>
      </c>
      <c r="D49" s="169">
        <f t="shared" si="3"/>
        <v>0</v>
      </c>
      <c r="E49" s="170">
        <f t="shared" si="4"/>
        <v>0</v>
      </c>
      <c r="F49" s="171">
        <f>ROUNDUP(E49/40,0)</f>
        <v>0</v>
      </c>
      <c r="G49" s="172" t="s">
        <v>202</v>
      </c>
      <c r="H49" s="173"/>
      <c r="I49" s="174">
        <f t="shared" si="5"/>
        <v>0</v>
      </c>
      <c r="J49" s="264">
        <v>0</v>
      </c>
    </row>
    <row r="50" spans="1:10" ht="19.5" thickBot="1">
      <c r="A50" s="184" t="s">
        <v>166</v>
      </c>
      <c r="B50" s="226" t="s">
        <v>165</v>
      </c>
      <c r="C50" s="186">
        <v>4</v>
      </c>
      <c r="D50" s="187">
        <f t="shared" si="3"/>
        <v>0</v>
      </c>
      <c r="E50" s="188">
        <f t="shared" si="4"/>
        <v>0</v>
      </c>
      <c r="F50" s="189">
        <f>ROUNDUP(E50/50,0)</f>
        <v>0</v>
      </c>
      <c r="G50" s="190" t="s">
        <v>204</v>
      </c>
      <c r="H50" s="191"/>
      <c r="I50" s="192">
        <f t="shared" si="5"/>
        <v>0</v>
      </c>
      <c r="J50" s="266">
        <v>0</v>
      </c>
    </row>
    <row r="51" spans="1:10">
      <c r="A51" s="166" t="s">
        <v>168</v>
      </c>
      <c r="B51" s="227" t="s">
        <v>167</v>
      </c>
      <c r="C51" s="194">
        <v>2</v>
      </c>
      <c r="D51" s="169">
        <f t="shared" si="3"/>
        <v>0</v>
      </c>
      <c r="E51" s="170">
        <f t="shared" si="4"/>
        <v>0</v>
      </c>
      <c r="F51" s="171">
        <f>ROUNDUP(E51/40,0)</f>
        <v>0</v>
      </c>
      <c r="G51" s="172" t="s">
        <v>202</v>
      </c>
      <c r="H51" s="173"/>
      <c r="I51" s="174">
        <f t="shared" si="5"/>
        <v>0</v>
      </c>
      <c r="J51" s="264">
        <v>0</v>
      </c>
    </row>
    <row r="52" spans="1:10" ht="19.5" thickBot="1">
      <c r="A52" s="184" t="s">
        <v>168</v>
      </c>
      <c r="B52" s="228" t="s">
        <v>167</v>
      </c>
      <c r="C52" s="186">
        <v>4</v>
      </c>
      <c r="D52" s="187">
        <f t="shared" si="3"/>
        <v>0</v>
      </c>
      <c r="E52" s="188">
        <f t="shared" si="4"/>
        <v>0</v>
      </c>
      <c r="F52" s="189">
        <f>ROUNDUP(E52/50,0)</f>
        <v>0</v>
      </c>
      <c r="G52" s="190" t="s">
        <v>204</v>
      </c>
      <c r="H52" s="191"/>
      <c r="I52" s="192">
        <f t="shared" si="5"/>
        <v>0</v>
      </c>
      <c r="J52" s="266">
        <v>0</v>
      </c>
    </row>
    <row r="53" spans="1:10">
      <c r="A53" s="166" t="s">
        <v>170</v>
      </c>
      <c r="B53" s="229" t="s">
        <v>169</v>
      </c>
      <c r="C53" s="194">
        <v>2</v>
      </c>
      <c r="D53" s="169">
        <f t="shared" si="3"/>
        <v>0</v>
      </c>
      <c r="E53" s="170">
        <f t="shared" si="4"/>
        <v>0</v>
      </c>
      <c r="F53" s="171">
        <f>ROUNDUP(E53/40,0)</f>
        <v>0</v>
      </c>
      <c r="G53" s="172" t="s">
        <v>202</v>
      </c>
      <c r="H53" s="173"/>
      <c r="I53" s="174">
        <f t="shared" si="5"/>
        <v>0</v>
      </c>
      <c r="J53" s="264">
        <v>0</v>
      </c>
    </row>
    <row r="54" spans="1:10">
      <c r="A54" s="175" t="s">
        <v>170</v>
      </c>
      <c r="B54" s="230" t="s">
        <v>169</v>
      </c>
      <c r="C54" s="177">
        <v>3</v>
      </c>
      <c r="D54" s="178">
        <f t="shared" si="3"/>
        <v>0</v>
      </c>
      <c r="E54" s="179">
        <f t="shared" si="4"/>
        <v>0</v>
      </c>
      <c r="F54" s="180">
        <f>ROUNDUP(E54/50,0)</f>
        <v>0</v>
      </c>
      <c r="G54" s="181" t="s">
        <v>203</v>
      </c>
      <c r="H54" s="182"/>
      <c r="I54" s="183">
        <f t="shared" si="5"/>
        <v>0</v>
      </c>
      <c r="J54" s="265">
        <v>0</v>
      </c>
    </row>
    <row r="55" spans="1:10" ht="19.5" thickBot="1">
      <c r="A55" s="184" t="s">
        <v>170</v>
      </c>
      <c r="B55" s="231" t="s">
        <v>169</v>
      </c>
      <c r="C55" s="186">
        <v>4</v>
      </c>
      <c r="D55" s="187">
        <f t="shared" si="3"/>
        <v>0</v>
      </c>
      <c r="E55" s="188">
        <f t="shared" si="4"/>
        <v>0</v>
      </c>
      <c r="F55" s="189">
        <f>ROUNDUP(E55/50,0)</f>
        <v>0</v>
      </c>
      <c r="G55" s="190" t="s">
        <v>204</v>
      </c>
      <c r="H55" s="191"/>
      <c r="I55" s="192">
        <f t="shared" si="5"/>
        <v>0</v>
      </c>
      <c r="J55" s="266">
        <v>0</v>
      </c>
    </row>
    <row r="56" spans="1:10">
      <c r="A56" s="166" t="s">
        <v>172</v>
      </c>
      <c r="B56" s="232" t="s">
        <v>171</v>
      </c>
      <c r="C56" s="194">
        <v>2</v>
      </c>
      <c r="D56" s="169">
        <f t="shared" si="3"/>
        <v>0</v>
      </c>
      <c r="E56" s="170">
        <f t="shared" si="4"/>
        <v>0</v>
      </c>
      <c r="F56" s="171">
        <f>ROUNDUP(E56/40,0)</f>
        <v>0</v>
      </c>
      <c r="G56" s="172" t="s">
        <v>202</v>
      </c>
      <c r="H56" s="173"/>
      <c r="I56" s="174">
        <f t="shared" si="5"/>
        <v>0</v>
      </c>
      <c r="J56" s="264">
        <v>0</v>
      </c>
    </row>
    <row r="57" spans="1:10">
      <c r="A57" s="175" t="s">
        <v>172</v>
      </c>
      <c r="B57" s="233" t="s">
        <v>171</v>
      </c>
      <c r="C57" s="177">
        <v>3</v>
      </c>
      <c r="D57" s="178">
        <f t="shared" si="3"/>
        <v>0</v>
      </c>
      <c r="E57" s="179">
        <f t="shared" si="4"/>
        <v>0</v>
      </c>
      <c r="F57" s="180">
        <f>ROUNDUP(E57/50,0)</f>
        <v>0</v>
      </c>
      <c r="G57" s="181" t="s">
        <v>203</v>
      </c>
      <c r="H57" s="182"/>
      <c r="I57" s="183">
        <f t="shared" si="5"/>
        <v>0</v>
      </c>
      <c r="J57" s="265">
        <v>0</v>
      </c>
    </row>
    <row r="58" spans="1:10" ht="19.5" thickBot="1">
      <c r="A58" s="184" t="s">
        <v>172</v>
      </c>
      <c r="B58" s="234" t="s">
        <v>171</v>
      </c>
      <c r="C58" s="186">
        <v>4</v>
      </c>
      <c r="D58" s="187">
        <f t="shared" si="3"/>
        <v>0</v>
      </c>
      <c r="E58" s="188">
        <f t="shared" si="4"/>
        <v>0</v>
      </c>
      <c r="F58" s="189">
        <f>ROUNDUP(E58/50,0)</f>
        <v>0</v>
      </c>
      <c r="G58" s="190" t="s">
        <v>204</v>
      </c>
      <c r="H58" s="191"/>
      <c r="I58" s="192">
        <f t="shared" si="5"/>
        <v>0</v>
      </c>
      <c r="J58" s="266">
        <v>0</v>
      </c>
    </row>
    <row r="59" spans="1:10">
      <c r="A59" s="166" t="s">
        <v>174</v>
      </c>
      <c r="B59" s="235" t="s">
        <v>173</v>
      </c>
      <c r="C59" s="194">
        <v>2</v>
      </c>
      <c r="D59" s="169">
        <f t="shared" si="3"/>
        <v>0</v>
      </c>
      <c r="E59" s="170">
        <f t="shared" si="4"/>
        <v>0</v>
      </c>
      <c r="F59" s="171">
        <f>ROUNDUP(E59/40,0)</f>
        <v>0</v>
      </c>
      <c r="G59" s="172" t="s">
        <v>202</v>
      </c>
      <c r="H59" s="173"/>
      <c r="I59" s="174">
        <f t="shared" si="5"/>
        <v>0</v>
      </c>
      <c r="J59" s="264">
        <v>0</v>
      </c>
    </row>
    <row r="60" spans="1:10">
      <c r="A60" s="175" t="s">
        <v>174</v>
      </c>
      <c r="B60" s="236" t="s">
        <v>173</v>
      </c>
      <c r="C60" s="177">
        <v>3</v>
      </c>
      <c r="D60" s="178">
        <f t="shared" si="3"/>
        <v>0</v>
      </c>
      <c r="E60" s="179">
        <f t="shared" si="4"/>
        <v>0</v>
      </c>
      <c r="F60" s="180">
        <f>ROUNDUP(E60/50,0)</f>
        <v>0</v>
      </c>
      <c r="G60" s="181" t="s">
        <v>203</v>
      </c>
      <c r="H60" s="182"/>
      <c r="I60" s="183">
        <f t="shared" si="5"/>
        <v>0</v>
      </c>
      <c r="J60" s="265">
        <v>0</v>
      </c>
    </row>
    <row r="61" spans="1:10" ht="19.5" thickBot="1">
      <c r="A61" s="184" t="s">
        <v>174</v>
      </c>
      <c r="B61" s="237" t="s">
        <v>173</v>
      </c>
      <c r="C61" s="186">
        <v>4</v>
      </c>
      <c r="D61" s="187">
        <f t="shared" si="3"/>
        <v>0</v>
      </c>
      <c r="E61" s="188">
        <f t="shared" si="4"/>
        <v>0</v>
      </c>
      <c r="F61" s="189">
        <f>ROUNDUP(E61/50,0)</f>
        <v>0</v>
      </c>
      <c r="G61" s="190" t="s">
        <v>204</v>
      </c>
      <c r="H61" s="191"/>
      <c r="I61" s="192">
        <f t="shared" si="5"/>
        <v>0</v>
      </c>
      <c r="J61" s="266">
        <v>0</v>
      </c>
    </row>
    <row r="62" spans="1:10">
      <c r="A62" s="166" t="s">
        <v>176</v>
      </c>
      <c r="B62" s="238" t="s">
        <v>175</v>
      </c>
      <c r="C62" s="194">
        <v>2</v>
      </c>
      <c r="D62" s="169">
        <f t="shared" si="3"/>
        <v>0</v>
      </c>
      <c r="E62" s="170">
        <f t="shared" si="4"/>
        <v>0</v>
      </c>
      <c r="F62" s="171">
        <f>ROUNDUP(E62/40,0)</f>
        <v>0</v>
      </c>
      <c r="G62" s="172" t="s">
        <v>202</v>
      </c>
      <c r="H62" s="173"/>
      <c r="I62" s="174">
        <f t="shared" si="5"/>
        <v>0</v>
      </c>
      <c r="J62" s="264">
        <v>0</v>
      </c>
    </row>
    <row r="63" spans="1:10">
      <c r="A63" s="175" t="s">
        <v>176</v>
      </c>
      <c r="B63" s="239" t="s">
        <v>175</v>
      </c>
      <c r="C63" s="177">
        <v>3</v>
      </c>
      <c r="D63" s="178">
        <f t="shared" si="3"/>
        <v>0</v>
      </c>
      <c r="E63" s="179">
        <f t="shared" si="4"/>
        <v>0</v>
      </c>
      <c r="F63" s="180">
        <f>ROUNDUP(E63/50,0)</f>
        <v>0</v>
      </c>
      <c r="G63" s="181" t="s">
        <v>203</v>
      </c>
      <c r="H63" s="182"/>
      <c r="I63" s="183">
        <f t="shared" si="5"/>
        <v>0</v>
      </c>
      <c r="J63" s="265">
        <v>0</v>
      </c>
    </row>
    <row r="64" spans="1:10" ht="19.5" thickBot="1">
      <c r="A64" s="184" t="s">
        <v>176</v>
      </c>
      <c r="B64" s="240" t="s">
        <v>175</v>
      </c>
      <c r="C64" s="186">
        <v>4</v>
      </c>
      <c r="D64" s="187">
        <f t="shared" si="3"/>
        <v>0</v>
      </c>
      <c r="E64" s="188">
        <f t="shared" si="4"/>
        <v>0</v>
      </c>
      <c r="F64" s="189">
        <f>ROUNDUP(E64/50,0)</f>
        <v>0</v>
      </c>
      <c r="G64" s="190" t="s">
        <v>204</v>
      </c>
      <c r="H64" s="191"/>
      <c r="I64" s="192">
        <f t="shared" si="5"/>
        <v>0</v>
      </c>
      <c r="J64" s="266">
        <v>0</v>
      </c>
    </row>
    <row r="65" spans="1:10">
      <c r="A65" s="166" t="s">
        <v>178</v>
      </c>
      <c r="B65" s="241" t="s">
        <v>177</v>
      </c>
      <c r="C65" s="194">
        <v>2</v>
      </c>
      <c r="D65" s="169">
        <f t="shared" si="3"/>
        <v>0</v>
      </c>
      <c r="E65" s="170">
        <f t="shared" si="4"/>
        <v>0</v>
      </c>
      <c r="F65" s="171">
        <f>ROUNDUP(E65/40,0)</f>
        <v>0</v>
      </c>
      <c r="G65" s="172" t="s">
        <v>202</v>
      </c>
      <c r="H65" s="173"/>
      <c r="I65" s="174">
        <f t="shared" si="5"/>
        <v>0</v>
      </c>
      <c r="J65" s="264">
        <v>0</v>
      </c>
    </row>
    <row r="66" spans="1:10" ht="19.5" thickBot="1">
      <c r="A66" s="184" t="s">
        <v>178</v>
      </c>
      <c r="B66" s="242" t="s">
        <v>177</v>
      </c>
      <c r="C66" s="186">
        <v>4</v>
      </c>
      <c r="D66" s="187">
        <f t="shared" ref="D66:D93" si="6">ROUND(((I66*10)/100)+I66,0)</f>
        <v>0</v>
      </c>
      <c r="E66" s="188">
        <f t="shared" ref="E66:E93" si="7">ROUNDUP(((J66*10)/100)+J66,0)</f>
        <v>0</v>
      </c>
      <c r="F66" s="189">
        <f>ROUNDUP(E66/40,0)</f>
        <v>0</v>
      </c>
      <c r="G66" s="190" t="s">
        <v>204</v>
      </c>
      <c r="H66" s="191"/>
      <c r="I66" s="192">
        <f t="shared" ref="I66:I93" si="8">J66*C66</f>
        <v>0</v>
      </c>
      <c r="J66" s="266">
        <v>0</v>
      </c>
    </row>
    <row r="67" spans="1:10">
      <c r="A67" s="166" t="s">
        <v>180</v>
      </c>
      <c r="B67" s="243" t="s">
        <v>179</v>
      </c>
      <c r="C67" s="194">
        <v>2</v>
      </c>
      <c r="D67" s="169">
        <f t="shared" si="6"/>
        <v>0</v>
      </c>
      <c r="E67" s="170">
        <f t="shared" si="7"/>
        <v>0</v>
      </c>
      <c r="F67" s="171">
        <f>ROUNDUP(E67/40,0)</f>
        <v>0</v>
      </c>
      <c r="G67" s="172" t="s">
        <v>202</v>
      </c>
      <c r="H67" s="173"/>
      <c r="I67" s="174">
        <f t="shared" si="8"/>
        <v>0</v>
      </c>
      <c r="J67" s="264">
        <v>0</v>
      </c>
    </row>
    <row r="68" spans="1:10">
      <c r="A68" s="175" t="s">
        <v>180</v>
      </c>
      <c r="B68" s="244" t="s">
        <v>179</v>
      </c>
      <c r="C68" s="177">
        <v>3</v>
      </c>
      <c r="D68" s="178">
        <f t="shared" si="6"/>
        <v>0</v>
      </c>
      <c r="E68" s="179">
        <f t="shared" si="7"/>
        <v>0</v>
      </c>
      <c r="F68" s="180">
        <f>ROUNDUP(E68/50,0)</f>
        <v>0</v>
      </c>
      <c r="G68" s="181" t="s">
        <v>203</v>
      </c>
      <c r="H68" s="182"/>
      <c r="I68" s="183">
        <f t="shared" si="8"/>
        <v>0</v>
      </c>
      <c r="J68" s="265">
        <v>0</v>
      </c>
    </row>
    <row r="69" spans="1:10" ht="19.5" thickBot="1">
      <c r="A69" s="184" t="s">
        <v>180</v>
      </c>
      <c r="B69" s="245" t="s">
        <v>179</v>
      </c>
      <c r="C69" s="186">
        <v>4</v>
      </c>
      <c r="D69" s="187">
        <f t="shared" si="6"/>
        <v>0</v>
      </c>
      <c r="E69" s="188">
        <f t="shared" si="7"/>
        <v>0</v>
      </c>
      <c r="F69" s="189">
        <f>ROUNDUP(E69/50,0)</f>
        <v>0</v>
      </c>
      <c r="G69" s="190" t="s">
        <v>204</v>
      </c>
      <c r="H69" s="191"/>
      <c r="I69" s="192">
        <f t="shared" si="8"/>
        <v>0</v>
      </c>
      <c r="J69" s="266">
        <v>0</v>
      </c>
    </row>
    <row r="70" spans="1:10">
      <c r="A70" s="166" t="s">
        <v>182</v>
      </c>
      <c r="B70" s="246" t="s">
        <v>181</v>
      </c>
      <c r="C70" s="194">
        <v>2</v>
      </c>
      <c r="D70" s="169">
        <f t="shared" si="6"/>
        <v>0</v>
      </c>
      <c r="E70" s="170">
        <f t="shared" si="7"/>
        <v>0</v>
      </c>
      <c r="F70" s="171">
        <f>ROUNDUP(E70/40,0)</f>
        <v>0</v>
      </c>
      <c r="G70" s="172" t="s">
        <v>202</v>
      </c>
      <c r="H70" s="173"/>
      <c r="I70" s="174">
        <f t="shared" si="8"/>
        <v>0</v>
      </c>
      <c r="J70" s="264">
        <v>0</v>
      </c>
    </row>
    <row r="71" spans="1:10" ht="19.5" thickBot="1">
      <c r="A71" s="184" t="s">
        <v>182</v>
      </c>
      <c r="B71" s="247" t="s">
        <v>181</v>
      </c>
      <c r="C71" s="186">
        <v>4</v>
      </c>
      <c r="D71" s="187">
        <f t="shared" si="6"/>
        <v>0</v>
      </c>
      <c r="E71" s="188">
        <f t="shared" si="7"/>
        <v>0</v>
      </c>
      <c r="F71" s="189">
        <f>ROUNDUP(E71/50,0)</f>
        <v>0</v>
      </c>
      <c r="G71" s="190" t="s">
        <v>204</v>
      </c>
      <c r="H71" s="191"/>
      <c r="I71" s="192">
        <f t="shared" si="8"/>
        <v>0</v>
      </c>
      <c r="J71" s="266">
        <v>0</v>
      </c>
    </row>
    <row r="72" spans="1:10">
      <c r="A72" s="166" t="s">
        <v>184</v>
      </c>
      <c r="B72" s="246" t="s">
        <v>183</v>
      </c>
      <c r="C72" s="194">
        <v>2</v>
      </c>
      <c r="D72" s="169">
        <f t="shared" si="6"/>
        <v>0</v>
      </c>
      <c r="E72" s="170">
        <f t="shared" si="7"/>
        <v>0</v>
      </c>
      <c r="F72" s="171">
        <f>ROUNDUP(E72/40,0)</f>
        <v>0</v>
      </c>
      <c r="G72" s="172" t="s">
        <v>202</v>
      </c>
      <c r="H72" s="173"/>
      <c r="I72" s="174">
        <f t="shared" si="8"/>
        <v>0</v>
      </c>
      <c r="J72" s="264">
        <v>0</v>
      </c>
    </row>
    <row r="73" spans="1:10">
      <c r="A73" s="175" t="s">
        <v>184</v>
      </c>
      <c r="B73" s="248" t="s">
        <v>183</v>
      </c>
      <c r="C73" s="177">
        <v>3</v>
      </c>
      <c r="D73" s="178">
        <f t="shared" si="6"/>
        <v>0</v>
      </c>
      <c r="E73" s="179">
        <f t="shared" si="7"/>
        <v>0</v>
      </c>
      <c r="F73" s="180">
        <f>ROUNDUP(E73/50,0)</f>
        <v>0</v>
      </c>
      <c r="G73" s="181" t="s">
        <v>203</v>
      </c>
      <c r="H73" s="182"/>
      <c r="I73" s="183">
        <f t="shared" si="8"/>
        <v>0</v>
      </c>
      <c r="J73" s="265">
        <v>0</v>
      </c>
    </row>
    <row r="74" spans="1:10" ht="19.5" thickBot="1">
      <c r="A74" s="184" t="s">
        <v>184</v>
      </c>
      <c r="B74" s="247" t="s">
        <v>183</v>
      </c>
      <c r="C74" s="186">
        <v>4</v>
      </c>
      <c r="D74" s="187">
        <f t="shared" si="6"/>
        <v>0</v>
      </c>
      <c r="E74" s="188">
        <f t="shared" si="7"/>
        <v>0</v>
      </c>
      <c r="F74" s="189">
        <f>ROUNDUP(E74/50,0)</f>
        <v>0</v>
      </c>
      <c r="G74" s="190" t="s">
        <v>204</v>
      </c>
      <c r="H74" s="191"/>
      <c r="I74" s="192">
        <f t="shared" si="8"/>
        <v>0</v>
      </c>
      <c r="J74" s="266">
        <v>0</v>
      </c>
    </row>
    <row r="75" spans="1:10">
      <c r="A75" s="166" t="s">
        <v>186</v>
      </c>
      <c r="B75" s="249" t="s">
        <v>185</v>
      </c>
      <c r="C75" s="194">
        <v>2</v>
      </c>
      <c r="D75" s="169">
        <f t="shared" si="6"/>
        <v>0</v>
      </c>
      <c r="E75" s="170">
        <f t="shared" si="7"/>
        <v>0</v>
      </c>
      <c r="F75" s="171">
        <f>ROUNDUP(E75/40,0)</f>
        <v>0</v>
      </c>
      <c r="G75" s="172" t="s">
        <v>202</v>
      </c>
      <c r="H75" s="173"/>
      <c r="I75" s="174">
        <f t="shared" si="8"/>
        <v>0</v>
      </c>
      <c r="J75" s="264">
        <v>0</v>
      </c>
    </row>
    <row r="76" spans="1:10" ht="19.5" thickBot="1">
      <c r="A76" s="184" t="s">
        <v>186</v>
      </c>
      <c r="B76" s="250" t="s">
        <v>185</v>
      </c>
      <c r="C76" s="186">
        <v>4</v>
      </c>
      <c r="D76" s="187">
        <f t="shared" si="6"/>
        <v>0</v>
      </c>
      <c r="E76" s="188">
        <f t="shared" si="7"/>
        <v>0</v>
      </c>
      <c r="F76" s="189">
        <f>ROUNDUP(E76/50,0)</f>
        <v>0</v>
      </c>
      <c r="G76" s="190" t="s">
        <v>204</v>
      </c>
      <c r="H76" s="191"/>
      <c r="I76" s="192">
        <f t="shared" si="8"/>
        <v>0</v>
      </c>
      <c r="J76" s="266">
        <v>0</v>
      </c>
    </row>
    <row r="77" spans="1:10">
      <c r="A77" s="166" t="s">
        <v>188</v>
      </c>
      <c r="B77" s="246" t="s">
        <v>187</v>
      </c>
      <c r="C77" s="194">
        <v>2</v>
      </c>
      <c r="D77" s="169">
        <f t="shared" si="6"/>
        <v>0</v>
      </c>
      <c r="E77" s="170">
        <f t="shared" si="7"/>
        <v>0</v>
      </c>
      <c r="F77" s="171">
        <f>ROUNDUP(E77/40,0)</f>
        <v>0</v>
      </c>
      <c r="G77" s="172" t="s">
        <v>202</v>
      </c>
      <c r="H77" s="173"/>
      <c r="I77" s="174">
        <f t="shared" si="8"/>
        <v>0</v>
      </c>
      <c r="J77" s="264">
        <v>0</v>
      </c>
    </row>
    <row r="78" spans="1:10">
      <c r="A78" s="175" t="s">
        <v>188</v>
      </c>
      <c r="B78" s="248" t="s">
        <v>187</v>
      </c>
      <c r="C78" s="177">
        <v>3</v>
      </c>
      <c r="D78" s="178">
        <f t="shared" si="6"/>
        <v>0</v>
      </c>
      <c r="E78" s="179">
        <f t="shared" si="7"/>
        <v>0</v>
      </c>
      <c r="F78" s="180">
        <f>ROUNDUP(E78/50,0)</f>
        <v>0</v>
      </c>
      <c r="G78" s="181" t="s">
        <v>203</v>
      </c>
      <c r="H78" s="182"/>
      <c r="I78" s="183">
        <f t="shared" si="8"/>
        <v>0</v>
      </c>
      <c r="J78" s="265">
        <v>0</v>
      </c>
    </row>
    <row r="79" spans="1:10" ht="19.5" thickBot="1">
      <c r="A79" s="184" t="s">
        <v>188</v>
      </c>
      <c r="B79" s="247" t="s">
        <v>187</v>
      </c>
      <c r="C79" s="186">
        <v>4</v>
      </c>
      <c r="D79" s="187">
        <f t="shared" si="6"/>
        <v>0</v>
      </c>
      <c r="E79" s="188">
        <f t="shared" si="7"/>
        <v>0</v>
      </c>
      <c r="F79" s="189">
        <f>ROUNDUP(E79/50,0)</f>
        <v>0</v>
      </c>
      <c r="G79" s="190" t="s">
        <v>204</v>
      </c>
      <c r="H79" s="191"/>
      <c r="I79" s="192">
        <f t="shared" si="8"/>
        <v>0</v>
      </c>
      <c r="J79" s="266">
        <v>0</v>
      </c>
    </row>
    <row r="80" spans="1:10">
      <c r="A80" s="166" t="s">
        <v>190</v>
      </c>
      <c r="B80" s="251" t="s">
        <v>189</v>
      </c>
      <c r="C80" s="194">
        <v>2</v>
      </c>
      <c r="D80" s="169">
        <f t="shared" si="6"/>
        <v>0</v>
      </c>
      <c r="E80" s="170">
        <f t="shared" si="7"/>
        <v>0</v>
      </c>
      <c r="F80" s="171">
        <f>ROUNDUP(E80/40,0)</f>
        <v>0</v>
      </c>
      <c r="G80" s="172" t="s">
        <v>202</v>
      </c>
      <c r="H80" s="173"/>
      <c r="I80" s="174">
        <f t="shared" si="8"/>
        <v>0</v>
      </c>
      <c r="J80" s="264">
        <v>0</v>
      </c>
    </row>
    <row r="81" spans="1:10">
      <c r="A81" s="175" t="s">
        <v>190</v>
      </c>
      <c r="B81" s="252" t="s">
        <v>189</v>
      </c>
      <c r="C81" s="177">
        <v>3</v>
      </c>
      <c r="D81" s="178">
        <f t="shared" si="6"/>
        <v>0</v>
      </c>
      <c r="E81" s="179">
        <f t="shared" si="7"/>
        <v>0</v>
      </c>
      <c r="F81" s="180">
        <f>ROUNDUP(E81/50,0)</f>
        <v>0</v>
      </c>
      <c r="G81" s="181" t="s">
        <v>203</v>
      </c>
      <c r="H81" s="182"/>
      <c r="I81" s="183">
        <f t="shared" si="8"/>
        <v>0</v>
      </c>
      <c r="J81" s="265">
        <v>0</v>
      </c>
    </row>
    <row r="82" spans="1:10" ht="19.5" thickBot="1">
      <c r="A82" s="184" t="s">
        <v>190</v>
      </c>
      <c r="B82" s="253" t="s">
        <v>189</v>
      </c>
      <c r="C82" s="186">
        <v>4</v>
      </c>
      <c r="D82" s="187">
        <f t="shared" si="6"/>
        <v>0</v>
      </c>
      <c r="E82" s="188">
        <f t="shared" si="7"/>
        <v>0</v>
      </c>
      <c r="F82" s="189">
        <f>ROUNDUP(E82/50,0)</f>
        <v>0</v>
      </c>
      <c r="G82" s="190" t="s">
        <v>204</v>
      </c>
      <c r="H82" s="191"/>
      <c r="I82" s="192">
        <f t="shared" si="8"/>
        <v>0</v>
      </c>
      <c r="J82" s="266">
        <v>0</v>
      </c>
    </row>
    <row r="83" spans="1:10">
      <c r="A83" s="166" t="s">
        <v>192</v>
      </c>
      <c r="B83" s="254" t="s">
        <v>191</v>
      </c>
      <c r="C83" s="194">
        <v>2</v>
      </c>
      <c r="D83" s="169">
        <f t="shared" si="6"/>
        <v>0</v>
      </c>
      <c r="E83" s="170">
        <f t="shared" si="7"/>
        <v>0</v>
      </c>
      <c r="F83" s="171">
        <f>ROUNDUP(E83/40,0)</f>
        <v>0</v>
      </c>
      <c r="G83" s="172" t="s">
        <v>202</v>
      </c>
      <c r="H83" s="173"/>
      <c r="I83" s="174">
        <f t="shared" si="8"/>
        <v>0</v>
      </c>
      <c r="J83" s="264">
        <v>0</v>
      </c>
    </row>
    <row r="84" spans="1:10">
      <c r="A84" s="175" t="s">
        <v>192</v>
      </c>
      <c r="B84" s="255" t="s">
        <v>191</v>
      </c>
      <c r="C84" s="177">
        <v>3</v>
      </c>
      <c r="D84" s="178">
        <f t="shared" si="6"/>
        <v>0</v>
      </c>
      <c r="E84" s="179">
        <f t="shared" si="7"/>
        <v>0</v>
      </c>
      <c r="F84" s="180">
        <f>ROUNDUP(E84/50,0)</f>
        <v>0</v>
      </c>
      <c r="G84" s="181" t="s">
        <v>203</v>
      </c>
      <c r="H84" s="182"/>
      <c r="I84" s="183">
        <f t="shared" si="8"/>
        <v>0</v>
      </c>
      <c r="J84" s="265">
        <v>0</v>
      </c>
    </row>
    <row r="85" spans="1:10" ht="19.5" thickBot="1">
      <c r="A85" s="184" t="s">
        <v>192</v>
      </c>
      <c r="B85" s="256" t="s">
        <v>191</v>
      </c>
      <c r="C85" s="186">
        <v>4</v>
      </c>
      <c r="D85" s="187">
        <f t="shared" si="6"/>
        <v>0</v>
      </c>
      <c r="E85" s="188">
        <f t="shared" si="7"/>
        <v>0</v>
      </c>
      <c r="F85" s="189">
        <f>ROUNDUP(E85/50,0)</f>
        <v>0</v>
      </c>
      <c r="G85" s="190" t="s">
        <v>204</v>
      </c>
      <c r="H85" s="191"/>
      <c r="I85" s="192">
        <f t="shared" si="8"/>
        <v>0</v>
      </c>
      <c r="J85" s="266">
        <v>0</v>
      </c>
    </row>
    <row r="86" spans="1:10">
      <c r="A86" s="166" t="s">
        <v>194</v>
      </c>
      <c r="B86" s="257" t="s">
        <v>193</v>
      </c>
      <c r="C86" s="194">
        <v>2</v>
      </c>
      <c r="D86" s="169">
        <f t="shared" si="6"/>
        <v>0</v>
      </c>
      <c r="E86" s="170">
        <f t="shared" si="7"/>
        <v>0</v>
      </c>
      <c r="F86" s="171">
        <f>ROUNDUP(E86/40,0)</f>
        <v>0</v>
      </c>
      <c r="G86" s="172" t="s">
        <v>202</v>
      </c>
      <c r="H86" s="173"/>
      <c r="I86" s="174">
        <f t="shared" si="8"/>
        <v>0</v>
      </c>
      <c r="J86" s="264">
        <v>0</v>
      </c>
    </row>
    <row r="87" spans="1:10" ht="19.5" thickBot="1">
      <c r="A87" s="184" t="s">
        <v>194</v>
      </c>
      <c r="B87" s="258" t="s">
        <v>193</v>
      </c>
      <c r="C87" s="186">
        <v>4</v>
      </c>
      <c r="D87" s="187">
        <f t="shared" si="6"/>
        <v>0</v>
      </c>
      <c r="E87" s="188">
        <f t="shared" si="7"/>
        <v>0</v>
      </c>
      <c r="F87" s="189">
        <f>ROUNDUP(E87/50,0)</f>
        <v>0</v>
      </c>
      <c r="G87" s="190" t="s">
        <v>204</v>
      </c>
      <c r="H87" s="191"/>
      <c r="I87" s="192">
        <f t="shared" si="8"/>
        <v>0</v>
      </c>
      <c r="J87" s="266">
        <v>0</v>
      </c>
    </row>
    <row r="88" spans="1:10">
      <c r="A88" s="166" t="s">
        <v>196</v>
      </c>
      <c r="B88" s="259" t="s">
        <v>195</v>
      </c>
      <c r="C88" s="194">
        <v>2</v>
      </c>
      <c r="D88" s="169">
        <f t="shared" si="6"/>
        <v>0</v>
      </c>
      <c r="E88" s="170">
        <f t="shared" si="7"/>
        <v>0</v>
      </c>
      <c r="F88" s="171">
        <f>ROUNDUP(E88/40,0)</f>
        <v>0</v>
      </c>
      <c r="G88" s="172" t="s">
        <v>202</v>
      </c>
      <c r="H88" s="173"/>
      <c r="I88" s="174">
        <f t="shared" si="8"/>
        <v>0</v>
      </c>
      <c r="J88" s="264">
        <v>0</v>
      </c>
    </row>
    <row r="89" spans="1:10">
      <c r="A89" s="175" t="s">
        <v>196</v>
      </c>
      <c r="B89" s="260" t="s">
        <v>195</v>
      </c>
      <c r="C89" s="177">
        <v>3</v>
      </c>
      <c r="D89" s="178">
        <f t="shared" si="6"/>
        <v>0</v>
      </c>
      <c r="E89" s="179">
        <f t="shared" si="7"/>
        <v>0</v>
      </c>
      <c r="F89" s="180">
        <f>ROUNDUP(E89/50,0)</f>
        <v>0</v>
      </c>
      <c r="G89" s="181" t="s">
        <v>203</v>
      </c>
      <c r="H89" s="182"/>
      <c r="I89" s="183">
        <f t="shared" si="8"/>
        <v>0</v>
      </c>
      <c r="J89" s="265">
        <v>0</v>
      </c>
    </row>
    <row r="90" spans="1:10" ht="19.5" thickBot="1">
      <c r="A90" s="184" t="s">
        <v>196</v>
      </c>
      <c r="B90" s="261" t="s">
        <v>195</v>
      </c>
      <c r="C90" s="186">
        <v>4</v>
      </c>
      <c r="D90" s="187">
        <f t="shared" si="6"/>
        <v>0</v>
      </c>
      <c r="E90" s="188">
        <f t="shared" si="7"/>
        <v>0</v>
      </c>
      <c r="F90" s="189">
        <f>ROUNDUP(E90/50,0)</f>
        <v>0</v>
      </c>
      <c r="G90" s="190" t="s">
        <v>204</v>
      </c>
      <c r="H90" s="191"/>
      <c r="I90" s="192">
        <f t="shared" si="8"/>
        <v>0</v>
      </c>
      <c r="J90" s="266">
        <v>0</v>
      </c>
    </row>
    <row r="91" spans="1:10">
      <c r="A91" s="166" t="s">
        <v>198</v>
      </c>
      <c r="B91" s="257" t="s">
        <v>197</v>
      </c>
      <c r="C91" s="194">
        <v>2</v>
      </c>
      <c r="D91" s="169">
        <f t="shared" si="6"/>
        <v>33</v>
      </c>
      <c r="E91" s="170">
        <f t="shared" si="7"/>
        <v>17</v>
      </c>
      <c r="F91" s="171">
        <f>ROUNDUP(E91/40,0)</f>
        <v>1</v>
      </c>
      <c r="G91" s="172" t="s">
        <v>202</v>
      </c>
      <c r="H91" s="173"/>
      <c r="I91" s="174">
        <f t="shared" si="8"/>
        <v>30</v>
      </c>
      <c r="J91" s="264">
        <v>15</v>
      </c>
    </row>
    <row r="92" spans="1:10">
      <c r="A92" s="175" t="s">
        <v>198</v>
      </c>
      <c r="B92" s="262" t="s">
        <v>197</v>
      </c>
      <c r="C92" s="177">
        <v>3</v>
      </c>
      <c r="D92" s="178">
        <f t="shared" si="6"/>
        <v>0</v>
      </c>
      <c r="E92" s="179">
        <f t="shared" si="7"/>
        <v>0</v>
      </c>
      <c r="F92" s="180">
        <f>ROUNDUP(E92/50,0)</f>
        <v>0</v>
      </c>
      <c r="G92" s="181" t="s">
        <v>203</v>
      </c>
      <c r="H92" s="182"/>
      <c r="I92" s="183">
        <f t="shared" si="8"/>
        <v>0</v>
      </c>
      <c r="J92" s="265">
        <v>0</v>
      </c>
    </row>
    <row r="93" spans="1:10" ht="19.5" thickBot="1">
      <c r="A93" s="184" t="s">
        <v>198</v>
      </c>
      <c r="B93" s="258" t="s">
        <v>197</v>
      </c>
      <c r="C93" s="186">
        <v>4</v>
      </c>
      <c r="D93" s="187">
        <f t="shared" si="6"/>
        <v>0</v>
      </c>
      <c r="E93" s="188">
        <f t="shared" si="7"/>
        <v>0</v>
      </c>
      <c r="F93" s="189">
        <f>ROUNDUP(E93/50,0)</f>
        <v>0</v>
      </c>
      <c r="G93" s="190" t="s">
        <v>204</v>
      </c>
      <c r="H93" s="191"/>
      <c r="I93" s="192">
        <f t="shared" si="8"/>
        <v>0</v>
      </c>
      <c r="J93" s="266">
        <v>0</v>
      </c>
    </row>
  </sheetData>
  <sheetProtection sheet="1" objects="1" scenarios="1"/>
  <mergeCells count="1">
    <mergeCell ref="F1:G1"/>
  </mergeCells>
  <phoneticPr fontId="15" type="noConversion"/>
  <conditionalFormatting sqref="F2:F93 D2:D93">
    <cfRule type="cellIs" dxfId="0" priority="1" stopIfTrue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filterMode="1"/>
  <dimension ref="A1:M98"/>
  <sheetViews>
    <sheetView tabSelected="1" workbookViewId="0">
      <selection activeCell="A6" sqref="A6:G6"/>
    </sheetView>
  </sheetViews>
  <sheetFormatPr baseColWidth="10" defaultRowHeight="18.75"/>
  <cols>
    <col min="1" max="1" width="20.140625" style="20" bestFit="1" customWidth="1"/>
    <col min="2" max="2" width="13.85546875" style="20" bestFit="1" customWidth="1"/>
    <col min="3" max="3" width="3.140625" style="119" bestFit="1" customWidth="1"/>
    <col min="4" max="4" width="24.85546875" style="20" customWidth="1"/>
    <col min="5" max="5" width="21.140625" style="117" bestFit="1" customWidth="1"/>
    <col min="6" max="6" width="10.5703125" style="120" customWidth="1"/>
    <col min="7" max="7" width="26.7109375" style="120" bestFit="1" customWidth="1"/>
    <col min="8" max="8" width="11.5703125" style="20" bestFit="1" customWidth="1"/>
    <col min="9" max="9" width="14.140625" style="20" bestFit="1" customWidth="1"/>
    <col min="10" max="10" width="5.28515625" style="20" bestFit="1" customWidth="1"/>
    <col min="11" max="11" width="14.140625" style="20" bestFit="1" customWidth="1"/>
    <col min="12" max="16384" width="11.42578125" style="20"/>
  </cols>
  <sheetData>
    <row r="1" spans="1:10" ht="21.75" thickBot="1">
      <c r="A1" s="327" t="s">
        <v>206</v>
      </c>
      <c r="B1" s="328"/>
      <c r="C1" s="328"/>
      <c r="D1" s="328"/>
      <c r="E1" s="328"/>
      <c r="F1" s="328"/>
      <c r="G1" s="329"/>
      <c r="I1" s="117"/>
      <c r="J1" s="118"/>
    </row>
    <row r="2" spans="1:10" ht="16.5" thickBot="1">
      <c r="A2" s="267" t="s">
        <v>207</v>
      </c>
      <c r="B2" s="330"/>
      <c r="C2" s="328"/>
      <c r="D2" s="328"/>
      <c r="E2" s="328"/>
      <c r="F2" s="328"/>
      <c r="G2" s="329"/>
      <c r="I2" s="117"/>
      <c r="J2" s="120"/>
    </row>
    <row r="3" spans="1:10" ht="16.5" thickBot="1">
      <c r="A3" s="267" t="s">
        <v>208</v>
      </c>
      <c r="B3" s="330"/>
      <c r="C3" s="328"/>
      <c r="D3" s="328"/>
      <c r="E3" s="328"/>
      <c r="F3" s="328"/>
      <c r="G3" s="329"/>
      <c r="I3" s="117"/>
      <c r="J3" s="120"/>
    </row>
    <row r="4" spans="1:10" ht="16.5" thickBot="1">
      <c r="A4" s="267" t="s">
        <v>209</v>
      </c>
      <c r="B4" s="330"/>
      <c r="C4" s="328"/>
      <c r="D4" s="328"/>
      <c r="E4" s="328"/>
      <c r="F4" s="328"/>
      <c r="G4" s="329"/>
      <c r="I4" s="117"/>
      <c r="J4" s="120"/>
    </row>
    <row r="5" spans="1:10" ht="16.5" thickBot="1">
      <c r="A5" s="267" t="s">
        <v>210</v>
      </c>
      <c r="B5" s="330"/>
      <c r="C5" s="328"/>
      <c r="D5" s="328"/>
      <c r="E5" s="328"/>
      <c r="F5" s="328"/>
      <c r="G5" s="329"/>
      <c r="I5" s="117"/>
      <c r="J5" s="120"/>
    </row>
    <row r="6" spans="1:10" ht="16.5" thickBot="1">
      <c r="A6" s="121" t="s">
        <v>55</v>
      </c>
      <c r="B6" s="121" t="s">
        <v>79</v>
      </c>
      <c r="C6" s="126" t="s">
        <v>80</v>
      </c>
      <c r="D6" s="121" t="s">
        <v>201</v>
      </c>
      <c r="E6" s="132" t="s">
        <v>205</v>
      </c>
      <c r="F6" s="325" t="s">
        <v>211</v>
      </c>
      <c r="G6" s="326"/>
      <c r="I6" s="117"/>
      <c r="J6" s="120"/>
    </row>
    <row r="7" spans="1:10" ht="19.5" customHeight="1" thickBot="1">
      <c r="A7" s="145" t="s">
        <v>111</v>
      </c>
      <c r="B7" s="152" t="s">
        <v>84</v>
      </c>
      <c r="C7" s="130">
        <v>2</v>
      </c>
      <c r="D7" s="153">
        <f>IF(MOQUETTE!D2&gt;0,MOQUETTE!D2,"NUL")</f>
        <v>3491</v>
      </c>
      <c r="E7" s="154">
        <f>IF(MOQUETTE!E2&gt;0,MOQUETTE!E2,"NUL")</f>
        <v>1746</v>
      </c>
      <c r="F7" s="153">
        <f>IF(MOQUETTE!F2&gt;0,MOQUETTE!F2,"NUL")</f>
        <v>44</v>
      </c>
      <c r="G7" s="131" t="s">
        <v>202</v>
      </c>
      <c r="I7" s="117"/>
      <c r="J7" s="120"/>
    </row>
    <row r="8" spans="1:10" ht="19.5" thickBot="1">
      <c r="A8" s="146" t="s">
        <v>111</v>
      </c>
      <c r="B8" s="135" t="s">
        <v>84</v>
      </c>
      <c r="C8" s="127">
        <v>3</v>
      </c>
      <c r="D8" s="153">
        <f>IF(MOQUETTE!D3&gt;0,MOQUETTE!D3,"NUL")</f>
        <v>156968</v>
      </c>
      <c r="E8" s="154">
        <f>IF(MOQUETTE!E3&gt;0,MOQUETTE!E3,"NUL")</f>
        <v>52323</v>
      </c>
      <c r="F8" s="153">
        <f>IF(MOQUETTE!F3&gt;0,MOQUETTE!F3,"NUL")</f>
        <v>1047</v>
      </c>
      <c r="G8" s="122" t="s">
        <v>203</v>
      </c>
      <c r="I8" s="117"/>
      <c r="J8" s="120"/>
    </row>
    <row r="9" spans="1:10" ht="19.5" thickBot="1">
      <c r="A9" s="147" t="s">
        <v>111</v>
      </c>
      <c r="B9" s="155" t="s">
        <v>84</v>
      </c>
      <c r="C9" s="129">
        <v>4</v>
      </c>
      <c r="D9" s="153">
        <f>IF(MOQUETTE!D4&gt;0,MOQUETTE!D4,"NUL")</f>
        <v>9999</v>
      </c>
      <c r="E9" s="154">
        <f>IF(MOQUETTE!E4&gt;0,MOQUETTE!E4,"NUL")</f>
        <v>2500</v>
      </c>
      <c r="F9" s="153">
        <f>IF(MOQUETTE!F4&gt;0,MOQUETTE!F4,"NUL")</f>
        <v>50</v>
      </c>
      <c r="G9" s="123" t="s">
        <v>204</v>
      </c>
      <c r="I9" s="117"/>
      <c r="J9" s="120"/>
    </row>
    <row r="10" spans="1:10" ht="19.5" hidden="1" thickBot="1">
      <c r="A10" s="145" t="s">
        <v>112</v>
      </c>
      <c r="B10" s="156" t="s">
        <v>134</v>
      </c>
      <c r="C10" s="128">
        <v>2</v>
      </c>
      <c r="D10" s="153" t="str">
        <f>IF(MOQUETTE!D5&gt;0,MOQUETTE!D5,"NUL")</f>
        <v>NUL</v>
      </c>
      <c r="E10" s="154" t="str">
        <f>IF(MOQUETTE!E5&gt;0,MOQUETTE!E5,"NUL")</f>
        <v>NUL</v>
      </c>
      <c r="F10" s="153" t="str">
        <f>IF(MOQUETTE!F5&gt;0,MOQUETTE!F5,"NUL")</f>
        <v>NUL</v>
      </c>
      <c r="G10" s="131" t="s">
        <v>202</v>
      </c>
      <c r="I10" s="117"/>
      <c r="J10" s="120"/>
    </row>
    <row r="11" spans="1:10" ht="19.5" hidden="1" thickBot="1">
      <c r="A11" s="147" t="s">
        <v>112</v>
      </c>
      <c r="B11" s="157" t="s">
        <v>134</v>
      </c>
      <c r="C11" s="129">
        <v>4</v>
      </c>
      <c r="D11" s="153" t="str">
        <f>IF(MOQUETTE!D6&gt;0,MOQUETTE!D6,"NUL")</f>
        <v>NUL</v>
      </c>
      <c r="E11" s="154" t="str">
        <f>IF(MOQUETTE!E6&gt;0,MOQUETTE!E6,"NUL")</f>
        <v>NUL</v>
      </c>
      <c r="F11" s="153" t="str">
        <f>IF(MOQUETTE!F6&gt;0,MOQUETTE!F6,"NUL")</f>
        <v>NUL</v>
      </c>
      <c r="G11" s="123" t="s">
        <v>204</v>
      </c>
      <c r="I11" s="117"/>
      <c r="J11" s="120"/>
    </row>
    <row r="12" spans="1:10" ht="19.5" hidden="1" thickBot="1">
      <c r="A12" s="145" t="s">
        <v>137</v>
      </c>
      <c r="B12" s="159" t="s">
        <v>136</v>
      </c>
      <c r="C12" s="128">
        <v>2</v>
      </c>
      <c r="D12" s="153" t="str">
        <f>IF(MOQUETTE!D7&gt;0,MOQUETTE!D7,"NUL")</f>
        <v>NUL</v>
      </c>
      <c r="E12" s="154" t="str">
        <f>IF(MOQUETTE!E7&gt;0,MOQUETTE!E7,"NUL")</f>
        <v>NUL</v>
      </c>
      <c r="F12" s="153" t="str">
        <f>IF(MOQUETTE!F7&gt;0,MOQUETTE!F7,"NUL")</f>
        <v>NUL</v>
      </c>
      <c r="G12" s="131" t="s">
        <v>202</v>
      </c>
      <c r="I12" s="117"/>
      <c r="J12" s="120"/>
    </row>
    <row r="13" spans="1:10" ht="19.5" hidden="1" thickBot="1">
      <c r="A13" s="146" t="s">
        <v>137</v>
      </c>
      <c r="B13" s="102" t="s">
        <v>136</v>
      </c>
      <c r="C13" s="127">
        <v>3</v>
      </c>
      <c r="D13" s="153" t="str">
        <f>IF(MOQUETTE!D8&gt;0,MOQUETTE!D8,"NUL")</f>
        <v>NUL</v>
      </c>
      <c r="E13" s="154" t="str">
        <f>IF(MOQUETTE!E8&gt;0,MOQUETTE!E8,"NUL")</f>
        <v>NUL</v>
      </c>
      <c r="F13" s="153" t="str">
        <f>IF(MOQUETTE!F8&gt;0,MOQUETTE!F8,"NUL")</f>
        <v>NUL</v>
      </c>
      <c r="G13" s="122" t="s">
        <v>203</v>
      </c>
      <c r="I13" s="117"/>
      <c r="J13" s="120"/>
    </row>
    <row r="14" spans="1:10" ht="19.5" hidden="1" thickBot="1">
      <c r="A14" s="147" t="s">
        <v>137</v>
      </c>
      <c r="B14" s="160" t="s">
        <v>136</v>
      </c>
      <c r="C14" s="129">
        <v>4</v>
      </c>
      <c r="D14" s="153" t="str">
        <f>IF(MOQUETTE!D9&gt;0,MOQUETTE!D9,"NUL")</f>
        <v>NUL</v>
      </c>
      <c r="E14" s="154" t="str">
        <f>IF(MOQUETTE!E9&gt;0,MOQUETTE!E9,"NUL")</f>
        <v>NUL</v>
      </c>
      <c r="F14" s="153" t="str">
        <f>IF(MOQUETTE!F9&gt;0,MOQUETTE!F9,"NUL")</f>
        <v>NUL</v>
      </c>
      <c r="G14" s="123" t="s">
        <v>204</v>
      </c>
      <c r="I14" s="117"/>
      <c r="J14" s="120"/>
    </row>
    <row r="15" spans="1:10" ht="19.5" hidden="1" thickBot="1">
      <c r="A15" s="149" t="s">
        <v>139</v>
      </c>
      <c r="B15" s="158" t="s">
        <v>138</v>
      </c>
      <c r="C15" s="151">
        <v>2</v>
      </c>
      <c r="D15" s="153" t="str">
        <f>IF(MOQUETTE!D10&gt;0,MOQUETTE!D10,"NUL")</f>
        <v>NUL</v>
      </c>
      <c r="E15" s="154" t="str">
        <f>IF(MOQUETTE!E10&gt;0,MOQUETTE!E10,"NUL")</f>
        <v>NUL</v>
      </c>
      <c r="F15" s="153" t="str">
        <f>IF(MOQUETTE!F10&gt;0,MOQUETTE!F10,"NUL")</f>
        <v>NUL</v>
      </c>
      <c r="G15" s="150" t="s">
        <v>202</v>
      </c>
      <c r="I15" s="117"/>
      <c r="J15" s="120"/>
    </row>
    <row r="16" spans="1:10" ht="19.5" hidden="1" thickBot="1">
      <c r="A16" s="146" t="s">
        <v>139</v>
      </c>
      <c r="B16" s="136" t="s">
        <v>138</v>
      </c>
      <c r="C16" s="127">
        <v>3</v>
      </c>
      <c r="D16" s="153" t="str">
        <f>IF(MOQUETTE!D11&gt;0,MOQUETTE!D11,"NUL")</f>
        <v>NUL</v>
      </c>
      <c r="E16" s="154" t="str">
        <f>IF(MOQUETTE!E11&gt;0,MOQUETTE!E11,"NUL")</f>
        <v>NUL</v>
      </c>
      <c r="F16" s="153" t="str">
        <f>IF(MOQUETTE!F11&gt;0,MOQUETTE!F11,"NUL")</f>
        <v>NUL</v>
      </c>
      <c r="G16" s="122" t="s">
        <v>203</v>
      </c>
      <c r="I16" s="117"/>
      <c r="J16" s="120"/>
    </row>
    <row r="17" spans="1:10" ht="19.5" hidden="1" thickBot="1">
      <c r="A17" s="147" t="s">
        <v>139</v>
      </c>
      <c r="B17" s="136" t="s">
        <v>138</v>
      </c>
      <c r="C17" s="127">
        <v>4</v>
      </c>
      <c r="D17" s="153" t="str">
        <f>IF(MOQUETTE!D12&gt;0,MOQUETTE!D12,"NUL")</f>
        <v>NUL</v>
      </c>
      <c r="E17" s="154" t="str">
        <f>IF(MOQUETTE!E12&gt;0,MOQUETTE!E12,"NUL")</f>
        <v>NUL</v>
      </c>
      <c r="F17" s="153" t="str">
        <f>IF(MOQUETTE!F12&gt;0,MOQUETTE!F12,"NUL")</f>
        <v>NUL</v>
      </c>
      <c r="G17" s="123" t="s">
        <v>204</v>
      </c>
      <c r="I17" s="117"/>
      <c r="J17" s="120"/>
    </row>
    <row r="18" spans="1:10" ht="19.5" thickBot="1">
      <c r="A18" s="145" t="s">
        <v>141</v>
      </c>
      <c r="B18" s="102" t="s">
        <v>140</v>
      </c>
      <c r="C18" s="127">
        <v>2</v>
      </c>
      <c r="D18" s="153">
        <f>IF(MOQUETTE!D13&gt;0,MOQUETTE!D13,"NUL")</f>
        <v>348</v>
      </c>
      <c r="E18" s="154">
        <f>IF(MOQUETTE!E13&gt;0,MOQUETTE!E13,"NUL")</f>
        <v>174</v>
      </c>
      <c r="F18" s="153">
        <f>IF(MOQUETTE!F13&gt;0,MOQUETTE!F13,"NUL")</f>
        <v>5</v>
      </c>
      <c r="G18" s="131" t="s">
        <v>202</v>
      </c>
      <c r="I18" s="117"/>
      <c r="J18" s="120"/>
    </row>
    <row r="19" spans="1:10" ht="19.5" hidden="1" thickBot="1">
      <c r="A19" s="147" t="s">
        <v>141</v>
      </c>
      <c r="B19" s="102" t="s">
        <v>140</v>
      </c>
      <c r="C19" s="127">
        <v>4</v>
      </c>
      <c r="D19" s="153" t="str">
        <f>IF(MOQUETTE!D14&gt;0,MOQUETTE!D14,"NUL")</f>
        <v>NUL</v>
      </c>
      <c r="E19" s="154" t="str">
        <f>IF(MOQUETTE!E14&gt;0,MOQUETTE!E14,"NUL")</f>
        <v>NUL</v>
      </c>
      <c r="F19" s="153" t="str">
        <f>IF(MOQUETTE!F14&gt;0,MOQUETTE!F14,"NUL")</f>
        <v>NUL</v>
      </c>
      <c r="G19" s="123" t="s">
        <v>204</v>
      </c>
      <c r="I19" s="117"/>
      <c r="J19" s="120"/>
    </row>
    <row r="20" spans="1:10" ht="19.5" hidden="1" thickBot="1">
      <c r="A20" s="145" t="s">
        <v>143</v>
      </c>
      <c r="B20" s="137" t="s">
        <v>142</v>
      </c>
      <c r="C20" s="127">
        <v>2</v>
      </c>
      <c r="D20" s="153" t="str">
        <f>IF(MOQUETTE!D15&gt;0,MOQUETTE!D15,"NUL")</f>
        <v>NUL</v>
      </c>
      <c r="E20" s="154" t="str">
        <f>IF(MOQUETTE!E15&gt;0,MOQUETTE!E15,"NUL")</f>
        <v>NUL</v>
      </c>
      <c r="F20" s="153" t="str">
        <f>IF(MOQUETTE!F15&gt;0,MOQUETTE!F15,"NUL")</f>
        <v>NUL</v>
      </c>
      <c r="G20" s="131" t="s">
        <v>202</v>
      </c>
      <c r="I20" s="117"/>
      <c r="J20" s="120"/>
    </row>
    <row r="21" spans="1:10" ht="19.5" hidden="1" thickBot="1">
      <c r="A21" s="147" t="s">
        <v>143</v>
      </c>
      <c r="B21" s="137" t="s">
        <v>142</v>
      </c>
      <c r="C21" s="127">
        <v>4</v>
      </c>
      <c r="D21" s="153" t="str">
        <f>IF(MOQUETTE!D16&gt;0,MOQUETTE!D16,"NUL")</f>
        <v>NUL</v>
      </c>
      <c r="E21" s="154" t="str">
        <f>IF(MOQUETTE!E16&gt;0,MOQUETTE!E16,"NUL")</f>
        <v>NUL</v>
      </c>
      <c r="F21" s="153" t="str">
        <f>IF(MOQUETTE!F16&gt;0,MOQUETTE!F16,"NUL")</f>
        <v>NUL</v>
      </c>
      <c r="G21" s="123" t="s">
        <v>204</v>
      </c>
      <c r="I21" s="117"/>
      <c r="J21" s="120"/>
    </row>
    <row r="22" spans="1:10" ht="19.5" hidden="1" thickBot="1">
      <c r="A22" s="145" t="s">
        <v>145</v>
      </c>
      <c r="B22" s="103" t="s">
        <v>144</v>
      </c>
      <c r="C22" s="127">
        <v>2</v>
      </c>
      <c r="D22" s="153" t="str">
        <f>IF(MOQUETTE!D17&gt;0,MOQUETTE!D17,"NUL")</f>
        <v>NUL</v>
      </c>
      <c r="E22" s="154" t="str">
        <f>IF(MOQUETTE!E17&gt;0,MOQUETTE!E17,"NUL")</f>
        <v>NUL</v>
      </c>
      <c r="F22" s="153" t="str">
        <f>IF(MOQUETTE!F17&gt;0,MOQUETTE!F17,"NUL")</f>
        <v>NUL</v>
      </c>
      <c r="G22" s="131" t="s">
        <v>202</v>
      </c>
      <c r="I22" s="117"/>
      <c r="J22" s="120"/>
    </row>
    <row r="23" spans="1:10" ht="19.5" hidden="1" thickBot="1">
      <c r="A23" s="146" t="s">
        <v>145</v>
      </c>
      <c r="B23" s="103" t="s">
        <v>144</v>
      </c>
      <c r="C23" s="127">
        <v>3</v>
      </c>
      <c r="D23" s="153" t="str">
        <f>IF(MOQUETTE!D18&gt;0,MOQUETTE!D18,"NUL")</f>
        <v>NUL</v>
      </c>
      <c r="E23" s="154" t="str">
        <f>IF(MOQUETTE!E18&gt;0,MOQUETTE!E18,"NUL")</f>
        <v>NUL</v>
      </c>
      <c r="F23" s="153" t="str">
        <f>IF(MOQUETTE!F18&gt;0,MOQUETTE!F18,"NUL")</f>
        <v>NUL</v>
      </c>
      <c r="G23" s="122" t="s">
        <v>203</v>
      </c>
      <c r="I23" s="117"/>
      <c r="J23" s="120"/>
    </row>
    <row r="24" spans="1:10" ht="19.5" hidden="1" thickBot="1">
      <c r="A24" s="147" t="s">
        <v>145</v>
      </c>
      <c r="B24" s="103" t="s">
        <v>144</v>
      </c>
      <c r="C24" s="127">
        <v>4</v>
      </c>
      <c r="D24" s="153" t="str">
        <f>IF(MOQUETTE!D19&gt;0,MOQUETTE!D19,"NUL")</f>
        <v>NUL</v>
      </c>
      <c r="E24" s="154" t="str">
        <f>IF(MOQUETTE!E19&gt;0,MOQUETTE!E19,"NUL")</f>
        <v>NUL</v>
      </c>
      <c r="F24" s="153" t="str">
        <f>IF(MOQUETTE!F19&gt;0,MOQUETTE!F19,"NUL")</f>
        <v>NUL</v>
      </c>
      <c r="G24" s="123" t="s">
        <v>204</v>
      </c>
      <c r="I24" s="117"/>
      <c r="J24" s="120"/>
    </row>
    <row r="25" spans="1:10" ht="19.5" hidden="1" thickBot="1">
      <c r="A25" s="145" t="s">
        <v>147</v>
      </c>
      <c r="B25" s="104" t="s">
        <v>146</v>
      </c>
      <c r="C25" s="127">
        <v>2</v>
      </c>
      <c r="D25" s="153" t="str">
        <f>IF(MOQUETTE!D20&gt;0,MOQUETTE!D20,"NUL")</f>
        <v>NUL</v>
      </c>
      <c r="E25" s="154" t="str">
        <f>IF(MOQUETTE!E20&gt;0,MOQUETTE!E20,"NUL")</f>
        <v>NUL</v>
      </c>
      <c r="F25" s="153" t="str">
        <f>IF(MOQUETTE!F20&gt;0,MOQUETTE!F20,"NUL")</f>
        <v>NUL</v>
      </c>
      <c r="G25" s="131" t="s">
        <v>202</v>
      </c>
      <c r="I25" s="117"/>
      <c r="J25" s="120"/>
    </row>
    <row r="26" spans="1:10" ht="19.5" hidden="1" thickBot="1">
      <c r="A26" s="147" t="s">
        <v>147</v>
      </c>
      <c r="B26" s="104" t="s">
        <v>146</v>
      </c>
      <c r="C26" s="127">
        <v>4</v>
      </c>
      <c r="D26" s="153" t="str">
        <f>IF(MOQUETTE!D21&gt;0,MOQUETTE!D21,"NUL")</f>
        <v>NUL</v>
      </c>
      <c r="E26" s="154" t="str">
        <f>IF(MOQUETTE!E21&gt;0,MOQUETTE!E21,"NUL")</f>
        <v>NUL</v>
      </c>
      <c r="F26" s="153" t="str">
        <f>IF(MOQUETTE!F21&gt;0,MOQUETTE!F21,"NUL")</f>
        <v>NUL</v>
      </c>
      <c r="G26" s="123" t="s">
        <v>204</v>
      </c>
      <c r="I26" s="117"/>
      <c r="J26" s="120"/>
    </row>
    <row r="27" spans="1:10" ht="19.5" hidden="1" thickBot="1">
      <c r="A27" s="145" t="s">
        <v>149</v>
      </c>
      <c r="B27" s="107" t="s">
        <v>148</v>
      </c>
      <c r="C27" s="127">
        <v>2</v>
      </c>
      <c r="D27" s="153" t="str">
        <f>IF(MOQUETTE!D22&gt;0,MOQUETTE!D22,"NUL")</f>
        <v>NUL</v>
      </c>
      <c r="E27" s="154" t="str">
        <f>IF(MOQUETTE!E22&gt;0,MOQUETTE!E22,"NUL")</f>
        <v>NUL</v>
      </c>
      <c r="F27" s="153" t="str">
        <f>IF(MOQUETTE!F22&gt;0,MOQUETTE!F22,"NUL")</f>
        <v>NUL</v>
      </c>
      <c r="G27" s="131" t="s">
        <v>202</v>
      </c>
      <c r="I27" s="117"/>
      <c r="J27" s="120"/>
    </row>
    <row r="28" spans="1:10" ht="19.5" hidden="1" thickBot="1">
      <c r="A28" s="147" t="s">
        <v>149</v>
      </c>
      <c r="B28" s="107" t="s">
        <v>148</v>
      </c>
      <c r="C28" s="127">
        <v>4</v>
      </c>
      <c r="D28" s="153" t="str">
        <f>IF(MOQUETTE!D23&gt;0,MOQUETTE!D23,"NUL")</f>
        <v>NUL</v>
      </c>
      <c r="E28" s="154" t="str">
        <f>IF(MOQUETTE!E23&gt;0,MOQUETTE!E23,"NUL")</f>
        <v>NUL</v>
      </c>
      <c r="F28" s="153" t="str">
        <f>IF(MOQUETTE!F23&gt;0,MOQUETTE!F23,"NUL")</f>
        <v>NUL</v>
      </c>
      <c r="G28" s="123" t="s">
        <v>204</v>
      </c>
      <c r="I28" s="117"/>
      <c r="J28" s="120"/>
    </row>
    <row r="29" spans="1:10" ht="19.5" hidden="1" thickBot="1">
      <c r="A29" s="145" t="s">
        <v>151</v>
      </c>
      <c r="B29" s="105" t="s">
        <v>150</v>
      </c>
      <c r="C29" s="127">
        <v>2</v>
      </c>
      <c r="D29" s="153" t="str">
        <f>IF(MOQUETTE!D24&gt;0,MOQUETTE!D24,"NUL")</f>
        <v>NUL</v>
      </c>
      <c r="E29" s="154" t="str">
        <f>IF(MOQUETTE!E24&gt;0,MOQUETTE!E24,"NUL")</f>
        <v>NUL</v>
      </c>
      <c r="F29" s="153" t="str">
        <f>IF(MOQUETTE!F24&gt;0,MOQUETTE!F24,"NUL")</f>
        <v>NUL</v>
      </c>
      <c r="G29" s="131" t="s">
        <v>202</v>
      </c>
      <c r="I29" s="117"/>
      <c r="J29" s="120"/>
    </row>
    <row r="30" spans="1:10" ht="19.5" hidden="1" thickBot="1">
      <c r="A30" s="146" t="s">
        <v>151</v>
      </c>
      <c r="B30" s="105" t="s">
        <v>150</v>
      </c>
      <c r="C30" s="127">
        <v>3</v>
      </c>
      <c r="D30" s="153" t="str">
        <f>IF(MOQUETTE!D25&gt;0,MOQUETTE!D25,"NUL")</f>
        <v>NUL</v>
      </c>
      <c r="E30" s="154" t="str">
        <f>IF(MOQUETTE!E25&gt;0,MOQUETTE!E25,"NUL")</f>
        <v>NUL</v>
      </c>
      <c r="F30" s="153" t="str">
        <f>IF(MOQUETTE!F25&gt;0,MOQUETTE!F25,"NUL")</f>
        <v>NUL</v>
      </c>
      <c r="G30" s="122" t="s">
        <v>203</v>
      </c>
      <c r="I30" s="117"/>
      <c r="J30" s="120"/>
    </row>
    <row r="31" spans="1:10" ht="19.5" hidden="1" thickBot="1">
      <c r="A31" s="147" t="s">
        <v>151</v>
      </c>
      <c r="B31" s="105" t="s">
        <v>150</v>
      </c>
      <c r="C31" s="127">
        <v>4</v>
      </c>
      <c r="D31" s="153" t="str">
        <f>IF(MOQUETTE!D26&gt;0,MOQUETTE!D26,"NUL")</f>
        <v>NUL</v>
      </c>
      <c r="E31" s="154" t="str">
        <f>IF(MOQUETTE!E26&gt;0,MOQUETTE!E26,"NUL")</f>
        <v>NUL</v>
      </c>
      <c r="F31" s="153" t="str">
        <f>IF(MOQUETTE!F26&gt;0,MOQUETTE!F26,"NUL")</f>
        <v>NUL</v>
      </c>
      <c r="G31" s="123" t="s">
        <v>204</v>
      </c>
      <c r="I31" s="117"/>
      <c r="J31" s="120"/>
    </row>
    <row r="32" spans="1:10" ht="19.5" hidden="1" thickBot="1">
      <c r="A32" s="145" t="s">
        <v>153</v>
      </c>
      <c r="B32" s="105" t="s">
        <v>152</v>
      </c>
      <c r="C32" s="127">
        <v>2</v>
      </c>
      <c r="D32" s="153" t="str">
        <f>IF(MOQUETTE!D27&gt;0,MOQUETTE!D27,"NUL")</f>
        <v>NUL</v>
      </c>
      <c r="E32" s="154" t="str">
        <f>IF(MOQUETTE!E27&gt;0,MOQUETTE!E27,"NUL")</f>
        <v>NUL</v>
      </c>
      <c r="F32" s="153" t="str">
        <f>IF(MOQUETTE!F27&gt;0,MOQUETTE!F27,"NUL")</f>
        <v>NUL</v>
      </c>
      <c r="G32" s="131" t="s">
        <v>202</v>
      </c>
      <c r="I32" s="117"/>
      <c r="J32" s="120"/>
    </row>
    <row r="33" spans="1:13" ht="19.5" hidden="1" thickBot="1">
      <c r="A33" s="146" t="s">
        <v>153</v>
      </c>
      <c r="B33" s="105" t="s">
        <v>152</v>
      </c>
      <c r="C33" s="127">
        <v>3</v>
      </c>
      <c r="D33" s="153" t="str">
        <f>IF(MOQUETTE!D28&gt;0,MOQUETTE!D28,"NUL")</f>
        <v>NUL</v>
      </c>
      <c r="E33" s="154" t="str">
        <f>IF(MOQUETTE!E28&gt;0,MOQUETTE!E28,"NUL")</f>
        <v>NUL</v>
      </c>
      <c r="F33" s="153" t="str">
        <f>IF(MOQUETTE!F28&gt;0,MOQUETTE!F28,"NUL")</f>
        <v>NUL</v>
      </c>
      <c r="G33" s="122" t="s">
        <v>203</v>
      </c>
      <c r="I33" s="117"/>
      <c r="J33" s="120"/>
      <c r="M33" s="13"/>
    </row>
    <row r="34" spans="1:13" ht="19.5" hidden="1" thickBot="1">
      <c r="A34" s="147" t="s">
        <v>153</v>
      </c>
      <c r="B34" s="105" t="s">
        <v>152</v>
      </c>
      <c r="C34" s="127">
        <v>4</v>
      </c>
      <c r="D34" s="153" t="str">
        <f>IF(MOQUETTE!D29&gt;0,MOQUETTE!D29,"NUL")</f>
        <v>NUL</v>
      </c>
      <c r="E34" s="154" t="str">
        <f>IF(MOQUETTE!E29&gt;0,MOQUETTE!E29,"NUL")</f>
        <v>NUL</v>
      </c>
      <c r="F34" s="153" t="str">
        <f>IF(MOQUETTE!F29&gt;0,MOQUETTE!F29,"NUL")</f>
        <v>NUL</v>
      </c>
      <c r="G34" s="123" t="s">
        <v>204</v>
      </c>
      <c r="I34" s="117"/>
      <c r="J34" s="120"/>
    </row>
    <row r="35" spans="1:13" ht="19.5" hidden="1" thickBot="1">
      <c r="A35" s="145" t="s">
        <v>199</v>
      </c>
      <c r="B35" s="106" t="s">
        <v>154</v>
      </c>
      <c r="C35" s="127">
        <v>2</v>
      </c>
      <c r="D35" s="153" t="str">
        <f>IF(MOQUETTE!D30&gt;0,MOQUETTE!D30,"NUL")</f>
        <v>NUL</v>
      </c>
      <c r="E35" s="154" t="str">
        <f>IF(MOQUETTE!E30&gt;0,MOQUETTE!E30,"NUL")</f>
        <v>NUL</v>
      </c>
      <c r="F35" s="153" t="str">
        <f>IF(MOQUETTE!F30&gt;0,MOQUETTE!F30,"NUL")</f>
        <v>NUL</v>
      </c>
      <c r="G35" s="131" t="s">
        <v>202</v>
      </c>
      <c r="I35" s="117"/>
      <c r="J35" s="120"/>
    </row>
    <row r="36" spans="1:13" ht="19.5" hidden="1" thickBot="1">
      <c r="A36" s="146" t="s">
        <v>199</v>
      </c>
      <c r="B36" s="106" t="s">
        <v>154</v>
      </c>
      <c r="C36" s="127">
        <v>3</v>
      </c>
      <c r="D36" s="153" t="str">
        <f>IF(MOQUETTE!D31&gt;0,MOQUETTE!D31,"NUL")</f>
        <v>NUL</v>
      </c>
      <c r="E36" s="154" t="str">
        <f>IF(MOQUETTE!E31&gt;0,MOQUETTE!E31,"NUL")</f>
        <v>NUL</v>
      </c>
      <c r="F36" s="153" t="str">
        <f>IF(MOQUETTE!F31&gt;0,MOQUETTE!F31,"NUL")</f>
        <v>NUL</v>
      </c>
      <c r="G36" s="122" t="s">
        <v>203</v>
      </c>
      <c r="I36" s="117"/>
      <c r="J36" s="120"/>
    </row>
    <row r="37" spans="1:13" ht="19.5" hidden="1" thickBot="1">
      <c r="A37" s="147" t="s">
        <v>199</v>
      </c>
      <c r="B37" s="106" t="s">
        <v>154</v>
      </c>
      <c r="C37" s="127">
        <v>4</v>
      </c>
      <c r="D37" s="153" t="str">
        <f>IF(MOQUETTE!D32&gt;0,MOQUETTE!D32,"NUL")</f>
        <v>NUL</v>
      </c>
      <c r="E37" s="154" t="str">
        <f>IF(MOQUETTE!E32&gt;0,MOQUETTE!E32,"NUL")</f>
        <v>NUL</v>
      </c>
      <c r="F37" s="153" t="str">
        <f>IF(MOQUETTE!F32&gt;0,MOQUETTE!F32,"NUL")</f>
        <v>NUL</v>
      </c>
      <c r="G37" s="123" t="s">
        <v>204</v>
      </c>
      <c r="I37" s="117"/>
      <c r="J37" s="120"/>
    </row>
    <row r="38" spans="1:13" ht="19.5" hidden="1" thickBot="1">
      <c r="A38" s="145" t="s">
        <v>113</v>
      </c>
      <c r="B38" s="105" t="s">
        <v>86</v>
      </c>
      <c r="C38" s="127">
        <v>2</v>
      </c>
      <c r="D38" s="153" t="str">
        <f>IF(MOQUETTE!D33&gt;0,MOQUETTE!D33,"NUL")</f>
        <v>NUL</v>
      </c>
      <c r="E38" s="154" t="str">
        <f>IF(MOQUETTE!E33&gt;0,MOQUETTE!E33,"NUL")</f>
        <v>NUL</v>
      </c>
      <c r="F38" s="153" t="str">
        <f>IF(MOQUETTE!F33&gt;0,MOQUETTE!F33,"NUL")</f>
        <v>NUL</v>
      </c>
      <c r="G38" s="131" t="s">
        <v>202</v>
      </c>
      <c r="I38" s="117"/>
      <c r="J38" s="120"/>
    </row>
    <row r="39" spans="1:13" ht="19.5" hidden="1" thickBot="1">
      <c r="A39" s="146" t="s">
        <v>113</v>
      </c>
      <c r="B39" s="105" t="s">
        <v>86</v>
      </c>
      <c r="C39" s="127">
        <v>3</v>
      </c>
      <c r="D39" s="153" t="str">
        <f>IF(MOQUETTE!D34&gt;0,MOQUETTE!D34,"NUL")</f>
        <v>NUL</v>
      </c>
      <c r="E39" s="154" t="str">
        <f>IF(MOQUETTE!E34&gt;0,MOQUETTE!E34,"NUL")</f>
        <v>NUL</v>
      </c>
      <c r="F39" s="153" t="str">
        <f>IF(MOQUETTE!F34&gt;0,MOQUETTE!F34,"NUL")</f>
        <v>NUL</v>
      </c>
      <c r="G39" s="122" t="s">
        <v>203</v>
      </c>
      <c r="I39" s="117"/>
      <c r="J39" s="120"/>
    </row>
    <row r="40" spans="1:13" ht="19.5" hidden="1" thickBot="1">
      <c r="A40" s="147" t="s">
        <v>113</v>
      </c>
      <c r="B40" s="105" t="s">
        <v>86</v>
      </c>
      <c r="C40" s="127">
        <v>4</v>
      </c>
      <c r="D40" s="153" t="str">
        <f>IF(MOQUETTE!D35&gt;0,MOQUETTE!D35,"NUL")</f>
        <v>NUL</v>
      </c>
      <c r="E40" s="154" t="str">
        <f>IF(MOQUETTE!E35&gt;0,MOQUETTE!E35,"NUL")</f>
        <v>NUL</v>
      </c>
      <c r="F40" s="153" t="str">
        <f>IF(MOQUETTE!F35&gt;0,MOQUETTE!F35,"NUL")</f>
        <v>NUL</v>
      </c>
      <c r="G40" s="123" t="s">
        <v>204</v>
      </c>
      <c r="I40" s="117"/>
      <c r="J40" s="120"/>
    </row>
    <row r="41" spans="1:13" ht="19.5" hidden="1" thickBot="1">
      <c r="A41" s="145" t="s">
        <v>156</v>
      </c>
      <c r="B41" s="105" t="s">
        <v>155</v>
      </c>
      <c r="C41" s="127">
        <v>2</v>
      </c>
      <c r="D41" s="153" t="str">
        <f>IF(MOQUETTE!D36&gt;0,MOQUETTE!D36,"NUL")</f>
        <v>NUL</v>
      </c>
      <c r="E41" s="154" t="str">
        <f>IF(MOQUETTE!E36&gt;0,MOQUETTE!E36,"NUL")</f>
        <v>NUL</v>
      </c>
      <c r="F41" s="153" t="str">
        <f>IF(MOQUETTE!F36&gt;0,MOQUETTE!F36,"NUL")</f>
        <v>NUL</v>
      </c>
      <c r="G41" s="131" t="s">
        <v>202</v>
      </c>
      <c r="I41" s="117"/>
      <c r="J41" s="120"/>
    </row>
    <row r="42" spans="1:13" ht="19.5" hidden="1" thickBot="1">
      <c r="A42" s="146" t="s">
        <v>156</v>
      </c>
      <c r="B42" s="105" t="s">
        <v>155</v>
      </c>
      <c r="C42" s="127">
        <v>3</v>
      </c>
      <c r="D42" s="153" t="str">
        <f>IF(MOQUETTE!D37&gt;0,MOQUETTE!D37,"NUL")</f>
        <v>NUL</v>
      </c>
      <c r="E42" s="154" t="str">
        <f>IF(MOQUETTE!E37&gt;0,MOQUETTE!E37,"NUL")</f>
        <v>NUL</v>
      </c>
      <c r="F42" s="153" t="str">
        <f>IF(MOQUETTE!F37&gt;0,MOQUETTE!F37,"NUL")</f>
        <v>NUL</v>
      </c>
      <c r="G42" s="122" t="s">
        <v>203</v>
      </c>
      <c r="I42" s="117"/>
      <c r="J42" s="120"/>
    </row>
    <row r="43" spans="1:13" ht="19.5" hidden="1" thickBot="1">
      <c r="A43" s="147" t="s">
        <v>156</v>
      </c>
      <c r="B43" s="105" t="s">
        <v>155</v>
      </c>
      <c r="C43" s="127">
        <v>4</v>
      </c>
      <c r="D43" s="153" t="str">
        <f>IF(MOQUETTE!D38&gt;0,MOQUETTE!D38,"NUL")</f>
        <v>NUL</v>
      </c>
      <c r="E43" s="154" t="str">
        <f>IF(MOQUETTE!E38&gt;0,MOQUETTE!E38,"NUL")</f>
        <v>NUL</v>
      </c>
      <c r="F43" s="153" t="str">
        <f>IF(MOQUETTE!F38&gt;0,MOQUETTE!F38,"NUL")</f>
        <v>NUL</v>
      </c>
      <c r="G43" s="123" t="s">
        <v>204</v>
      </c>
      <c r="I43" s="117"/>
      <c r="J43" s="120"/>
    </row>
    <row r="44" spans="1:13" ht="19.5" hidden="1" thickBot="1">
      <c r="A44" s="145" t="s">
        <v>158</v>
      </c>
      <c r="B44" s="105" t="s">
        <v>157</v>
      </c>
      <c r="C44" s="127">
        <v>2</v>
      </c>
      <c r="D44" s="153" t="str">
        <f>IF(MOQUETTE!D39&gt;0,MOQUETTE!D39,"NUL")</f>
        <v>NUL</v>
      </c>
      <c r="E44" s="154" t="str">
        <f>IF(MOQUETTE!E39&gt;0,MOQUETTE!E39,"NUL")</f>
        <v>NUL</v>
      </c>
      <c r="F44" s="153" t="str">
        <f>IF(MOQUETTE!F39&gt;0,MOQUETTE!F39,"NUL")</f>
        <v>NUL</v>
      </c>
      <c r="G44" s="131" t="s">
        <v>202</v>
      </c>
      <c r="I44" s="117"/>
      <c r="J44" s="120"/>
    </row>
    <row r="45" spans="1:13" ht="19.5" hidden="1" thickBot="1">
      <c r="A45" s="147" t="s">
        <v>158</v>
      </c>
      <c r="B45" s="105" t="s">
        <v>157</v>
      </c>
      <c r="C45" s="127">
        <v>4</v>
      </c>
      <c r="D45" s="153" t="str">
        <f>IF(MOQUETTE!D40&gt;0,MOQUETTE!D40,"NUL")</f>
        <v>NUL</v>
      </c>
      <c r="E45" s="154" t="str">
        <f>IF(MOQUETTE!E40&gt;0,MOQUETTE!E40,"NUL")</f>
        <v>NUL</v>
      </c>
      <c r="F45" s="153" t="str">
        <f>IF(MOQUETTE!F40&gt;0,MOQUETTE!F40,"NUL")</f>
        <v>NUL</v>
      </c>
      <c r="G45" s="123" t="s">
        <v>204</v>
      </c>
      <c r="I45" s="117"/>
      <c r="J45" s="120"/>
    </row>
    <row r="46" spans="1:13" ht="19.5" hidden="1" thickBot="1">
      <c r="A46" s="145" t="s">
        <v>160</v>
      </c>
      <c r="B46" s="133" t="s">
        <v>159</v>
      </c>
      <c r="C46" s="127">
        <v>2</v>
      </c>
      <c r="D46" s="153" t="str">
        <f>IF(MOQUETTE!D41&gt;0,MOQUETTE!D41,"NUL")</f>
        <v>NUL</v>
      </c>
      <c r="E46" s="154" t="str">
        <f>IF(MOQUETTE!E41&gt;0,MOQUETTE!E41,"NUL")</f>
        <v>NUL</v>
      </c>
      <c r="F46" s="153" t="str">
        <f>IF(MOQUETTE!F41&gt;0,MOQUETTE!F41,"NUL")</f>
        <v>NUL</v>
      </c>
      <c r="G46" s="131" t="s">
        <v>202</v>
      </c>
      <c r="I46" s="117"/>
      <c r="J46" s="120"/>
    </row>
    <row r="47" spans="1:13" ht="19.5" hidden="1" thickBot="1">
      <c r="A47" s="147" t="s">
        <v>160</v>
      </c>
      <c r="B47" s="133" t="s">
        <v>159</v>
      </c>
      <c r="C47" s="127">
        <v>4</v>
      </c>
      <c r="D47" s="153" t="str">
        <f>IF(MOQUETTE!D42&gt;0,MOQUETTE!D42,"NUL")</f>
        <v>NUL</v>
      </c>
      <c r="E47" s="154" t="str">
        <f>IF(MOQUETTE!E42&gt;0,MOQUETTE!E42,"NUL")</f>
        <v>NUL</v>
      </c>
      <c r="F47" s="153" t="str">
        <f>IF(MOQUETTE!F42&gt;0,MOQUETTE!F42,"NUL")</f>
        <v>NUL</v>
      </c>
      <c r="G47" s="123" t="s">
        <v>204</v>
      </c>
      <c r="I47" s="117"/>
      <c r="J47" s="120"/>
    </row>
    <row r="48" spans="1:13" ht="19.5" hidden="1" thickBot="1">
      <c r="A48" s="145" t="s">
        <v>162</v>
      </c>
      <c r="B48" s="138" t="s">
        <v>161</v>
      </c>
      <c r="C48" s="127">
        <v>2</v>
      </c>
      <c r="D48" s="153" t="str">
        <f>IF(MOQUETTE!D43&gt;0,MOQUETTE!D43,"NUL")</f>
        <v>NUL</v>
      </c>
      <c r="E48" s="154" t="str">
        <f>IF(MOQUETTE!E43&gt;0,MOQUETTE!E43,"NUL")</f>
        <v>NUL</v>
      </c>
      <c r="F48" s="153" t="str">
        <f>IF(MOQUETTE!F43&gt;0,MOQUETTE!F43,"NUL")</f>
        <v>NUL</v>
      </c>
      <c r="G48" s="131" t="s">
        <v>202</v>
      </c>
      <c r="I48" s="117"/>
      <c r="J48" s="120"/>
    </row>
    <row r="49" spans="1:10" ht="19.5" hidden="1" thickBot="1">
      <c r="A49" s="146" t="s">
        <v>162</v>
      </c>
      <c r="B49" s="138" t="s">
        <v>161</v>
      </c>
      <c r="C49" s="127">
        <v>3</v>
      </c>
      <c r="D49" s="153" t="str">
        <f>IF(MOQUETTE!D44&gt;0,MOQUETTE!D44,"NUL")</f>
        <v>NUL</v>
      </c>
      <c r="E49" s="154" t="str">
        <f>IF(MOQUETTE!E44&gt;0,MOQUETTE!E44,"NUL")</f>
        <v>NUL</v>
      </c>
      <c r="F49" s="153" t="str">
        <f>IF(MOQUETTE!F44&gt;0,MOQUETTE!F44,"NUL")</f>
        <v>NUL</v>
      </c>
      <c r="G49" s="122" t="s">
        <v>203</v>
      </c>
      <c r="I49" s="117"/>
      <c r="J49" s="120"/>
    </row>
    <row r="50" spans="1:10" ht="19.5" hidden="1" thickBot="1">
      <c r="A50" s="147" t="s">
        <v>162</v>
      </c>
      <c r="B50" s="138" t="s">
        <v>161</v>
      </c>
      <c r="C50" s="127">
        <v>4</v>
      </c>
      <c r="D50" s="153" t="str">
        <f>IF(MOQUETTE!D45&gt;0,MOQUETTE!D45,"NUL")</f>
        <v>NUL</v>
      </c>
      <c r="E50" s="154" t="str">
        <f>IF(MOQUETTE!E45&gt;0,MOQUETTE!E45,"NUL")</f>
        <v>NUL</v>
      </c>
      <c r="F50" s="153" t="str">
        <f>IF(MOQUETTE!F45&gt;0,MOQUETTE!F45,"NUL")</f>
        <v>NUL</v>
      </c>
      <c r="G50" s="123" t="s">
        <v>204</v>
      </c>
      <c r="I50" s="117"/>
      <c r="J50" s="120"/>
    </row>
    <row r="51" spans="1:10" ht="19.5" hidden="1" thickBot="1">
      <c r="A51" s="145" t="s">
        <v>164</v>
      </c>
      <c r="B51" s="108" t="s">
        <v>163</v>
      </c>
      <c r="C51" s="127">
        <v>2</v>
      </c>
      <c r="D51" s="153" t="str">
        <f>IF(MOQUETTE!D46&gt;0,MOQUETTE!D46,"NUL")</f>
        <v>NUL</v>
      </c>
      <c r="E51" s="154" t="str">
        <f>IF(MOQUETTE!E46&gt;0,MOQUETTE!E46,"NUL")</f>
        <v>NUL</v>
      </c>
      <c r="F51" s="153" t="str">
        <f>IF(MOQUETTE!F46&gt;0,MOQUETTE!F46,"NUL")</f>
        <v>NUL</v>
      </c>
      <c r="G51" s="131" t="s">
        <v>202</v>
      </c>
      <c r="I51" s="117"/>
      <c r="J51" s="120"/>
    </row>
    <row r="52" spans="1:10" ht="19.5" hidden="1" thickBot="1">
      <c r="A52" s="146" t="s">
        <v>164</v>
      </c>
      <c r="B52" s="108" t="s">
        <v>163</v>
      </c>
      <c r="C52" s="127">
        <v>3</v>
      </c>
      <c r="D52" s="153" t="str">
        <f>IF(MOQUETTE!D47&gt;0,MOQUETTE!D47,"NUL")</f>
        <v>NUL</v>
      </c>
      <c r="E52" s="154" t="str">
        <f>IF(MOQUETTE!E47&gt;0,MOQUETTE!E47,"NUL")</f>
        <v>NUL</v>
      </c>
      <c r="F52" s="153" t="str">
        <f>IF(MOQUETTE!F47&gt;0,MOQUETTE!F47,"NUL")</f>
        <v>NUL</v>
      </c>
      <c r="G52" s="122" t="s">
        <v>203</v>
      </c>
      <c r="I52" s="117"/>
      <c r="J52" s="120"/>
    </row>
    <row r="53" spans="1:10" ht="19.5" hidden="1" thickBot="1">
      <c r="A53" s="147" t="s">
        <v>164</v>
      </c>
      <c r="B53" s="108" t="s">
        <v>163</v>
      </c>
      <c r="C53" s="127">
        <v>4</v>
      </c>
      <c r="D53" s="153" t="str">
        <f>IF(MOQUETTE!D48&gt;0,MOQUETTE!D48,"NUL")</f>
        <v>NUL</v>
      </c>
      <c r="E53" s="154" t="str">
        <f>IF(MOQUETTE!E48&gt;0,MOQUETTE!E48,"NUL")</f>
        <v>NUL</v>
      </c>
      <c r="F53" s="153" t="str">
        <f>IF(MOQUETTE!F48&gt;0,MOQUETTE!F48,"NUL")</f>
        <v>NUL</v>
      </c>
      <c r="G53" s="123" t="s">
        <v>204</v>
      </c>
      <c r="I53" s="117"/>
      <c r="J53" s="120"/>
    </row>
    <row r="54" spans="1:10" ht="19.5" hidden="1" thickBot="1">
      <c r="A54" s="145" t="s">
        <v>166</v>
      </c>
      <c r="B54" s="139" t="s">
        <v>165</v>
      </c>
      <c r="C54" s="127">
        <v>2</v>
      </c>
      <c r="D54" s="153" t="str">
        <f>IF(MOQUETTE!D49&gt;0,MOQUETTE!D49,"NUL")</f>
        <v>NUL</v>
      </c>
      <c r="E54" s="154" t="str">
        <f>IF(MOQUETTE!E49&gt;0,MOQUETTE!E49,"NUL")</f>
        <v>NUL</v>
      </c>
      <c r="F54" s="153" t="str">
        <f>IF(MOQUETTE!F49&gt;0,MOQUETTE!F49,"NUL")</f>
        <v>NUL</v>
      </c>
      <c r="G54" s="131" t="s">
        <v>202</v>
      </c>
      <c r="I54" s="117"/>
      <c r="J54" s="120"/>
    </row>
    <row r="55" spans="1:10" ht="19.5" hidden="1" thickBot="1">
      <c r="A55" s="147" t="s">
        <v>166</v>
      </c>
      <c r="B55" s="139" t="s">
        <v>165</v>
      </c>
      <c r="C55" s="127">
        <v>4</v>
      </c>
      <c r="D55" s="153" t="str">
        <f>IF(MOQUETTE!D50&gt;0,MOQUETTE!D50,"NUL")</f>
        <v>NUL</v>
      </c>
      <c r="E55" s="154" t="str">
        <f>IF(MOQUETTE!E50&gt;0,MOQUETTE!E50,"NUL")</f>
        <v>NUL</v>
      </c>
      <c r="F55" s="153" t="str">
        <f>IF(MOQUETTE!F50&gt;0,MOQUETTE!F50,"NUL")</f>
        <v>NUL</v>
      </c>
      <c r="G55" s="123" t="s">
        <v>204</v>
      </c>
      <c r="I55" s="117"/>
      <c r="J55" s="120"/>
    </row>
    <row r="56" spans="1:10" ht="19.5" hidden="1" thickBot="1">
      <c r="A56" s="145" t="s">
        <v>168</v>
      </c>
      <c r="B56" s="140" t="s">
        <v>167</v>
      </c>
      <c r="C56" s="127">
        <v>2</v>
      </c>
      <c r="D56" s="153" t="str">
        <f>IF(MOQUETTE!D51&gt;0,MOQUETTE!D51,"NUL")</f>
        <v>NUL</v>
      </c>
      <c r="E56" s="154" t="str">
        <f>IF(MOQUETTE!E51&gt;0,MOQUETTE!E51,"NUL")</f>
        <v>NUL</v>
      </c>
      <c r="F56" s="153" t="str">
        <f>IF(MOQUETTE!F51&gt;0,MOQUETTE!F51,"NUL")</f>
        <v>NUL</v>
      </c>
      <c r="G56" s="131" t="s">
        <v>202</v>
      </c>
      <c r="I56" s="117"/>
      <c r="J56" s="120"/>
    </row>
    <row r="57" spans="1:10" ht="19.5" hidden="1" thickBot="1">
      <c r="A57" s="147" t="s">
        <v>168</v>
      </c>
      <c r="B57" s="140" t="s">
        <v>167</v>
      </c>
      <c r="C57" s="127">
        <v>4</v>
      </c>
      <c r="D57" s="153" t="str">
        <f>IF(MOQUETTE!D52&gt;0,MOQUETTE!D52,"NUL")</f>
        <v>NUL</v>
      </c>
      <c r="E57" s="154" t="str">
        <f>IF(MOQUETTE!E52&gt;0,MOQUETTE!E52,"NUL")</f>
        <v>NUL</v>
      </c>
      <c r="F57" s="153" t="str">
        <f>IF(MOQUETTE!F52&gt;0,MOQUETTE!F52,"NUL")</f>
        <v>NUL</v>
      </c>
      <c r="G57" s="123" t="s">
        <v>204</v>
      </c>
      <c r="I57" s="117"/>
      <c r="J57" s="120"/>
    </row>
    <row r="58" spans="1:10" ht="19.5" hidden="1" thickBot="1">
      <c r="A58" s="145" t="s">
        <v>170</v>
      </c>
      <c r="B58" s="110" t="s">
        <v>169</v>
      </c>
      <c r="C58" s="127">
        <v>2</v>
      </c>
      <c r="D58" s="153" t="str">
        <f>IF(MOQUETTE!D53&gt;0,MOQUETTE!D53,"NUL")</f>
        <v>NUL</v>
      </c>
      <c r="E58" s="154" t="str">
        <f>IF(MOQUETTE!E53&gt;0,MOQUETTE!E53,"NUL")</f>
        <v>NUL</v>
      </c>
      <c r="F58" s="153" t="str">
        <f>IF(MOQUETTE!F53&gt;0,MOQUETTE!F53,"NUL")</f>
        <v>NUL</v>
      </c>
      <c r="G58" s="131" t="s">
        <v>202</v>
      </c>
      <c r="I58" s="117"/>
      <c r="J58" s="120"/>
    </row>
    <row r="59" spans="1:10" ht="19.5" hidden="1" thickBot="1">
      <c r="A59" s="146" t="s">
        <v>170</v>
      </c>
      <c r="B59" s="110" t="s">
        <v>169</v>
      </c>
      <c r="C59" s="127">
        <v>3</v>
      </c>
      <c r="D59" s="153" t="str">
        <f>IF(MOQUETTE!D54&gt;0,MOQUETTE!D54,"NUL")</f>
        <v>NUL</v>
      </c>
      <c r="E59" s="154" t="str">
        <f>IF(MOQUETTE!E54&gt;0,MOQUETTE!E54,"NUL")</f>
        <v>NUL</v>
      </c>
      <c r="F59" s="153" t="str">
        <f>IF(MOQUETTE!F54&gt;0,MOQUETTE!F54,"NUL")</f>
        <v>NUL</v>
      </c>
      <c r="G59" s="122" t="s">
        <v>203</v>
      </c>
      <c r="I59" s="117"/>
      <c r="J59" s="120"/>
    </row>
    <row r="60" spans="1:10" ht="19.5" hidden="1" thickBot="1">
      <c r="A60" s="147" t="s">
        <v>170</v>
      </c>
      <c r="B60" s="110" t="s">
        <v>169</v>
      </c>
      <c r="C60" s="127">
        <v>4</v>
      </c>
      <c r="D60" s="153" t="str">
        <f>IF(MOQUETTE!D55&gt;0,MOQUETTE!D55,"NUL")</f>
        <v>NUL</v>
      </c>
      <c r="E60" s="154" t="str">
        <f>IF(MOQUETTE!E55&gt;0,MOQUETTE!E55,"NUL")</f>
        <v>NUL</v>
      </c>
      <c r="F60" s="153" t="str">
        <f>IF(MOQUETTE!F55&gt;0,MOQUETTE!F55,"NUL")</f>
        <v>NUL</v>
      </c>
      <c r="G60" s="123" t="s">
        <v>204</v>
      </c>
      <c r="I60" s="117"/>
      <c r="J60" s="120"/>
    </row>
    <row r="61" spans="1:10" ht="19.5" hidden="1" thickBot="1">
      <c r="A61" s="145" t="s">
        <v>172</v>
      </c>
      <c r="B61" s="111" t="s">
        <v>171</v>
      </c>
      <c r="C61" s="127">
        <v>2</v>
      </c>
      <c r="D61" s="153" t="str">
        <f>IF(MOQUETTE!D56&gt;0,MOQUETTE!D56,"NUL")</f>
        <v>NUL</v>
      </c>
      <c r="E61" s="154" t="str">
        <f>IF(MOQUETTE!E56&gt;0,MOQUETTE!E56,"NUL")</f>
        <v>NUL</v>
      </c>
      <c r="F61" s="153" t="str">
        <f>IF(MOQUETTE!F56&gt;0,MOQUETTE!F56,"NUL")</f>
        <v>NUL</v>
      </c>
      <c r="G61" s="131" t="s">
        <v>202</v>
      </c>
      <c r="I61" s="117"/>
      <c r="J61" s="120"/>
    </row>
    <row r="62" spans="1:10" ht="19.5" hidden="1" thickBot="1">
      <c r="A62" s="146" t="s">
        <v>172</v>
      </c>
      <c r="B62" s="111" t="s">
        <v>171</v>
      </c>
      <c r="C62" s="127">
        <v>3</v>
      </c>
      <c r="D62" s="153" t="str">
        <f>IF(MOQUETTE!D57&gt;0,MOQUETTE!D57,"NUL")</f>
        <v>NUL</v>
      </c>
      <c r="E62" s="154" t="str">
        <f>IF(MOQUETTE!E57&gt;0,MOQUETTE!E57,"NUL")</f>
        <v>NUL</v>
      </c>
      <c r="F62" s="153" t="str">
        <f>IF(MOQUETTE!F57&gt;0,MOQUETTE!F57,"NUL")</f>
        <v>NUL</v>
      </c>
      <c r="G62" s="122" t="s">
        <v>203</v>
      </c>
      <c r="I62" s="117"/>
      <c r="J62" s="120"/>
    </row>
    <row r="63" spans="1:10" ht="19.5" hidden="1" thickBot="1">
      <c r="A63" s="147" t="s">
        <v>172</v>
      </c>
      <c r="B63" s="111" t="s">
        <v>171</v>
      </c>
      <c r="C63" s="127">
        <v>4</v>
      </c>
      <c r="D63" s="153" t="str">
        <f>IF(MOQUETTE!D58&gt;0,MOQUETTE!D58,"NUL")</f>
        <v>NUL</v>
      </c>
      <c r="E63" s="154" t="str">
        <f>IF(MOQUETTE!E58&gt;0,MOQUETTE!E58,"NUL")</f>
        <v>NUL</v>
      </c>
      <c r="F63" s="153" t="str">
        <f>IF(MOQUETTE!F58&gt;0,MOQUETTE!F58,"NUL")</f>
        <v>NUL</v>
      </c>
      <c r="G63" s="123" t="s">
        <v>204</v>
      </c>
      <c r="I63" s="117"/>
      <c r="J63" s="120"/>
    </row>
    <row r="64" spans="1:10" ht="19.5" hidden="1" thickBot="1">
      <c r="A64" s="145" t="s">
        <v>174</v>
      </c>
      <c r="B64" s="134" t="s">
        <v>173</v>
      </c>
      <c r="C64" s="127">
        <v>2</v>
      </c>
      <c r="D64" s="153" t="str">
        <f>IF(MOQUETTE!D59&gt;0,MOQUETTE!D59,"NUL")</f>
        <v>NUL</v>
      </c>
      <c r="E64" s="154" t="str">
        <f>IF(MOQUETTE!E59&gt;0,MOQUETTE!E59,"NUL")</f>
        <v>NUL</v>
      </c>
      <c r="F64" s="153" t="str">
        <f>IF(MOQUETTE!F59&gt;0,MOQUETTE!F59,"NUL")</f>
        <v>NUL</v>
      </c>
      <c r="G64" s="131" t="s">
        <v>202</v>
      </c>
      <c r="I64" s="117"/>
      <c r="J64" s="120"/>
    </row>
    <row r="65" spans="1:10" ht="19.5" hidden="1" thickBot="1">
      <c r="A65" s="146" t="s">
        <v>174</v>
      </c>
      <c r="B65" s="134" t="s">
        <v>173</v>
      </c>
      <c r="C65" s="127">
        <v>3</v>
      </c>
      <c r="D65" s="153" t="str">
        <f>IF(MOQUETTE!D60&gt;0,MOQUETTE!D60,"NUL")</f>
        <v>NUL</v>
      </c>
      <c r="E65" s="154" t="str">
        <f>IF(MOQUETTE!E60&gt;0,MOQUETTE!E60,"NUL")</f>
        <v>NUL</v>
      </c>
      <c r="F65" s="153" t="str">
        <f>IF(MOQUETTE!F60&gt;0,MOQUETTE!F60,"NUL")</f>
        <v>NUL</v>
      </c>
      <c r="G65" s="122" t="s">
        <v>203</v>
      </c>
      <c r="I65" s="117"/>
      <c r="J65" s="120"/>
    </row>
    <row r="66" spans="1:10" ht="19.5" hidden="1" thickBot="1">
      <c r="A66" s="147" t="s">
        <v>174</v>
      </c>
      <c r="B66" s="134" t="s">
        <v>173</v>
      </c>
      <c r="C66" s="127">
        <v>4</v>
      </c>
      <c r="D66" s="153" t="str">
        <f>IF(MOQUETTE!D61&gt;0,MOQUETTE!D61,"NUL")</f>
        <v>NUL</v>
      </c>
      <c r="E66" s="154" t="str">
        <f>IF(MOQUETTE!E61&gt;0,MOQUETTE!E61,"NUL")</f>
        <v>NUL</v>
      </c>
      <c r="F66" s="153" t="str">
        <f>IF(MOQUETTE!F61&gt;0,MOQUETTE!F61,"NUL")</f>
        <v>NUL</v>
      </c>
      <c r="G66" s="123" t="s">
        <v>204</v>
      </c>
      <c r="I66" s="117"/>
      <c r="J66" s="120"/>
    </row>
    <row r="67" spans="1:10" ht="19.5" hidden="1" thickBot="1">
      <c r="A67" s="145" t="s">
        <v>176</v>
      </c>
      <c r="B67" s="109" t="s">
        <v>175</v>
      </c>
      <c r="C67" s="127">
        <v>2</v>
      </c>
      <c r="D67" s="153" t="str">
        <f>IF(MOQUETTE!D62&gt;0,MOQUETTE!D62,"NUL")</f>
        <v>NUL</v>
      </c>
      <c r="E67" s="154" t="str">
        <f>IF(MOQUETTE!E62&gt;0,MOQUETTE!E62,"NUL")</f>
        <v>NUL</v>
      </c>
      <c r="F67" s="153" t="str">
        <f>IF(MOQUETTE!F62&gt;0,MOQUETTE!F62,"NUL")</f>
        <v>NUL</v>
      </c>
      <c r="G67" s="131" t="s">
        <v>202</v>
      </c>
      <c r="I67" s="117"/>
      <c r="J67" s="120"/>
    </row>
    <row r="68" spans="1:10" ht="19.5" hidden="1" thickBot="1">
      <c r="A68" s="146" t="s">
        <v>176</v>
      </c>
      <c r="B68" s="109" t="s">
        <v>175</v>
      </c>
      <c r="C68" s="127">
        <v>3</v>
      </c>
      <c r="D68" s="153" t="str">
        <f>IF(MOQUETTE!D63&gt;0,MOQUETTE!D63,"NUL")</f>
        <v>NUL</v>
      </c>
      <c r="E68" s="154" t="str">
        <f>IF(MOQUETTE!E63&gt;0,MOQUETTE!E63,"NUL")</f>
        <v>NUL</v>
      </c>
      <c r="F68" s="153" t="str">
        <f>IF(MOQUETTE!F63&gt;0,MOQUETTE!F63,"NUL")</f>
        <v>NUL</v>
      </c>
      <c r="G68" s="122" t="s">
        <v>203</v>
      </c>
      <c r="I68" s="117"/>
      <c r="J68" s="120"/>
    </row>
    <row r="69" spans="1:10" ht="19.5" hidden="1" thickBot="1">
      <c r="A69" s="147" t="s">
        <v>176</v>
      </c>
      <c r="B69" s="109" t="s">
        <v>175</v>
      </c>
      <c r="C69" s="127">
        <v>4</v>
      </c>
      <c r="D69" s="153" t="str">
        <f>IF(MOQUETTE!D64&gt;0,MOQUETTE!D64,"NUL")</f>
        <v>NUL</v>
      </c>
      <c r="E69" s="154" t="str">
        <f>IF(MOQUETTE!E64&gt;0,MOQUETTE!E64,"NUL")</f>
        <v>NUL</v>
      </c>
      <c r="F69" s="153" t="str">
        <f>IF(MOQUETTE!F64&gt;0,MOQUETTE!F64,"NUL")</f>
        <v>NUL</v>
      </c>
      <c r="G69" s="123" t="s">
        <v>204</v>
      </c>
      <c r="I69" s="117"/>
      <c r="J69" s="120"/>
    </row>
    <row r="70" spans="1:10" ht="19.5" hidden="1" thickBot="1">
      <c r="A70" s="145" t="s">
        <v>178</v>
      </c>
      <c r="B70" s="141" t="s">
        <v>177</v>
      </c>
      <c r="C70" s="127">
        <v>2</v>
      </c>
      <c r="D70" s="153" t="str">
        <f>IF(MOQUETTE!D65&gt;0,MOQUETTE!D65,"NUL")</f>
        <v>NUL</v>
      </c>
      <c r="E70" s="154" t="str">
        <f>IF(MOQUETTE!E65&gt;0,MOQUETTE!E65,"NUL")</f>
        <v>NUL</v>
      </c>
      <c r="F70" s="153" t="str">
        <f>IF(MOQUETTE!F65&gt;0,MOQUETTE!F65,"NUL")</f>
        <v>NUL</v>
      </c>
      <c r="G70" s="131" t="s">
        <v>202</v>
      </c>
      <c r="I70" s="117"/>
      <c r="J70" s="120"/>
    </row>
    <row r="71" spans="1:10" ht="19.5" hidden="1" thickBot="1">
      <c r="A71" s="147" t="s">
        <v>178</v>
      </c>
      <c r="B71" s="141" t="s">
        <v>177</v>
      </c>
      <c r="C71" s="127">
        <v>4</v>
      </c>
      <c r="D71" s="153" t="str">
        <f>IF(MOQUETTE!D66&gt;0,MOQUETTE!D66,"NUL")</f>
        <v>NUL</v>
      </c>
      <c r="E71" s="154" t="str">
        <f>IF(MOQUETTE!E66&gt;0,MOQUETTE!E66,"NUL")</f>
        <v>NUL</v>
      </c>
      <c r="F71" s="153" t="str">
        <f>IF(MOQUETTE!F66&gt;0,MOQUETTE!F66,"NUL")</f>
        <v>NUL</v>
      </c>
      <c r="G71" s="123" t="s">
        <v>204</v>
      </c>
      <c r="I71" s="117"/>
      <c r="J71" s="120"/>
    </row>
    <row r="72" spans="1:10" ht="19.5" hidden="1" thickBot="1">
      <c r="A72" s="145" t="s">
        <v>180</v>
      </c>
      <c r="B72" s="113" t="s">
        <v>179</v>
      </c>
      <c r="C72" s="127">
        <v>2</v>
      </c>
      <c r="D72" s="153" t="str">
        <f>IF(MOQUETTE!D67&gt;0,MOQUETTE!D67,"NUL")</f>
        <v>NUL</v>
      </c>
      <c r="E72" s="154" t="str">
        <f>IF(MOQUETTE!E67&gt;0,MOQUETTE!E67,"NUL")</f>
        <v>NUL</v>
      </c>
      <c r="F72" s="153" t="str">
        <f>IF(MOQUETTE!F67&gt;0,MOQUETTE!F67,"NUL")</f>
        <v>NUL</v>
      </c>
      <c r="G72" s="131" t="s">
        <v>202</v>
      </c>
      <c r="I72" s="117"/>
      <c r="J72" s="120"/>
    </row>
    <row r="73" spans="1:10" ht="19.5" hidden="1" thickBot="1">
      <c r="A73" s="146" t="s">
        <v>180</v>
      </c>
      <c r="B73" s="113" t="s">
        <v>179</v>
      </c>
      <c r="C73" s="127">
        <v>3</v>
      </c>
      <c r="D73" s="153" t="str">
        <f>IF(MOQUETTE!D68&gt;0,MOQUETTE!D68,"NUL")</f>
        <v>NUL</v>
      </c>
      <c r="E73" s="154" t="str">
        <f>IF(MOQUETTE!E68&gt;0,MOQUETTE!E68,"NUL")</f>
        <v>NUL</v>
      </c>
      <c r="F73" s="153" t="str">
        <f>IF(MOQUETTE!F68&gt;0,MOQUETTE!F68,"NUL")</f>
        <v>NUL</v>
      </c>
      <c r="G73" s="122" t="s">
        <v>203</v>
      </c>
      <c r="I73" s="117"/>
      <c r="J73" s="120"/>
    </row>
    <row r="74" spans="1:10" ht="19.5" hidden="1" thickBot="1">
      <c r="A74" s="147" t="s">
        <v>180</v>
      </c>
      <c r="B74" s="113" t="s">
        <v>179</v>
      </c>
      <c r="C74" s="127">
        <v>4</v>
      </c>
      <c r="D74" s="153" t="str">
        <f>IF(MOQUETTE!D69&gt;0,MOQUETTE!D69,"NUL")</f>
        <v>NUL</v>
      </c>
      <c r="E74" s="154" t="str">
        <f>IF(MOQUETTE!E69&gt;0,MOQUETTE!E69,"NUL")</f>
        <v>NUL</v>
      </c>
      <c r="F74" s="153" t="str">
        <f>IF(MOQUETTE!F69&gt;0,MOQUETTE!F69,"NUL")</f>
        <v>NUL</v>
      </c>
      <c r="G74" s="123" t="s">
        <v>204</v>
      </c>
      <c r="I74" s="117"/>
      <c r="J74" s="120"/>
    </row>
    <row r="75" spans="1:10" ht="19.5" hidden="1" thickBot="1">
      <c r="A75" s="145" t="s">
        <v>182</v>
      </c>
      <c r="B75" s="112" t="s">
        <v>181</v>
      </c>
      <c r="C75" s="127">
        <v>2</v>
      </c>
      <c r="D75" s="153" t="str">
        <f>IF(MOQUETTE!D70&gt;0,MOQUETTE!D70,"NUL")</f>
        <v>NUL</v>
      </c>
      <c r="E75" s="154" t="str">
        <f>IF(MOQUETTE!E70&gt;0,MOQUETTE!E70,"NUL")</f>
        <v>NUL</v>
      </c>
      <c r="F75" s="153" t="str">
        <f>IF(MOQUETTE!F70&gt;0,MOQUETTE!F70,"NUL")</f>
        <v>NUL</v>
      </c>
      <c r="G75" s="131" t="s">
        <v>202</v>
      </c>
      <c r="I75" s="117"/>
      <c r="J75" s="120"/>
    </row>
    <row r="76" spans="1:10" ht="19.5" hidden="1" thickBot="1">
      <c r="A76" s="147" t="s">
        <v>182</v>
      </c>
      <c r="B76" s="112" t="s">
        <v>181</v>
      </c>
      <c r="C76" s="127">
        <v>4</v>
      </c>
      <c r="D76" s="153" t="str">
        <f>IF(MOQUETTE!D71&gt;0,MOQUETTE!D71,"NUL")</f>
        <v>NUL</v>
      </c>
      <c r="E76" s="154" t="str">
        <f>IF(MOQUETTE!E71&gt;0,MOQUETTE!E71,"NUL")</f>
        <v>NUL</v>
      </c>
      <c r="F76" s="153" t="str">
        <f>IF(MOQUETTE!F71&gt;0,MOQUETTE!F71,"NUL")</f>
        <v>NUL</v>
      </c>
      <c r="G76" s="123" t="s">
        <v>204</v>
      </c>
      <c r="I76" s="117"/>
      <c r="J76" s="120"/>
    </row>
    <row r="77" spans="1:10" ht="19.5" hidden="1" thickBot="1">
      <c r="A77" s="145" t="s">
        <v>184</v>
      </c>
      <c r="B77" s="112" t="s">
        <v>183</v>
      </c>
      <c r="C77" s="127">
        <v>2</v>
      </c>
      <c r="D77" s="153" t="str">
        <f>IF(MOQUETTE!D72&gt;0,MOQUETTE!D72,"NUL")</f>
        <v>NUL</v>
      </c>
      <c r="E77" s="154" t="str">
        <f>IF(MOQUETTE!E72&gt;0,MOQUETTE!E72,"NUL")</f>
        <v>NUL</v>
      </c>
      <c r="F77" s="153" t="str">
        <f>IF(MOQUETTE!F72&gt;0,MOQUETTE!F72,"NUL")</f>
        <v>NUL</v>
      </c>
      <c r="G77" s="131" t="s">
        <v>202</v>
      </c>
      <c r="I77" s="117"/>
      <c r="J77" s="120"/>
    </row>
    <row r="78" spans="1:10" ht="19.5" hidden="1" thickBot="1">
      <c r="A78" s="146" t="s">
        <v>184</v>
      </c>
      <c r="B78" s="112" t="s">
        <v>183</v>
      </c>
      <c r="C78" s="127">
        <v>3</v>
      </c>
      <c r="D78" s="153" t="str">
        <f>IF(MOQUETTE!D73&gt;0,MOQUETTE!D73,"NUL")</f>
        <v>NUL</v>
      </c>
      <c r="E78" s="154" t="str">
        <f>IF(MOQUETTE!E73&gt;0,MOQUETTE!E73,"NUL")</f>
        <v>NUL</v>
      </c>
      <c r="F78" s="153" t="str">
        <f>IF(MOQUETTE!F73&gt;0,MOQUETTE!F73,"NUL")</f>
        <v>NUL</v>
      </c>
      <c r="G78" s="122" t="s">
        <v>203</v>
      </c>
      <c r="I78" s="117"/>
      <c r="J78" s="120"/>
    </row>
    <row r="79" spans="1:10" ht="19.5" hidden="1" thickBot="1">
      <c r="A79" s="147" t="s">
        <v>184</v>
      </c>
      <c r="B79" s="112" t="s">
        <v>183</v>
      </c>
      <c r="C79" s="127">
        <v>4</v>
      </c>
      <c r="D79" s="153" t="str">
        <f>IF(MOQUETTE!D74&gt;0,MOQUETTE!D74,"NUL")</f>
        <v>NUL</v>
      </c>
      <c r="E79" s="154" t="str">
        <f>IF(MOQUETTE!E74&gt;0,MOQUETTE!E74,"NUL")</f>
        <v>NUL</v>
      </c>
      <c r="F79" s="153" t="str">
        <f>IF(MOQUETTE!F74&gt;0,MOQUETTE!F74,"NUL")</f>
        <v>NUL</v>
      </c>
      <c r="G79" s="123" t="s">
        <v>204</v>
      </c>
      <c r="I79" s="117"/>
      <c r="J79" s="120"/>
    </row>
    <row r="80" spans="1:10" ht="19.5" hidden="1" thickBot="1">
      <c r="A80" s="145" t="s">
        <v>186</v>
      </c>
      <c r="B80" s="142" t="s">
        <v>185</v>
      </c>
      <c r="C80" s="127">
        <v>2</v>
      </c>
      <c r="D80" s="153" t="str">
        <f>IF(MOQUETTE!D75&gt;0,MOQUETTE!D75,"NUL")</f>
        <v>NUL</v>
      </c>
      <c r="E80" s="154" t="str">
        <f>IF(MOQUETTE!E75&gt;0,MOQUETTE!E75,"NUL")</f>
        <v>NUL</v>
      </c>
      <c r="F80" s="153" t="str">
        <f>IF(MOQUETTE!F75&gt;0,MOQUETTE!F75,"NUL")</f>
        <v>NUL</v>
      </c>
      <c r="G80" s="131" t="s">
        <v>202</v>
      </c>
      <c r="I80" s="117"/>
      <c r="J80" s="120"/>
    </row>
    <row r="81" spans="1:10" ht="19.5" hidden="1" thickBot="1">
      <c r="A81" s="147" t="s">
        <v>186</v>
      </c>
      <c r="B81" s="142" t="s">
        <v>185</v>
      </c>
      <c r="C81" s="127">
        <v>4</v>
      </c>
      <c r="D81" s="153" t="str">
        <f>IF(MOQUETTE!D76&gt;0,MOQUETTE!D76,"NUL")</f>
        <v>NUL</v>
      </c>
      <c r="E81" s="154" t="str">
        <f>IF(MOQUETTE!E76&gt;0,MOQUETTE!E76,"NUL")</f>
        <v>NUL</v>
      </c>
      <c r="F81" s="153" t="str">
        <f>IF(MOQUETTE!F76&gt;0,MOQUETTE!F76,"NUL")</f>
        <v>NUL</v>
      </c>
      <c r="G81" s="123" t="s">
        <v>204</v>
      </c>
      <c r="I81" s="117"/>
      <c r="J81" s="120"/>
    </row>
    <row r="82" spans="1:10" ht="19.5" hidden="1" thickBot="1">
      <c r="A82" s="145" t="s">
        <v>188</v>
      </c>
      <c r="B82" s="112" t="s">
        <v>187</v>
      </c>
      <c r="C82" s="127">
        <v>2</v>
      </c>
      <c r="D82" s="153" t="str">
        <f>IF(MOQUETTE!D77&gt;0,MOQUETTE!D77,"NUL")</f>
        <v>NUL</v>
      </c>
      <c r="E82" s="154" t="str">
        <f>IF(MOQUETTE!E77&gt;0,MOQUETTE!E77,"NUL")</f>
        <v>NUL</v>
      </c>
      <c r="F82" s="153" t="str">
        <f>IF(MOQUETTE!F77&gt;0,MOQUETTE!F77,"NUL")</f>
        <v>NUL</v>
      </c>
      <c r="G82" s="131" t="s">
        <v>202</v>
      </c>
      <c r="I82" s="117"/>
      <c r="J82" s="120"/>
    </row>
    <row r="83" spans="1:10" ht="19.5" hidden="1" thickBot="1">
      <c r="A83" s="146" t="s">
        <v>188</v>
      </c>
      <c r="B83" s="112" t="s">
        <v>187</v>
      </c>
      <c r="C83" s="127">
        <v>3</v>
      </c>
      <c r="D83" s="153" t="str">
        <f>IF(MOQUETTE!D78&gt;0,MOQUETTE!D78,"NUL")</f>
        <v>NUL</v>
      </c>
      <c r="E83" s="154" t="str">
        <f>IF(MOQUETTE!E78&gt;0,MOQUETTE!E78,"NUL")</f>
        <v>NUL</v>
      </c>
      <c r="F83" s="153" t="str">
        <f>IF(MOQUETTE!F78&gt;0,MOQUETTE!F78,"NUL")</f>
        <v>NUL</v>
      </c>
      <c r="G83" s="122" t="s">
        <v>203</v>
      </c>
      <c r="I83" s="117"/>
      <c r="J83" s="120"/>
    </row>
    <row r="84" spans="1:10" ht="19.5" hidden="1" thickBot="1">
      <c r="A84" s="147" t="s">
        <v>188</v>
      </c>
      <c r="B84" s="112" t="s">
        <v>187</v>
      </c>
      <c r="C84" s="127">
        <v>4</v>
      </c>
      <c r="D84" s="153" t="str">
        <f>IF(MOQUETTE!D79&gt;0,MOQUETTE!D79,"NUL")</f>
        <v>NUL</v>
      </c>
      <c r="E84" s="154" t="str">
        <f>IF(MOQUETTE!E79&gt;0,MOQUETTE!E79,"NUL")</f>
        <v>NUL</v>
      </c>
      <c r="F84" s="153" t="str">
        <f>IF(MOQUETTE!F79&gt;0,MOQUETTE!F79,"NUL")</f>
        <v>NUL</v>
      </c>
      <c r="G84" s="123" t="s">
        <v>204</v>
      </c>
      <c r="I84" s="117"/>
      <c r="J84" s="120"/>
    </row>
    <row r="85" spans="1:10" ht="19.5" hidden="1" thickBot="1">
      <c r="A85" s="145" t="s">
        <v>190</v>
      </c>
      <c r="B85" s="114" t="s">
        <v>189</v>
      </c>
      <c r="C85" s="127">
        <v>2</v>
      </c>
      <c r="D85" s="153" t="str">
        <f>IF(MOQUETTE!D80&gt;0,MOQUETTE!D80,"NUL")</f>
        <v>NUL</v>
      </c>
      <c r="E85" s="154" t="str">
        <f>IF(MOQUETTE!E80&gt;0,MOQUETTE!E80,"NUL")</f>
        <v>NUL</v>
      </c>
      <c r="F85" s="153" t="str">
        <f>IF(MOQUETTE!F80&gt;0,MOQUETTE!F80,"NUL")</f>
        <v>NUL</v>
      </c>
      <c r="G85" s="131" t="s">
        <v>202</v>
      </c>
      <c r="I85" s="117"/>
      <c r="J85" s="120"/>
    </row>
    <row r="86" spans="1:10" ht="19.5" hidden="1" thickBot="1">
      <c r="A86" s="146" t="s">
        <v>190</v>
      </c>
      <c r="B86" s="114" t="s">
        <v>189</v>
      </c>
      <c r="C86" s="127">
        <v>3</v>
      </c>
      <c r="D86" s="153" t="str">
        <f>IF(MOQUETTE!D81&gt;0,MOQUETTE!D81,"NUL")</f>
        <v>NUL</v>
      </c>
      <c r="E86" s="154" t="str">
        <f>IF(MOQUETTE!E81&gt;0,MOQUETTE!E81,"NUL")</f>
        <v>NUL</v>
      </c>
      <c r="F86" s="153" t="str">
        <f>IF(MOQUETTE!F81&gt;0,MOQUETTE!F81,"NUL")</f>
        <v>NUL</v>
      </c>
      <c r="G86" s="122" t="s">
        <v>203</v>
      </c>
      <c r="I86" s="117"/>
      <c r="J86" s="120"/>
    </row>
    <row r="87" spans="1:10" ht="19.5" hidden="1" thickBot="1">
      <c r="A87" s="147" t="s">
        <v>190</v>
      </c>
      <c r="B87" s="114" t="s">
        <v>189</v>
      </c>
      <c r="C87" s="127">
        <v>4</v>
      </c>
      <c r="D87" s="153" t="str">
        <f>IF(MOQUETTE!D82&gt;0,MOQUETTE!D82,"NUL")</f>
        <v>NUL</v>
      </c>
      <c r="E87" s="154" t="str">
        <f>IF(MOQUETTE!E82&gt;0,MOQUETTE!E82,"NUL")</f>
        <v>NUL</v>
      </c>
      <c r="F87" s="153" t="str">
        <f>IF(MOQUETTE!F82&gt;0,MOQUETTE!F82,"NUL")</f>
        <v>NUL</v>
      </c>
      <c r="G87" s="123" t="s">
        <v>204</v>
      </c>
      <c r="I87" s="117"/>
      <c r="J87" s="120"/>
    </row>
    <row r="88" spans="1:10" ht="19.5" hidden="1" thickBot="1">
      <c r="A88" s="145" t="s">
        <v>192</v>
      </c>
      <c r="B88" s="143" t="s">
        <v>191</v>
      </c>
      <c r="C88" s="127">
        <v>2</v>
      </c>
      <c r="D88" s="153" t="str">
        <f>IF(MOQUETTE!D83&gt;0,MOQUETTE!D83,"NUL")</f>
        <v>NUL</v>
      </c>
      <c r="E88" s="154" t="str">
        <f>IF(MOQUETTE!E83&gt;0,MOQUETTE!E83,"NUL")</f>
        <v>NUL</v>
      </c>
      <c r="F88" s="153" t="str">
        <f>IF(MOQUETTE!F83&gt;0,MOQUETTE!F83,"NUL")</f>
        <v>NUL</v>
      </c>
      <c r="G88" s="131" t="s">
        <v>202</v>
      </c>
      <c r="I88" s="117"/>
      <c r="J88" s="120"/>
    </row>
    <row r="89" spans="1:10" ht="19.5" hidden="1" thickBot="1">
      <c r="A89" s="146" t="s">
        <v>192</v>
      </c>
      <c r="B89" s="143" t="s">
        <v>191</v>
      </c>
      <c r="C89" s="127">
        <v>3</v>
      </c>
      <c r="D89" s="153" t="str">
        <f>IF(MOQUETTE!D84&gt;0,MOQUETTE!D84,"NUL")</f>
        <v>NUL</v>
      </c>
      <c r="E89" s="154" t="str">
        <f>IF(MOQUETTE!E84&gt;0,MOQUETTE!E84,"NUL")</f>
        <v>NUL</v>
      </c>
      <c r="F89" s="153" t="str">
        <f>IF(MOQUETTE!F84&gt;0,MOQUETTE!F84,"NUL")</f>
        <v>NUL</v>
      </c>
      <c r="G89" s="122" t="s">
        <v>203</v>
      </c>
      <c r="I89" s="117"/>
      <c r="J89" s="120"/>
    </row>
    <row r="90" spans="1:10" ht="19.5" hidden="1" thickBot="1">
      <c r="A90" s="147" t="s">
        <v>192</v>
      </c>
      <c r="B90" s="143" t="s">
        <v>191</v>
      </c>
      <c r="C90" s="127">
        <v>4</v>
      </c>
      <c r="D90" s="153" t="str">
        <f>IF(MOQUETTE!D85&gt;0,MOQUETTE!D85,"NUL")</f>
        <v>NUL</v>
      </c>
      <c r="E90" s="154" t="str">
        <f>IF(MOQUETTE!E85&gt;0,MOQUETTE!E85,"NUL")</f>
        <v>NUL</v>
      </c>
      <c r="F90" s="153" t="str">
        <f>IF(MOQUETTE!F85&gt;0,MOQUETTE!F85,"NUL")</f>
        <v>NUL</v>
      </c>
      <c r="G90" s="123" t="s">
        <v>204</v>
      </c>
      <c r="I90" s="117"/>
      <c r="J90" s="120"/>
    </row>
    <row r="91" spans="1:10" ht="19.5" hidden="1" thickBot="1">
      <c r="A91" s="145" t="s">
        <v>194</v>
      </c>
      <c r="B91" s="144" t="s">
        <v>193</v>
      </c>
      <c r="C91" s="127">
        <v>2</v>
      </c>
      <c r="D91" s="153" t="str">
        <f>IF(MOQUETTE!D86&gt;0,MOQUETTE!D86,"NUL")</f>
        <v>NUL</v>
      </c>
      <c r="E91" s="154" t="str">
        <f>IF(MOQUETTE!E86&gt;0,MOQUETTE!E86,"NUL")</f>
        <v>NUL</v>
      </c>
      <c r="F91" s="153" t="str">
        <f>IF(MOQUETTE!F86&gt;0,MOQUETTE!F86,"NUL")</f>
        <v>NUL</v>
      </c>
      <c r="G91" s="131" t="s">
        <v>202</v>
      </c>
      <c r="I91" s="117"/>
      <c r="J91" s="120"/>
    </row>
    <row r="92" spans="1:10" ht="19.5" hidden="1" thickBot="1">
      <c r="A92" s="147" t="s">
        <v>194</v>
      </c>
      <c r="B92" s="144" t="s">
        <v>193</v>
      </c>
      <c r="C92" s="127">
        <v>4</v>
      </c>
      <c r="D92" s="153" t="str">
        <f>IF(MOQUETTE!D87&gt;0,MOQUETTE!D87,"NUL")</f>
        <v>NUL</v>
      </c>
      <c r="E92" s="154" t="str">
        <f>IF(MOQUETTE!E87&gt;0,MOQUETTE!E87,"NUL")</f>
        <v>NUL</v>
      </c>
      <c r="F92" s="153" t="str">
        <f>IF(MOQUETTE!F87&gt;0,MOQUETTE!F87,"NUL")</f>
        <v>NUL</v>
      </c>
      <c r="G92" s="123" t="s">
        <v>204</v>
      </c>
      <c r="I92" s="117"/>
      <c r="J92" s="120"/>
    </row>
    <row r="93" spans="1:10" ht="19.5" hidden="1" thickBot="1">
      <c r="A93" s="145" t="s">
        <v>196</v>
      </c>
      <c r="B93" s="115" t="s">
        <v>195</v>
      </c>
      <c r="C93" s="127">
        <v>2</v>
      </c>
      <c r="D93" s="153" t="str">
        <f>IF(MOQUETTE!D88&gt;0,MOQUETTE!D88,"NUL")</f>
        <v>NUL</v>
      </c>
      <c r="E93" s="154" t="str">
        <f>IF(MOQUETTE!E88&gt;0,MOQUETTE!E88,"NUL")</f>
        <v>NUL</v>
      </c>
      <c r="F93" s="153" t="str">
        <f>IF(MOQUETTE!F88&gt;0,MOQUETTE!F88,"NUL")</f>
        <v>NUL</v>
      </c>
      <c r="G93" s="131" t="s">
        <v>202</v>
      </c>
      <c r="I93" s="117"/>
      <c r="J93" s="120"/>
    </row>
    <row r="94" spans="1:10" ht="19.5" hidden="1" thickBot="1">
      <c r="A94" s="146" t="s">
        <v>196</v>
      </c>
      <c r="B94" s="115" t="s">
        <v>195</v>
      </c>
      <c r="C94" s="127">
        <v>3</v>
      </c>
      <c r="D94" s="153" t="str">
        <f>IF(MOQUETTE!D89&gt;0,MOQUETTE!D89,"NUL")</f>
        <v>NUL</v>
      </c>
      <c r="E94" s="154" t="str">
        <f>IF(MOQUETTE!E89&gt;0,MOQUETTE!E89,"NUL")</f>
        <v>NUL</v>
      </c>
      <c r="F94" s="153" t="str">
        <f>IF(MOQUETTE!F89&gt;0,MOQUETTE!F89,"NUL")</f>
        <v>NUL</v>
      </c>
      <c r="G94" s="122" t="s">
        <v>203</v>
      </c>
      <c r="I94" s="117"/>
      <c r="J94" s="120"/>
    </row>
    <row r="95" spans="1:10" ht="19.5" hidden="1" thickBot="1">
      <c r="A95" s="147" t="s">
        <v>196</v>
      </c>
      <c r="B95" s="115" t="s">
        <v>195</v>
      </c>
      <c r="C95" s="127">
        <v>4</v>
      </c>
      <c r="D95" s="153" t="str">
        <f>IF(MOQUETTE!D90&gt;0,MOQUETTE!D90,"NUL")</f>
        <v>NUL</v>
      </c>
      <c r="E95" s="154" t="str">
        <f>IF(MOQUETTE!E90&gt;0,MOQUETTE!E90,"NUL")</f>
        <v>NUL</v>
      </c>
      <c r="F95" s="153" t="str">
        <f>IF(MOQUETTE!F90&gt;0,MOQUETTE!F90,"NUL")</f>
        <v>NUL</v>
      </c>
      <c r="G95" s="123" t="s">
        <v>204</v>
      </c>
    </row>
    <row r="96" spans="1:10">
      <c r="A96" s="145" t="s">
        <v>198</v>
      </c>
      <c r="B96" s="144" t="s">
        <v>197</v>
      </c>
      <c r="C96" s="127">
        <v>2</v>
      </c>
      <c r="D96" s="153">
        <f>IF(MOQUETTE!D91&gt;0,MOQUETTE!D91,"NUL")</f>
        <v>33</v>
      </c>
      <c r="E96" s="154">
        <f>IF(MOQUETTE!E91&gt;0,MOQUETTE!E91,"NUL")</f>
        <v>17</v>
      </c>
      <c r="F96" s="153">
        <f>IF(MOQUETTE!F91&gt;0,MOQUETTE!F91,"NUL")</f>
        <v>1</v>
      </c>
      <c r="G96" s="131" t="s">
        <v>202</v>
      </c>
    </row>
    <row r="97" spans="1:7" hidden="1">
      <c r="A97" s="146" t="s">
        <v>198</v>
      </c>
      <c r="B97" s="144" t="s">
        <v>197</v>
      </c>
      <c r="C97" s="127">
        <v>3</v>
      </c>
      <c r="D97" s="153" t="str">
        <f>IF(MOQUETTE!D92&gt;0,MOQUETTE!D92,"NUL")</f>
        <v>NUL</v>
      </c>
      <c r="E97" s="154" t="str">
        <f>IF(MOQUETTE!E92&gt;0,MOQUETTE!E92,"NUL")</f>
        <v>NUL</v>
      </c>
      <c r="F97" s="153" t="str">
        <f>IF(MOQUETTE!F92&gt;0,MOQUETTE!F92,"NUL")</f>
        <v>NUL</v>
      </c>
      <c r="G97" s="122" t="s">
        <v>203</v>
      </c>
    </row>
    <row r="98" spans="1:7" ht="19.5" hidden="1" thickBot="1">
      <c r="A98" s="147" t="s">
        <v>198</v>
      </c>
      <c r="B98" s="148" t="s">
        <v>197</v>
      </c>
      <c r="C98" s="129">
        <v>4</v>
      </c>
      <c r="D98" s="153" t="str">
        <f>IF(MOQUETTE!D93&gt;0,MOQUETTE!D93,"NUL")</f>
        <v>NUL</v>
      </c>
      <c r="E98" s="154" t="str">
        <f>IF(MOQUETTE!E93&gt;0,MOQUETTE!E93,"NUL")</f>
        <v>NUL</v>
      </c>
      <c r="F98" s="153" t="str">
        <f>IF(MOQUETTE!F93&gt;0,MOQUETTE!F93,"NUL")</f>
        <v>NUL</v>
      </c>
      <c r="G98" s="123" t="s">
        <v>204</v>
      </c>
    </row>
  </sheetData>
  <autoFilter ref="A6:G98">
    <filterColumn colId="5" showButton="0">
      <filters>
        <filter val="1"/>
        <filter val="1047"/>
        <filter val="44"/>
        <filter val="5"/>
        <filter val="50"/>
      </filters>
    </filterColumn>
  </autoFilter>
  <mergeCells count="6">
    <mergeCell ref="F6:G6"/>
    <mergeCell ref="A1:G1"/>
    <mergeCell ref="B2:G2"/>
    <mergeCell ref="B4:G4"/>
    <mergeCell ref="B5:G5"/>
    <mergeCell ref="B3:G3"/>
  </mergeCells>
  <phoneticPr fontId="15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DEBITS MATTERIEL ORSA</vt:lpstr>
      <vt:lpstr>MOQUETTE</vt:lpstr>
      <vt:lpstr>BDC MOQUETTE</vt:lpstr>
      <vt:lpstr>'DEBITS MATTERIEL ORSA'!Zone_d_impression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a3802182</cp:lastModifiedBy>
  <cp:lastPrinted>2010-06-11T10:30:06Z</cp:lastPrinted>
  <dcterms:created xsi:type="dcterms:W3CDTF">2010-04-28T10:43:38Z</dcterms:created>
  <dcterms:modified xsi:type="dcterms:W3CDTF">2010-06-16T14:38:09Z</dcterms:modified>
</cp:coreProperties>
</file>