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45" windowWidth="11595" windowHeight="8445"/>
  </bookViews>
  <sheets>
    <sheet name="Feuil1" sheetId="1" r:id="rId1"/>
    <sheet name="Feuil2" sheetId="2" r:id="rId2"/>
    <sheet name="Feuil3" sheetId="3" r:id="rId3"/>
  </sheets>
  <definedNames>
    <definedName name="CARTES">Feuil1!$K$4:$K$15</definedName>
    <definedName name="SERVICES">Feuil1!$K$19:$K$29</definedName>
    <definedName name="_xlnm.Print_Area" localSheetId="0">Feuil1!$A$1:$J$28</definedName>
  </definedNames>
  <calcPr calcId="125725"/>
</workbook>
</file>

<file path=xl/calcChain.xml><?xml version="1.0" encoding="utf-8"?>
<calcChain xmlns="http://schemas.openxmlformats.org/spreadsheetml/2006/main">
  <c r="F4" i="1"/>
  <c r="F8"/>
  <c r="I8" s="1"/>
  <c r="F9"/>
  <c r="I9" s="1"/>
  <c r="F10"/>
  <c r="F11"/>
  <c r="F12"/>
  <c r="F13"/>
  <c r="F14"/>
  <c r="F15"/>
  <c r="F16"/>
  <c r="F17"/>
  <c r="F7"/>
  <c r="H7" s="1"/>
  <c r="F6"/>
  <c r="G6" s="1"/>
  <c r="I10"/>
  <c r="I11"/>
  <c r="I12"/>
  <c r="I13"/>
  <c r="I14"/>
  <c r="I15"/>
  <c r="I16"/>
  <c r="I17"/>
  <c r="K14"/>
  <c r="L13"/>
  <c r="K13"/>
  <c r="K12"/>
  <c r="L11"/>
  <c r="K11"/>
  <c r="K10"/>
  <c r="L9"/>
  <c r="K9"/>
  <c r="K8"/>
  <c r="L7"/>
  <c r="K7"/>
  <c r="K6"/>
  <c r="L5"/>
  <c r="K5"/>
  <c r="K4"/>
  <c r="H6"/>
  <c r="I6"/>
  <c r="I7"/>
  <c r="F3"/>
  <c r="F5" s="1"/>
  <c r="G5" l="1"/>
  <c r="F19"/>
  <c r="H5" l="1"/>
  <c r="G20"/>
  <c r="I5" l="1"/>
  <c r="I22" s="1"/>
  <c r="H21"/>
</calcChain>
</file>

<file path=xl/sharedStrings.xml><?xml version="1.0" encoding="utf-8"?>
<sst xmlns="http://schemas.openxmlformats.org/spreadsheetml/2006/main" count="53" uniqueCount="41">
  <si>
    <t>TOTAL</t>
  </si>
  <si>
    <t>bouquet liberté</t>
  </si>
  <si>
    <t>socle</t>
  </si>
  <si>
    <t>Carte</t>
  </si>
  <si>
    <t>Débit</t>
  </si>
  <si>
    <t>1ére carte</t>
  </si>
  <si>
    <t>2nd carte</t>
  </si>
  <si>
    <r>
      <t>VISA 1</t>
    </r>
    <r>
      <rPr>
        <vertAlign val="superscript"/>
        <sz val="10"/>
        <rFont val="Arial"/>
        <family val="2"/>
      </rPr>
      <t>er</t>
    </r>
    <r>
      <rPr>
        <sz val="10"/>
        <rFont val="Arial"/>
      </rPr>
      <t xml:space="preserve"> IZICARTE</t>
    </r>
  </si>
  <si>
    <t>différé</t>
  </si>
  <si>
    <t>immédiat</t>
  </si>
  <si>
    <t>CB VISA IZICARTE</t>
  </si>
  <si>
    <t>VISA INFINITE</t>
  </si>
  <si>
    <r>
      <t>VISA 1</t>
    </r>
    <r>
      <rPr>
        <vertAlign val="superscript"/>
        <sz val="10"/>
        <rFont val="Arial"/>
        <family val="2"/>
      </rPr>
      <t>er</t>
    </r>
  </si>
  <si>
    <t>CB VISA</t>
  </si>
  <si>
    <t>SENSEA</t>
  </si>
  <si>
    <t>Service</t>
  </si>
  <si>
    <t>Tarif</t>
  </si>
  <si>
    <t>Retraits déplacés illimités</t>
  </si>
  <si>
    <t>Opérations courantes illimitées</t>
  </si>
  <si>
    <t>Franchise d'agios</t>
  </si>
  <si>
    <t>Alert' Ecureuil</t>
  </si>
  <si>
    <t>Sécur' Média F1*</t>
  </si>
  <si>
    <t>Sécur' Média F2*</t>
  </si>
  <si>
    <t>Protection Juridique*</t>
  </si>
  <si>
    <t>Epargne automatique</t>
  </si>
  <si>
    <t>Assurance sur Epargne*</t>
  </si>
  <si>
    <t>Assurance sur Epargne</t>
  </si>
  <si>
    <t xml:space="preserve">prix de base </t>
  </si>
  <si>
    <t>remise 10%</t>
  </si>
  <si>
    <t>remise 20%</t>
  </si>
  <si>
    <t>remise 30%</t>
  </si>
  <si>
    <t>Visa 1er + Visa classique</t>
  </si>
  <si>
    <t>3. le calcul se fait en automatique</t>
  </si>
  <si>
    <t>Comment cela fonctionne?</t>
  </si>
  <si>
    <t>1. renseigner le prix du BL choisi ( ligne 3 )</t>
  </si>
  <si>
    <t>2. renseigner le prix des options ( lignes 4 à 11 ) en se référant au prix du tableau ( 1,2 ou 3 services )</t>
  </si>
  <si>
    <t>Tarification Bouquet Liberté (€/mois)</t>
  </si>
  <si>
    <t>remises</t>
  </si>
  <si>
    <t xml:space="preserve">avec 1 service </t>
  </si>
  <si>
    <t>avec 2 services</t>
  </si>
  <si>
    <t>avec 3 services ou plus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</si>
</sst>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8">
    <font>
      <sz val="10"/>
      <name val="Arial"/>
    </font>
    <font>
      <sz val="8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2"/>
      <color indexed="9"/>
      <name val="Arial"/>
      <family val="2"/>
    </font>
    <font>
      <vertAlign val="superscript"/>
      <sz val="10"/>
      <name val="Arial"/>
      <family val="2"/>
    </font>
    <font>
      <b/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8" fontId="0" fillId="0" borderId="0" xfId="0" applyNumberFormat="1"/>
    <xf numFmtId="0" fontId="2" fillId="0" borderId="1" xfId="0" applyFont="1" applyBorder="1"/>
    <xf numFmtId="0" fontId="0" fillId="0" borderId="1" xfId="0" applyBorder="1" applyAlignment="1">
      <alignment horizontal="right"/>
    </xf>
    <xf numFmtId="0" fontId="2" fillId="0" borderId="1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164" fontId="2" fillId="0" borderId="1" xfId="0" applyNumberFormat="1" applyFont="1" applyBorder="1" applyAlignment="1">
      <alignment horizontal="right"/>
    </xf>
    <xf numFmtId="8" fontId="2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3" fillId="0" borderId="1" xfId="0" applyFont="1" applyBorder="1" applyAlignment="1">
      <alignment horizontal="right"/>
    </xf>
    <xf numFmtId="0" fontId="3" fillId="0" borderId="0" xfId="0" applyFont="1"/>
    <xf numFmtId="0" fontId="3" fillId="0" borderId="0" xfId="0" applyFont="1" applyBorder="1" applyAlignment="1">
      <alignment horizontal="right"/>
    </xf>
    <xf numFmtId="0" fontId="0" fillId="0" borderId="0" xfId="0" applyBorder="1" applyAlignment="1">
      <alignment horizontal="right"/>
    </xf>
    <xf numFmtId="164" fontId="2" fillId="0" borderId="0" xfId="0" applyNumberFormat="1" applyFont="1" applyBorder="1" applyAlignment="1">
      <alignment horizontal="right"/>
    </xf>
    <xf numFmtId="8" fontId="2" fillId="0" borderId="0" xfId="0" applyNumberFormat="1" applyFont="1" applyBorder="1" applyAlignment="1">
      <alignment horizontal="right"/>
    </xf>
    <xf numFmtId="6" fontId="0" fillId="0" borderId="0" xfId="0" applyNumberFormat="1"/>
    <xf numFmtId="8" fontId="0" fillId="0" borderId="0" xfId="0" applyNumberFormat="1" applyAlignment="1">
      <alignment horizontal="right"/>
    </xf>
    <xf numFmtId="0" fontId="2" fillId="2" borderId="2" xfId="0" applyFont="1" applyFill="1" applyBorder="1" applyAlignment="1">
      <alignment horizontal="right"/>
    </xf>
    <xf numFmtId="9" fontId="0" fillId="2" borderId="0" xfId="0" applyNumberFormat="1" applyFill="1" applyAlignment="1">
      <alignment horizontal="right"/>
    </xf>
    <xf numFmtId="0" fontId="4" fillId="0" borderId="0" xfId="0" applyFont="1"/>
    <xf numFmtId="0" fontId="0" fillId="0" borderId="0" xfId="0" applyFill="1" applyAlignment="1">
      <alignment horizontal="right"/>
    </xf>
    <xf numFmtId="0" fontId="0" fillId="3" borderId="1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1" xfId="0" applyBorder="1" applyProtection="1"/>
    <xf numFmtId="0" fontId="0" fillId="0" borderId="1" xfId="0" applyBorder="1" applyAlignment="1" applyProtection="1"/>
    <xf numFmtId="164" fontId="0" fillId="4" borderId="1" xfId="0" applyNumberFormat="1" applyFill="1" applyBorder="1" applyProtection="1">
      <protection locked="0"/>
    </xf>
    <xf numFmtId="0" fontId="2" fillId="6" borderId="0" xfId="0" applyFont="1" applyFill="1" applyBorder="1" applyAlignment="1">
      <alignment horizontal="right"/>
    </xf>
    <xf numFmtId="164" fontId="0" fillId="6" borderId="0" xfId="0" applyNumberFormat="1" applyFill="1"/>
    <xf numFmtId="0" fontId="0" fillId="6" borderId="0" xfId="0" applyFill="1"/>
    <xf numFmtId="8" fontId="0" fillId="6" borderId="0" xfId="0" applyNumberFormat="1" applyFill="1"/>
    <xf numFmtId="9" fontId="0" fillId="6" borderId="0" xfId="0" applyNumberFormat="1" applyFill="1"/>
    <xf numFmtId="0" fontId="3" fillId="7" borderId="0" xfId="0" applyFont="1" applyFill="1"/>
    <xf numFmtId="0" fontId="3" fillId="7" borderId="0" xfId="0" applyFont="1" applyFill="1" applyBorder="1"/>
    <xf numFmtId="0" fontId="3" fillId="3" borderId="1" xfId="0" applyFont="1" applyFill="1" applyBorder="1"/>
    <xf numFmtId="0" fontId="3" fillId="0" borderId="3" xfId="0" applyFont="1" applyFill="1" applyBorder="1" applyAlignment="1">
      <alignment horizontal="right"/>
    </xf>
    <xf numFmtId="0" fontId="0" fillId="6" borderId="3" xfId="0" applyFill="1" applyBorder="1" applyAlignment="1">
      <alignment horizontal="right"/>
    </xf>
    <xf numFmtId="0" fontId="3" fillId="0" borderId="0" xfId="0" applyFont="1" applyBorder="1"/>
    <xf numFmtId="0" fontId="2" fillId="0" borderId="1" xfId="0" applyFont="1" applyBorder="1" applyProtection="1"/>
    <xf numFmtId="0" fontId="2" fillId="0" borderId="4" xfId="0" applyFont="1" applyBorder="1" applyAlignment="1" applyProtection="1">
      <alignment horizontal="right"/>
    </xf>
    <xf numFmtId="0" fontId="2" fillId="0" borderId="1" xfId="0" applyFont="1" applyBorder="1" applyAlignment="1" applyProtection="1">
      <alignment horizontal="right"/>
    </xf>
    <xf numFmtId="9" fontId="2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right"/>
    </xf>
    <xf numFmtId="0" fontId="0" fillId="0" borderId="1" xfId="0" applyBorder="1" applyAlignment="1" applyProtection="1">
      <alignment horizontal="right"/>
    </xf>
    <xf numFmtId="164" fontId="0" fillId="4" borderId="1" xfId="0" applyNumberFormat="1" applyFill="1" applyBorder="1" applyProtection="1"/>
    <xf numFmtId="0" fontId="0" fillId="6" borderId="1" xfId="0" applyFill="1" applyBorder="1" applyAlignment="1" applyProtection="1">
      <alignment horizontal="right"/>
    </xf>
    <xf numFmtId="0" fontId="0" fillId="6" borderId="5" xfId="0" applyFill="1" applyBorder="1" applyAlignment="1" applyProtection="1">
      <alignment horizontal="right"/>
    </xf>
    <xf numFmtId="0" fontId="2" fillId="0" borderId="6" xfId="0" applyFont="1" applyBorder="1" applyAlignment="1" applyProtection="1">
      <alignment horizontal="right"/>
    </xf>
    <xf numFmtId="164" fontId="2" fillId="0" borderId="7" xfId="0" applyNumberFormat="1" applyFont="1" applyBorder="1" applyAlignment="1" applyProtection="1">
      <alignment horizontal="right"/>
    </xf>
    <xf numFmtId="0" fontId="0" fillId="0" borderId="0" xfId="0" applyProtection="1"/>
    <xf numFmtId="164" fontId="2" fillId="0" borderId="8" xfId="0" applyNumberFormat="1" applyFont="1" applyBorder="1" applyAlignment="1" applyProtection="1">
      <alignment horizontal="right"/>
    </xf>
    <xf numFmtId="164" fontId="2" fillId="0" borderId="0" xfId="0" applyNumberFormat="1" applyFont="1" applyBorder="1" applyAlignment="1" applyProtection="1">
      <alignment horizontal="right"/>
    </xf>
    <xf numFmtId="164" fontId="2" fillId="0" borderId="9" xfId="0" applyNumberFormat="1" applyFont="1" applyBorder="1" applyAlignment="1" applyProtection="1">
      <alignment horizontal="right"/>
    </xf>
    <xf numFmtId="8" fontId="2" fillId="0" borderId="0" xfId="0" applyNumberFormat="1" applyFont="1" applyBorder="1" applyAlignment="1" applyProtection="1">
      <alignment horizontal="right"/>
    </xf>
    <xf numFmtId="0" fontId="0" fillId="0" borderId="0" xfId="0" applyBorder="1" applyProtection="1"/>
    <xf numFmtId="0" fontId="0" fillId="0" borderId="10" xfId="0" applyBorder="1" applyProtection="1"/>
    <xf numFmtId="0" fontId="2" fillId="0" borderId="11" xfId="0" applyFont="1" applyFill="1" applyBorder="1" applyAlignment="1" applyProtection="1">
      <alignment horizontal="right"/>
    </xf>
    <xf numFmtId="164" fontId="0" fillId="0" borderId="1" xfId="0" applyNumberFormat="1" applyFill="1" applyBorder="1" applyProtection="1"/>
    <xf numFmtId="164" fontId="0" fillId="8" borderId="1" xfId="0" applyNumberFormat="1" applyFill="1" applyBorder="1" applyProtection="1"/>
    <xf numFmtId="0" fontId="3" fillId="0" borderId="1" xfId="0" applyFont="1" applyBorder="1" applyAlignment="1" applyProtection="1">
      <alignment horizontal="left"/>
      <protection locked="0"/>
    </xf>
    <xf numFmtId="0" fontId="7" fillId="9" borderId="1" xfId="0" applyFont="1" applyFill="1" applyBorder="1" applyAlignment="1" applyProtection="1">
      <alignment shrinkToFit="1"/>
      <protection locked="0"/>
    </xf>
    <xf numFmtId="9" fontId="2" fillId="0" borderId="0" xfId="0" applyNumberFormat="1" applyFont="1" applyBorder="1" applyAlignment="1" applyProtection="1">
      <alignment horizontal="center"/>
    </xf>
    <xf numFmtId="2" fontId="2" fillId="0" borderId="1" xfId="0" applyNumberFormat="1" applyFont="1" applyBorder="1" applyAlignment="1" applyProtection="1">
      <alignment horizontal="right"/>
    </xf>
    <xf numFmtId="2" fontId="2" fillId="0" borderId="15" xfId="0" applyNumberFormat="1" applyFont="1" applyBorder="1" applyProtection="1"/>
    <xf numFmtId="2" fontId="2" fillId="0" borderId="16" xfId="0" applyNumberFormat="1" applyFont="1" applyBorder="1" applyProtection="1"/>
    <xf numFmtId="2" fontId="3" fillId="0" borderId="1" xfId="0" applyNumberFormat="1" applyFont="1" applyBorder="1" applyAlignment="1" applyProtection="1">
      <alignment horizontal="right"/>
    </xf>
    <xf numFmtId="0" fontId="5" fillId="5" borderId="0" xfId="0" applyFont="1" applyFill="1" applyAlignment="1"/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10" xfId="0" applyFont="1" applyBorder="1" applyAlignment="1" applyProtection="1">
      <alignment horizontal="right"/>
    </xf>
    <xf numFmtId="0" fontId="2" fillId="0" borderId="11" xfId="0" applyFont="1" applyBorder="1" applyAlignment="1" applyProtection="1">
      <alignment horizontal="right"/>
    </xf>
  </cellXfs>
  <cellStyles count="1">
    <cellStyle name="Normal" xfId="0" builtinId="0"/>
  </cellStyles>
  <dxfs count="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CFFCC"/>
      </font>
    </dxf>
    <dxf>
      <font>
        <color rgb="FFCCFFCC"/>
      </font>
    </dxf>
    <dxf>
      <font>
        <color rgb="FFCCFFCC"/>
      </font>
    </dxf>
    <dxf>
      <font>
        <color rgb="FFCCFFCC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3</xdr:row>
      <xdr:rowOff>85726</xdr:rowOff>
    </xdr:from>
    <xdr:to>
      <xdr:col>4</xdr:col>
      <xdr:colOff>533398</xdr:colOff>
      <xdr:row>23</xdr:row>
      <xdr:rowOff>47628</xdr:rowOff>
    </xdr:to>
    <xdr:cxnSp macro="">
      <xdr:nvCxnSpPr>
        <xdr:cNvPr id="3" name="Connecteur droit avec flèche 2"/>
        <xdr:cNvCxnSpPr/>
      </xdr:nvCxnSpPr>
      <xdr:spPr>
        <a:xfrm rot="5400000" flipH="1" flipV="1">
          <a:off x="-676277" y="2181228"/>
          <a:ext cx="3295652" cy="133348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23</xdr:row>
      <xdr:rowOff>9525</xdr:rowOff>
    </xdr:from>
    <xdr:to>
      <xdr:col>8</xdr:col>
      <xdr:colOff>533400</xdr:colOff>
      <xdr:row>32</xdr:row>
      <xdr:rowOff>19050</xdr:rowOff>
    </xdr:to>
    <xdr:sp macro="" textlink="">
      <xdr:nvSpPr>
        <xdr:cNvPr id="5" name="ZoneTexte 4"/>
        <xdr:cNvSpPr txBox="1"/>
      </xdr:nvSpPr>
      <xdr:spPr>
        <a:xfrm>
          <a:off x="266700" y="3857625"/>
          <a:ext cx="4991100" cy="146685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/>
            <a:t>Bonjour,</a:t>
          </a:r>
        </a:p>
        <a:p>
          <a:endParaRPr lang="fr-FR" sz="1000"/>
        </a:p>
        <a:p>
          <a:r>
            <a:rPr lang="fr-FR" sz="1000"/>
            <a:t>Est-il possible, dans les 2 zones en bleu, de mettre un texte du type "Choix</a:t>
          </a:r>
          <a:r>
            <a:rPr lang="fr-FR" sz="1000" baseline="0"/>
            <a:t> de la carte" si l'on a pas encore fait de choix dans la liste déroulante.</a:t>
          </a:r>
        </a:p>
        <a:p>
          <a:r>
            <a:rPr lang="fr-FR" sz="1000" baseline="0"/>
            <a:t>Si oui, quelle est la procédure ?</a:t>
          </a:r>
        </a:p>
        <a:p>
          <a:endParaRPr lang="fr-FR" sz="1000" baseline="0"/>
        </a:p>
        <a:p>
          <a:r>
            <a:rPr lang="fr-FR" sz="1000" baseline="0"/>
            <a:t>Merci d'avance...</a:t>
          </a:r>
        </a:p>
        <a:p>
          <a:r>
            <a:rPr lang="fr-FR" sz="1000" baseline="0"/>
            <a:t>Fabrice,</a:t>
          </a:r>
          <a:endParaRPr lang="fr-FR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8"/>
  <sheetViews>
    <sheetView tabSelected="1" topLeftCell="C1" workbookViewId="0">
      <selection activeCell="E22" sqref="E22"/>
    </sheetView>
  </sheetViews>
  <sheetFormatPr baseColWidth="10" defaultRowHeight="12.75"/>
  <cols>
    <col min="1" max="1" width="26.85546875" hidden="1" customWidth="1"/>
    <col min="2" max="2" width="15" style="8" hidden="1" customWidth="1"/>
    <col min="3" max="3" width="4.140625" style="8" customWidth="1"/>
    <col min="4" max="4" width="3.42578125" customWidth="1"/>
    <col min="5" max="5" width="27.5703125" customWidth="1"/>
    <col min="6" max="6" width="12.28515625" customWidth="1"/>
    <col min="7" max="9" width="11.7109375" customWidth="1"/>
    <col min="10" max="10" width="5.42578125" customWidth="1"/>
    <col min="11" max="11" width="31.7109375" bestFit="1" customWidth="1"/>
    <col min="12" max="12" width="17.140625" bestFit="1" customWidth="1"/>
  </cols>
  <sheetData>
    <row r="1" spans="1:15" ht="15.75">
      <c r="A1" s="2"/>
      <c r="B1" s="4"/>
      <c r="C1" s="5"/>
      <c r="E1" s="38" t="s">
        <v>1</v>
      </c>
      <c r="F1" s="39">
        <v>2010</v>
      </c>
      <c r="G1" s="67" t="s">
        <v>37</v>
      </c>
      <c r="H1" s="68"/>
      <c r="I1" s="69"/>
      <c r="K1" s="66" t="s">
        <v>36</v>
      </c>
      <c r="L1" s="66"/>
      <c r="M1" s="66"/>
      <c r="N1" s="66"/>
      <c r="O1" s="66"/>
    </row>
    <row r="2" spans="1:15">
      <c r="A2" s="9"/>
      <c r="B2" s="9"/>
      <c r="C2" s="11"/>
      <c r="E2" s="38" t="s">
        <v>2</v>
      </c>
      <c r="F2" s="40"/>
      <c r="G2" s="41">
        <v>0.1</v>
      </c>
      <c r="H2" s="41">
        <v>0.2</v>
      </c>
      <c r="I2" s="41">
        <v>0.3</v>
      </c>
    </row>
    <row r="3" spans="1:15" ht="12" customHeight="1">
      <c r="A3" s="9"/>
      <c r="B3" s="3"/>
      <c r="C3" s="12"/>
      <c r="E3" s="60"/>
      <c r="F3" s="65">
        <f>IF(ISERROR(VLOOKUP($E$3,$K$3:$O$15,4,FALSE)),0,VLOOKUP($E$3,$K$3:$O$15,4,FALSE))</f>
        <v>0</v>
      </c>
      <c r="G3" s="61"/>
      <c r="H3" s="61"/>
      <c r="I3" s="61"/>
      <c r="K3" s="21"/>
      <c r="L3" s="22" t="s">
        <v>3</v>
      </c>
      <c r="M3" s="23" t="s">
        <v>4</v>
      </c>
      <c r="N3" s="23" t="s">
        <v>5</v>
      </c>
      <c r="O3" s="22" t="s">
        <v>6</v>
      </c>
    </row>
    <row r="4" spans="1:15" ht="13.5" customHeight="1">
      <c r="A4" s="3"/>
      <c r="B4" s="3"/>
      <c r="C4" s="12"/>
      <c r="E4" s="60"/>
      <c r="F4" s="65">
        <f>IF(ISERROR(VLOOKUP($E$4,$K$3:$O$15,5,FALSE)),0,VLOOKUP($E$4,$K$3:$O$15,5,FALSE))</f>
        <v>0</v>
      </c>
      <c r="G4" s="61"/>
      <c r="H4" s="61"/>
      <c r="I4" s="61"/>
      <c r="K4" s="21" t="str">
        <f>L4&amp; " (Débit " &amp;M4 &amp;")"</f>
        <v>VISA 1er IZICARTE (Débit différé)</v>
      </c>
      <c r="L4" s="24" t="s">
        <v>7</v>
      </c>
      <c r="M4" s="25" t="s">
        <v>8</v>
      </c>
      <c r="N4" s="26"/>
      <c r="O4" s="26"/>
    </row>
    <row r="5" spans="1:15">
      <c r="A5" s="3"/>
      <c r="B5" s="3"/>
      <c r="C5" s="12"/>
      <c r="E5" s="42" t="s">
        <v>27</v>
      </c>
      <c r="F5" s="62">
        <f>SUM(F3:F4)</f>
        <v>0</v>
      </c>
      <c r="G5" s="63">
        <f>F5</f>
        <v>0</v>
      </c>
      <c r="H5" s="64">
        <f>G5</f>
        <v>0</v>
      </c>
      <c r="I5" s="64">
        <f>H5</f>
        <v>0</v>
      </c>
      <c r="J5" s="35"/>
      <c r="K5" s="21" t="str">
        <f t="shared" ref="K5:K14" si="0">L5&amp; " (Débit " &amp;M5 &amp;")"</f>
        <v>VISA 1er IZICARTE (Débit immédiat)</v>
      </c>
      <c r="L5" s="24" t="str">
        <f>L4</f>
        <v>VISA 1er IZICARTE</v>
      </c>
      <c r="M5" s="25" t="s">
        <v>9</v>
      </c>
      <c r="N5" s="26"/>
      <c r="O5" s="26"/>
    </row>
    <row r="6" spans="1:15">
      <c r="A6" s="3"/>
      <c r="B6" s="3"/>
      <c r="C6" s="12"/>
      <c r="E6" s="59"/>
      <c r="F6" s="58" t="str">
        <f>IF(ISERROR(VLOOKUP($E6,$K$18:$L$29,2,FALSE)),"Saisir Service",VLOOKUP($E6,$K$18:$L$29,2,FALSE))</f>
        <v>Saisir Service</v>
      </c>
      <c r="G6" s="44" t="str">
        <f>IF(ISERROR($F6-($F6*$G$2)),"",($F6-($F6*$G$2)))</f>
        <v/>
      </c>
      <c r="H6" s="44" t="str">
        <f>IF(ISERROR($F6-($F6*$H$2)),"",($F6-($F6*$H$2)))</f>
        <v/>
      </c>
      <c r="I6" s="44" t="str">
        <f>IF(ISERROR($F6-($F6*$I$2)),"",($F6-($F6*$I$2)))</f>
        <v/>
      </c>
      <c r="J6" s="36"/>
      <c r="K6" s="21" t="str">
        <f t="shared" si="0"/>
        <v>CB VISA IZICARTE (Débit différé)</v>
      </c>
      <c r="L6" s="24" t="s">
        <v>10</v>
      </c>
      <c r="M6" s="25" t="s">
        <v>8</v>
      </c>
      <c r="N6" s="26"/>
      <c r="O6" s="26"/>
    </row>
    <row r="7" spans="1:15">
      <c r="A7" s="3"/>
      <c r="B7" s="3"/>
      <c r="C7" s="12"/>
      <c r="E7" s="59"/>
      <c r="F7" s="58" t="str">
        <f>IF(ISERROR(VLOOKUP($E7,$K$18:$L$29,2,FALSE)),"",VLOOKUP($E7,$K$18:$L$29,2,FALSE))</f>
        <v/>
      </c>
      <c r="G7" s="57"/>
      <c r="H7" s="44" t="str">
        <f>IF(ISERROR($F7-($F7*$H$2)),"",($F7-($F7*$H$2)))</f>
        <v/>
      </c>
      <c r="I7" s="44" t="str">
        <f t="shared" ref="I7:I17" si="1">IF(ISERROR($F7-($F7*$I$2)),"",($F7-($F7*$I$2)))</f>
        <v/>
      </c>
      <c r="K7" s="21" t="str">
        <f t="shared" si="0"/>
        <v>CB VISA IZICARTE (Débit immédiat)</v>
      </c>
      <c r="L7" s="24" t="str">
        <f>L6</f>
        <v>CB VISA IZICARTE</v>
      </c>
      <c r="M7" s="25" t="s">
        <v>9</v>
      </c>
      <c r="N7" s="26"/>
      <c r="O7" s="26"/>
    </row>
    <row r="8" spans="1:15">
      <c r="A8" s="3"/>
      <c r="B8" s="3"/>
      <c r="C8" s="12"/>
      <c r="E8" s="59"/>
      <c r="F8" s="58" t="str">
        <f t="shared" ref="F8:F17" si="2">IF(ISERROR(VLOOKUP($E8,$K$18:$L$29,2,FALSE)),"",VLOOKUP($E8,$K$18:$L$29,2,FALSE))</f>
        <v/>
      </c>
      <c r="G8" s="57"/>
      <c r="H8" s="57"/>
      <c r="I8" s="44" t="str">
        <f t="shared" si="1"/>
        <v/>
      </c>
      <c r="K8" s="21" t="str">
        <f t="shared" si="0"/>
        <v>VISA INFINITE (Débit différé)</v>
      </c>
      <c r="L8" s="24" t="s">
        <v>11</v>
      </c>
      <c r="M8" s="25" t="s">
        <v>8</v>
      </c>
      <c r="N8" s="26"/>
      <c r="O8" s="26"/>
    </row>
    <row r="9" spans="1:15">
      <c r="A9" s="3"/>
      <c r="B9" s="3"/>
      <c r="C9" s="12"/>
      <c r="E9" s="59"/>
      <c r="F9" s="58" t="str">
        <f t="shared" si="2"/>
        <v/>
      </c>
      <c r="G9" s="57"/>
      <c r="H9" s="57"/>
      <c r="I9" s="44" t="str">
        <f t="shared" si="1"/>
        <v/>
      </c>
      <c r="K9" s="21" t="str">
        <f t="shared" si="0"/>
        <v>VISA INFINITE (Débit immédiat)</v>
      </c>
      <c r="L9" s="24" t="str">
        <f>L8</f>
        <v>VISA INFINITE</v>
      </c>
      <c r="M9" s="25" t="s">
        <v>9</v>
      </c>
      <c r="N9" s="26"/>
      <c r="O9" s="26"/>
    </row>
    <row r="10" spans="1:15" ht="14.25">
      <c r="A10" s="3"/>
      <c r="B10" s="3"/>
      <c r="C10" s="12"/>
      <c r="E10" s="59"/>
      <c r="F10" s="58" t="str">
        <f t="shared" si="2"/>
        <v/>
      </c>
      <c r="G10" s="57"/>
      <c r="H10" s="57"/>
      <c r="I10" s="44" t="str">
        <f t="shared" si="1"/>
        <v/>
      </c>
      <c r="K10" s="21" t="str">
        <f t="shared" si="0"/>
        <v>VISA 1er (Débit différé)</v>
      </c>
      <c r="L10" s="24" t="s">
        <v>12</v>
      </c>
      <c r="M10" s="25" t="s">
        <v>8</v>
      </c>
      <c r="N10" s="26"/>
      <c r="O10" s="26"/>
    </row>
    <row r="11" spans="1:15">
      <c r="A11" s="3"/>
      <c r="B11" s="3"/>
      <c r="C11" s="12"/>
      <c r="E11" s="59"/>
      <c r="F11" s="58" t="str">
        <f t="shared" si="2"/>
        <v/>
      </c>
      <c r="G11" s="57"/>
      <c r="H11" s="57"/>
      <c r="I11" s="44" t="str">
        <f t="shared" si="1"/>
        <v/>
      </c>
      <c r="K11" s="21" t="str">
        <f t="shared" si="0"/>
        <v>VISA 1er (Débit immédiat)</v>
      </c>
      <c r="L11" s="24" t="str">
        <f>L10</f>
        <v>VISA 1er</v>
      </c>
      <c r="M11" s="25" t="s">
        <v>9</v>
      </c>
      <c r="N11" s="26"/>
      <c r="O11" s="26"/>
    </row>
    <row r="12" spans="1:15">
      <c r="A12" s="3"/>
      <c r="B12" s="3"/>
      <c r="C12" s="12"/>
      <c r="E12" s="59"/>
      <c r="F12" s="58" t="str">
        <f t="shared" si="2"/>
        <v/>
      </c>
      <c r="G12" s="57"/>
      <c r="H12" s="57"/>
      <c r="I12" s="44" t="str">
        <f t="shared" si="1"/>
        <v/>
      </c>
      <c r="K12" s="21" t="str">
        <f t="shared" si="0"/>
        <v>CB VISA (Débit différé)</v>
      </c>
      <c r="L12" s="24" t="s">
        <v>13</v>
      </c>
      <c r="M12" s="25" t="s">
        <v>8</v>
      </c>
      <c r="N12" s="26"/>
      <c r="O12" s="26"/>
    </row>
    <row r="13" spans="1:15">
      <c r="A13" s="3"/>
      <c r="B13" s="3"/>
      <c r="C13" s="12"/>
      <c r="E13" s="59"/>
      <c r="F13" s="58" t="str">
        <f t="shared" si="2"/>
        <v/>
      </c>
      <c r="G13" s="57"/>
      <c r="H13" s="57"/>
      <c r="I13" s="44" t="str">
        <f t="shared" si="1"/>
        <v/>
      </c>
      <c r="K13" s="21" t="str">
        <f t="shared" si="0"/>
        <v>CB VISA (Débit immédiat)</v>
      </c>
      <c r="L13" s="24" t="str">
        <f>L12</f>
        <v>CB VISA</v>
      </c>
      <c r="M13" s="25" t="s">
        <v>9</v>
      </c>
      <c r="N13" s="26"/>
      <c r="O13" s="26"/>
    </row>
    <row r="14" spans="1:15">
      <c r="A14" s="3"/>
      <c r="B14" s="3"/>
      <c r="C14" s="12"/>
      <c r="E14" s="59"/>
      <c r="F14" s="58" t="str">
        <f t="shared" si="2"/>
        <v/>
      </c>
      <c r="G14" s="57"/>
      <c r="H14" s="57"/>
      <c r="I14" s="44" t="str">
        <f t="shared" si="1"/>
        <v/>
      </c>
      <c r="K14" s="21" t="str">
        <f t="shared" si="0"/>
        <v>SENSEA (Débit immédiat)</v>
      </c>
      <c r="L14" s="24" t="s">
        <v>14</v>
      </c>
      <c r="M14" s="25" t="s">
        <v>9</v>
      </c>
      <c r="N14" s="26"/>
      <c r="O14" s="26"/>
    </row>
    <row r="15" spans="1:15" ht="14.25">
      <c r="A15" s="3"/>
      <c r="B15" s="3"/>
      <c r="C15" s="12"/>
      <c r="E15" s="59"/>
      <c r="F15" s="58" t="str">
        <f t="shared" si="2"/>
        <v/>
      </c>
      <c r="G15" s="43"/>
      <c r="H15" s="43"/>
      <c r="I15" s="44" t="str">
        <f t="shared" si="1"/>
        <v/>
      </c>
      <c r="K15" s="34" t="s">
        <v>31</v>
      </c>
      <c r="L15" s="24" t="s">
        <v>12</v>
      </c>
      <c r="M15" s="25" t="s">
        <v>8</v>
      </c>
      <c r="N15" s="26"/>
      <c r="O15" s="26"/>
    </row>
    <row r="16" spans="1:15">
      <c r="A16" s="3"/>
      <c r="B16" s="3"/>
      <c r="C16" s="12"/>
      <c r="E16" s="59"/>
      <c r="F16" s="58" t="str">
        <f t="shared" si="2"/>
        <v/>
      </c>
      <c r="G16" s="45"/>
      <c r="H16" s="45"/>
      <c r="I16" s="44" t="str">
        <f t="shared" si="1"/>
        <v/>
      </c>
    </row>
    <row r="17" spans="1:15">
      <c r="A17" s="4"/>
      <c r="B17" s="6"/>
      <c r="C17" s="13"/>
      <c r="E17" s="59"/>
      <c r="F17" s="58" t="str">
        <f t="shared" si="2"/>
        <v/>
      </c>
      <c r="G17" s="45"/>
      <c r="H17" s="45"/>
      <c r="I17" s="44" t="str">
        <f t="shared" si="1"/>
        <v/>
      </c>
    </row>
    <row r="18" spans="1:15" ht="13.5" thickBot="1">
      <c r="A18" s="4"/>
      <c r="B18" s="6"/>
      <c r="C18" s="13"/>
      <c r="E18" s="46"/>
      <c r="F18" s="46"/>
      <c r="G18" s="46"/>
      <c r="H18" s="46"/>
      <c r="I18" s="46"/>
      <c r="K18" s="22" t="s">
        <v>15</v>
      </c>
      <c r="L18" s="22" t="s">
        <v>16</v>
      </c>
      <c r="M18" s="32" t="s">
        <v>28</v>
      </c>
      <c r="N18" s="32" t="s">
        <v>29</v>
      </c>
      <c r="O18" s="33" t="s">
        <v>30</v>
      </c>
    </row>
    <row r="19" spans="1:15" ht="13.5" thickBot="1">
      <c r="A19" s="4"/>
      <c r="B19" s="7"/>
      <c r="C19" s="14"/>
      <c r="E19" s="47" t="s">
        <v>0</v>
      </c>
      <c r="F19" s="48">
        <f>SUM(F5:F18)</f>
        <v>0</v>
      </c>
      <c r="G19" s="49"/>
      <c r="H19" s="49"/>
      <c r="I19" s="49"/>
      <c r="K19" s="24" t="s">
        <v>17</v>
      </c>
      <c r="L19" s="26"/>
      <c r="M19" s="26"/>
      <c r="N19" s="26"/>
      <c r="O19" s="26"/>
    </row>
    <row r="20" spans="1:15" ht="13.5" thickBot="1">
      <c r="A20" s="17"/>
      <c r="B20" s="18"/>
      <c r="E20" s="72" t="s">
        <v>38</v>
      </c>
      <c r="F20" s="73"/>
      <c r="G20" s="50">
        <f>SUM(G5:G18)</f>
        <v>0</v>
      </c>
      <c r="H20" s="51"/>
      <c r="I20" s="51"/>
      <c r="K20" s="24" t="s">
        <v>18</v>
      </c>
      <c r="L20" s="26"/>
      <c r="M20" s="26"/>
      <c r="N20" s="26"/>
      <c r="O20" s="26"/>
    </row>
    <row r="21" spans="1:15" ht="13.5" thickBot="1">
      <c r="B21" s="20"/>
      <c r="C21" s="20"/>
      <c r="E21" s="49"/>
      <c r="F21" s="70" t="s">
        <v>39</v>
      </c>
      <c r="G21" s="71"/>
      <c r="H21" s="52">
        <f>SUM(H5:H18)</f>
        <v>0</v>
      </c>
      <c r="I21" s="53"/>
      <c r="K21" s="24" t="s">
        <v>19</v>
      </c>
      <c r="L21" s="26"/>
      <c r="M21" s="26"/>
      <c r="N21" s="26"/>
      <c r="O21" s="26"/>
    </row>
    <row r="22" spans="1:15" ht="13.5" thickBot="1">
      <c r="E22" s="49"/>
      <c r="F22" s="54"/>
      <c r="G22" s="55"/>
      <c r="H22" s="56" t="s">
        <v>40</v>
      </c>
      <c r="I22" s="50">
        <f>SUM(I5:I18)</f>
        <v>0</v>
      </c>
      <c r="K22" s="24" t="s">
        <v>23</v>
      </c>
      <c r="L22" s="26"/>
      <c r="M22" s="26"/>
      <c r="N22" s="26"/>
      <c r="O22" s="26"/>
    </row>
    <row r="23" spans="1:15">
      <c r="E23" s="37"/>
      <c r="F23" s="12"/>
      <c r="G23" s="12"/>
      <c r="H23" s="12"/>
      <c r="I23" s="12"/>
      <c r="K23" s="24" t="s">
        <v>20</v>
      </c>
      <c r="L23" s="26"/>
      <c r="M23" s="26"/>
      <c r="N23" s="26"/>
      <c r="O23" s="26"/>
    </row>
    <row r="24" spans="1:15">
      <c r="B24" s="1"/>
      <c r="E24" s="27"/>
      <c r="F24" s="28"/>
      <c r="G24" s="28"/>
      <c r="H24" s="28"/>
      <c r="I24" s="28"/>
      <c r="K24" s="24" t="s">
        <v>21</v>
      </c>
      <c r="L24" s="26"/>
      <c r="M24" s="26"/>
      <c r="N24" s="26"/>
      <c r="O24" s="26"/>
    </row>
    <row r="25" spans="1:15">
      <c r="B25" s="1"/>
      <c r="E25" s="29"/>
      <c r="F25" s="30"/>
      <c r="G25" s="30"/>
      <c r="H25" s="30"/>
      <c r="I25" s="30"/>
      <c r="K25" s="24" t="s">
        <v>22</v>
      </c>
      <c r="L25" s="26"/>
      <c r="M25" s="26"/>
      <c r="N25" s="26"/>
      <c r="O25" s="26"/>
    </row>
    <row r="26" spans="1:15">
      <c r="B26" s="1"/>
      <c r="E26" s="29"/>
      <c r="F26" s="31"/>
      <c r="G26" s="31"/>
      <c r="H26" s="31"/>
      <c r="I26" s="31"/>
      <c r="K26" s="24" t="s">
        <v>23</v>
      </c>
      <c r="L26" s="26"/>
      <c r="M26" s="26"/>
      <c r="N26" s="26"/>
      <c r="O26" s="26"/>
    </row>
    <row r="27" spans="1:15">
      <c r="B27" s="15"/>
      <c r="K27" s="24" t="s">
        <v>24</v>
      </c>
      <c r="L27" s="26"/>
      <c r="M27" s="26"/>
      <c r="N27" s="26"/>
      <c r="O27" s="26"/>
    </row>
    <row r="28" spans="1:15">
      <c r="E28" s="19"/>
      <c r="K28" s="24" t="s">
        <v>25</v>
      </c>
      <c r="L28" s="26"/>
      <c r="M28" s="26"/>
      <c r="N28" s="26"/>
      <c r="O28" s="26"/>
    </row>
    <row r="29" spans="1:15">
      <c r="A29" s="10"/>
      <c r="B29" s="16"/>
      <c r="E29" s="19"/>
      <c r="K29" s="24" t="s">
        <v>26</v>
      </c>
      <c r="L29" s="26"/>
      <c r="M29" s="26"/>
      <c r="N29" s="26"/>
      <c r="O29" s="26"/>
    </row>
    <row r="30" spans="1:15">
      <c r="E30" s="19"/>
    </row>
    <row r="31" spans="1:15">
      <c r="A31" s="2"/>
      <c r="B31" s="4"/>
    </row>
    <row r="32" spans="1:15">
      <c r="A32" s="9"/>
      <c r="B32" s="3"/>
      <c r="D32" s="8"/>
    </row>
    <row r="33" spans="1:9">
      <c r="A33" s="3"/>
      <c r="B33" s="3"/>
      <c r="D33" s="8"/>
    </row>
    <row r="34" spans="1:9">
      <c r="A34" s="3"/>
      <c r="B34" s="3"/>
      <c r="D34" s="8"/>
    </row>
    <row r="35" spans="1:9">
      <c r="A35" s="3"/>
      <c r="B35" s="3"/>
      <c r="D35" s="8"/>
      <c r="E35" s="10" t="s">
        <v>33</v>
      </c>
    </row>
    <row r="36" spans="1:9">
      <c r="A36" s="3"/>
      <c r="B36" s="3"/>
      <c r="D36" s="8"/>
      <c r="E36" s="10" t="s">
        <v>34</v>
      </c>
    </row>
    <row r="37" spans="1:9">
      <c r="A37" s="3"/>
      <c r="B37" s="3"/>
      <c r="D37" s="8"/>
      <c r="E37" s="10" t="s">
        <v>35</v>
      </c>
    </row>
    <row r="38" spans="1:9">
      <c r="A38" s="3"/>
      <c r="B38" s="3"/>
      <c r="D38" s="8"/>
      <c r="E38" s="10" t="s">
        <v>32</v>
      </c>
    </row>
    <row r="39" spans="1:9">
      <c r="A39" s="3"/>
      <c r="B39" s="3"/>
      <c r="D39" s="8"/>
    </row>
    <row r="40" spans="1:9">
      <c r="A40" s="3"/>
      <c r="B40" s="3"/>
      <c r="D40" s="8"/>
    </row>
    <row r="41" spans="1:9">
      <c r="A41" s="3"/>
      <c r="B41" s="3"/>
      <c r="D41" s="8"/>
      <c r="E41" s="10"/>
    </row>
    <row r="42" spans="1:9">
      <c r="A42" s="3"/>
      <c r="B42" s="3"/>
      <c r="D42" s="8"/>
      <c r="E42" s="10"/>
      <c r="F42" s="15"/>
      <c r="G42" s="15"/>
      <c r="H42" s="15"/>
      <c r="I42" s="15"/>
    </row>
    <row r="43" spans="1:9">
      <c r="A43" s="3"/>
      <c r="B43" s="3"/>
      <c r="D43" s="8"/>
      <c r="E43" s="10"/>
      <c r="F43" s="15"/>
      <c r="G43" s="15"/>
      <c r="H43" s="15"/>
      <c r="I43" s="15"/>
    </row>
    <row r="44" spans="1:9">
      <c r="A44" s="3"/>
      <c r="B44" s="3"/>
      <c r="D44" s="8"/>
      <c r="E44" s="10"/>
      <c r="F44" s="15"/>
      <c r="G44" s="15"/>
      <c r="H44" s="15"/>
      <c r="I44" s="15"/>
    </row>
    <row r="45" spans="1:9">
      <c r="A45" s="4"/>
      <c r="B45" s="6"/>
      <c r="D45" s="8"/>
      <c r="E45" s="10"/>
      <c r="F45" s="1"/>
      <c r="G45" s="1"/>
      <c r="H45" s="1"/>
      <c r="I45" s="1"/>
    </row>
    <row r="46" spans="1:9">
      <c r="A46" s="4"/>
      <c r="B46" s="6"/>
    </row>
    <row r="47" spans="1:9">
      <c r="A47" s="4"/>
      <c r="B47" s="7"/>
    </row>
    <row r="48" spans="1:9">
      <c r="A48" s="17"/>
      <c r="B48" s="18"/>
    </row>
  </sheetData>
  <mergeCells count="4">
    <mergeCell ref="K1:O1"/>
    <mergeCell ref="G1:I1"/>
    <mergeCell ref="F21:G21"/>
    <mergeCell ref="E20:F20"/>
  </mergeCells>
  <phoneticPr fontId="1" type="noConversion"/>
  <conditionalFormatting sqref="I7:I14 H6:H7">
    <cfRule type="expression" dxfId="7" priority="8" stopIfTrue="1">
      <formula>$F$7=""</formula>
    </cfRule>
  </conditionalFormatting>
  <conditionalFormatting sqref="G6">
    <cfRule type="expression" dxfId="6" priority="10" stopIfTrue="1">
      <formula>$F$7&lt;&gt;""</formula>
    </cfRule>
  </conditionalFormatting>
  <conditionalFormatting sqref="I6:I17">
    <cfRule type="expression" dxfId="5" priority="13" stopIfTrue="1">
      <formula>$F$8=""</formula>
    </cfRule>
  </conditionalFormatting>
  <conditionalFormatting sqref="H6:H7">
    <cfRule type="expression" dxfId="4" priority="14" stopIfTrue="1">
      <formula>$F$8&lt;&gt;""</formula>
    </cfRule>
  </conditionalFormatting>
  <conditionalFormatting sqref="H21">
    <cfRule type="expression" dxfId="3" priority="5" stopIfTrue="1">
      <formula>$F$7=""</formula>
    </cfRule>
    <cfRule type="expression" dxfId="2" priority="6" stopIfTrue="1">
      <formula>$F$8&lt;&gt;""</formula>
    </cfRule>
  </conditionalFormatting>
  <conditionalFormatting sqref="I22">
    <cfRule type="expression" dxfId="1" priority="4" stopIfTrue="1">
      <formula>$F$8=""</formula>
    </cfRule>
  </conditionalFormatting>
  <conditionalFormatting sqref="G20">
    <cfRule type="expression" dxfId="0" priority="2" stopIfTrue="1">
      <formula>$F$7&lt;&gt;""</formula>
    </cfRule>
  </conditionalFormatting>
  <dataValidations count="4">
    <dataValidation type="list" showErrorMessage="1" errorTitle="TYPE de DEBIT" error="Merci de sélectionner un élément de la liste !" sqref="M4:M15">
      <formula1>"différé,immédiat"</formula1>
    </dataValidation>
    <dataValidation type="list" allowBlank="1" showInputMessage="1" showErrorMessage="1" sqref="E6:E17">
      <formula1>SERVICES</formula1>
    </dataValidation>
    <dataValidation type="list" allowBlank="1" showInputMessage="1" showErrorMessage="1" sqref="E4">
      <formula1>CARTES</formula1>
    </dataValidation>
    <dataValidation type="list" allowBlank="1" showInputMessage="1" showErrorMessage="1" sqref="E3">
      <formula1>CARTES</formula1>
    </dataValidation>
  </dataValidations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CARTES</vt:lpstr>
      <vt:lpstr>SERVICES</vt:lpstr>
      <vt:lpstr>Feuil1!Zone_d_impression</vt:lpstr>
    </vt:vector>
  </TitlesOfParts>
  <Company>CAISSE EPARGNE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B030179</dc:creator>
  <cp:lastModifiedBy>a3802182</cp:lastModifiedBy>
  <cp:lastPrinted>2010-04-19T14:55:00Z</cp:lastPrinted>
  <dcterms:created xsi:type="dcterms:W3CDTF">2007-07-13T08:07:51Z</dcterms:created>
  <dcterms:modified xsi:type="dcterms:W3CDTF">2010-09-30T13:12:22Z</dcterms:modified>
</cp:coreProperties>
</file>