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3715" windowHeight="9210"/>
  </bookViews>
  <sheets>
    <sheet name="A remplir" sheetId="1" r:id="rId1"/>
    <sheet name="Export" sheetId="6" r:id="rId2"/>
    <sheet name="A Imprimer" sheetId="19" r:id="rId3"/>
  </sheets>
  <definedNames>
    <definedName name="Jour1">#REF!</definedName>
    <definedName name="Jour10">#REF!</definedName>
    <definedName name="Jour11">#REF!</definedName>
    <definedName name="Jour12">#REF!</definedName>
    <definedName name="Jour13">#REF!</definedName>
    <definedName name="Jour14">#REF!</definedName>
    <definedName name="Jour15">#REF!</definedName>
    <definedName name="Jour16">#REF!</definedName>
    <definedName name="Jour17">#REF!</definedName>
    <definedName name="Jour18">#REF!</definedName>
    <definedName name="Jour19">#REF!</definedName>
    <definedName name="Jour2">#REF!</definedName>
    <definedName name="Jour20">#REF!</definedName>
    <definedName name="Jour3">#REF!</definedName>
    <definedName name="Jour4">#REF!</definedName>
    <definedName name="Jour5">#REF!</definedName>
    <definedName name="Jour6">#REF!</definedName>
    <definedName name="Jour7">#REF!</definedName>
    <definedName name="Jour8">#REF!</definedName>
    <definedName name="Jour9">#REF!</definedName>
  </definedNames>
  <calcPr calcId="145621"/>
</workbook>
</file>

<file path=xl/calcChain.xml><?xml version="1.0" encoding="utf-8"?>
<calcChain xmlns="http://schemas.openxmlformats.org/spreadsheetml/2006/main">
  <c r="AE21" i="1" l="1"/>
  <c r="AE35" i="1" l="1"/>
  <c r="AE36" i="1"/>
  <c r="AE37" i="1"/>
  <c r="AE38" i="1"/>
  <c r="AE39" i="1"/>
  <c r="AE32" i="1"/>
  <c r="AE33" i="1"/>
  <c r="AE34" i="1"/>
  <c r="AE22" i="1"/>
  <c r="AE23" i="1"/>
  <c r="AE24" i="1"/>
  <c r="AE25" i="1"/>
  <c r="AE26" i="1"/>
  <c r="AE27" i="1"/>
  <c r="AE28" i="1"/>
  <c r="AE29" i="1"/>
  <c r="AE30" i="1"/>
  <c r="AE31" i="1"/>
  <c r="AE20" i="1"/>
  <c r="C2" i="19" l="1"/>
  <c r="E2" i="19" s="1"/>
  <c r="G2" i="19" s="1"/>
  <c r="I2" i="19" s="1"/>
  <c r="K2" i="19" s="1"/>
  <c r="B44" i="19"/>
  <c r="C44" i="19"/>
  <c r="D44" i="19"/>
  <c r="E44" i="19"/>
  <c r="F44" i="19"/>
  <c r="G44" i="19"/>
  <c r="H44" i="19"/>
  <c r="I44" i="19"/>
  <c r="J44" i="19"/>
  <c r="K44" i="19"/>
  <c r="B48" i="19"/>
  <c r="C48" i="19"/>
  <c r="D48" i="19"/>
  <c r="E48" i="19"/>
  <c r="F48" i="19"/>
  <c r="G48" i="19"/>
  <c r="H48" i="19"/>
  <c r="I48" i="19"/>
  <c r="J48" i="19"/>
  <c r="K48" i="19"/>
  <c r="K49" i="19"/>
  <c r="J50" i="19"/>
  <c r="K50" i="19"/>
  <c r="B51" i="19"/>
  <c r="C51" i="19"/>
  <c r="K51" i="19"/>
  <c r="K52" i="19"/>
  <c r="K53" i="19"/>
  <c r="B30" i="19"/>
  <c r="D30" i="19"/>
  <c r="E30" i="19"/>
  <c r="F30" i="19"/>
  <c r="G30" i="19"/>
  <c r="H30" i="19"/>
  <c r="I30" i="19"/>
  <c r="J30" i="19"/>
  <c r="K30" i="19"/>
  <c r="B34" i="19"/>
  <c r="D34" i="19"/>
  <c r="E34" i="19"/>
  <c r="F34" i="19"/>
  <c r="G34" i="19"/>
  <c r="H34" i="19"/>
  <c r="I34" i="19"/>
  <c r="J34" i="19"/>
  <c r="K34" i="19"/>
  <c r="K35" i="19"/>
  <c r="J36" i="19"/>
  <c r="K36" i="19"/>
  <c r="B37" i="19"/>
  <c r="C37" i="19"/>
  <c r="K37" i="19"/>
  <c r="K38" i="19"/>
  <c r="K39" i="19"/>
  <c r="B17" i="19"/>
  <c r="C17" i="19"/>
  <c r="D17" i="19"/>
  <c r="E17" i="19"/>
  <c r="F17" i="19"/>
  <c r="G17" i="19"/>
  <c r="H17" i="19"/>
  <c r="J17" i="19"/>
  <c r="K17" i="19"/>
  <c r="B21" i="19"/>
  <c r="C21" i="19"/>
  <c r="D21" i="19"/>
  <c r="E21" i="19"/>
  <c r="F21" i="19"/>
  <c r="G21" i="19"/>
  <c r="H21" i="19"/>
  <c r="I21" i="19"/>
  <c r="J21" i="19"/>
  <c r="K21" i="19"/>
  <c r="K22" i="19"/>
  <c r="J23" i="19"/>
  <c r="K23" i="19"/>
  <c r="B24" i="19"/>
  <c r="C24" i="19"/>
  <c r="K24" i="19"/>
  <c r="K25" i="19"/>
  <c r="K26" i="19"/>
  <c r="B3" i="19"/>
  <c r="C3" i="19"/>
  <c r="D3" i="19"/>
  <c r="E3" i="19"/>
  <c r="F3" i="19"/>
  <c r="G3" i="19"/>
  <c r="H3" i="19"/>
  <c r="I3" i="19"/>
  <c r="J3" i="19"/>
  <c r="K3" i="19"/>
  <c r="B7" i="19"/>
  <c r="C7" i="19"/>
  <c r="D7" i="19"/>
  <c r="E7" i="19"/>
  <c r="F7" i="19"/>
  <c r="G7" i="19"/>
  <c r="H7" i="19"/>
  <c r="I7" i="19"/>
  <c r="J7" i="19"/>
  <c r="K7" i="19"/>
  <c r="K8" i="19"/>
  <c r="J9" i="19"/>
  <c r="K9" i="19"/>
  <c r="B10" i="19"/>
  <c r="C10" i="19"/>
  <c r="K10" i="19"/>
  <c r="K11" i="19"/>
  <c r="K12" i="19"/>
  <c r="C16" i="19" l="1"/>
  <c r="AF14" i="1"/>
  <c r="AE14" i="1"/>
  <c r="E16" i="19" l="1"/>
  <c r="G16" i="19" s="1"/>
  <c r="I16" i="19" s="1"/>
  <c r="K16" i="19" s="1"/>
  <c r="C29" i="19"/>
  <c r="E29" i="19" l="1"/>
  <c r="G29" i="19" s="1"/>
  <c r="I29" i="19" s="1"/>
  <c r="K29" i="19" s="1"/>
  <c r="C43" i="19"/>
  <c r="E43" i="19" s="1"/>
  <c r="G43" i="19" s="1"/>
  <c r="I43" i="19" s="1"/>
  <c r="K43" i="19" s="1"/>
  <c r="C4" i="1" l="1"/>
  <c r="E4" i="1" l="1"/>
  <c r="G4" i="1" s="1"/>
  <c r="I4" i="1" s="1"/>
  <c r="K4" i="1" s="1"/>
  <c r="C17" i="1"/>
  <c r="E17" i="1" l="1"/>
  <c r="G17" i="1" s="1"/>
  <c r="I17" i="1" s="1"/>
  <c r="K17" i="1" s="1"/>
  <c r="C30" i="1"/>
  <c r="J53" i="19"/>
  <c r="J52" i="19"/>
  <c r="J51" i="19"/>
  <c r="J49" i="19"/>
  <c r="J39" i="19"/>
  <c r="J38" i="19"/>
  <c r="J37" i="19"/>
  <c r="J35" i="19"/>
  <c r="J26" i="19"/>
  <c r="J25" i="19"/>
  <c r="J24" i="19"/>
  <c r="J22" i="19"/>
  <c r="F1" i="19"/>
  <c r="E30" i="1" l="1"/>
  <c r="G30" i="1" s="1"/>
  <c r="I30" i="1" s="1"/>
  <c r="K30" i="1" s="1"/>
  <c r="C43" i="1"/>
  <c r="E43" i="1" s="1"/>
  <c r="G43" i="1" s="1"/>
  <c r="I43" i="1" s="1"/>
  <c r="K43" i="1" s="1"/>
  <c r="F16" i="1"/>
  <c r="F29" i="1" s="1"/>
  <c r="F42" i="1" s="1"/>
  <c r="F15" i="19"/>
  <c r="F28" i="19" s="1"/>
  <c r="F42" i="19" s="1"/>
  <c r="J10" i="19" l="1"/>
  <c r="J11" i="19"/>
  <c r="J12" i="19"/>
  <c r="J8" i="19"/>
</calcChain>
</file>

<file path=xl/sharedStrings.xml><?xml version="1.0" encoding="utf-8"?>
<sst xmlns="http://schemas.openxmlformats.org/spreadsheetml/2006/main" count="638" uniqueCount="129">
  <si>
    <t>09H00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</si>
  <si>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</si>
  <si>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</si>
  <si>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</si>
  <si>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</si>
  <si>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</si>
  <si>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</si>
  <si>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</si>
  <si>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</si>
  <si>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MARDI</t>
  </si>
  <si>
    <t>MERCREDI</t>
  </si>
  <si>
    <t>JEUDI</t>
  </si>
  <si>
    <t>VENDREDI</t>
  </si>
  <si>
    <t>SAMEDI</t>
  </si>
  <si>
    <t>Maud</t>
  </si>
  <si>
    <t>Vincent</t>
  </si>
  <si>
    <t>Christelle</t>
  </si>
  <si>
    <t>Claire</t>
  </si>
  <si>
    <t>Dominique</t>
  </si>
  <si>
    <t>Fabiola</t>
  </si>
  <si>
    <t>Léa</t>
  </si>
  <si>
    <t>Mahéva</t>
  </si>
  <si>
    <t>Sandrine</t>
  </si>
  <si>
    <t>Aurélien</t>
  </si>
  <si>
    <t>Marie</t>
  </si>
  <si>
    <t>Renaud</t>
  </si>
  <si>
    <t>Poste type collaborateur</t>
  </si>
  <si>
    <t>Témoin matin</t>
  </si>
  <si>
    <t>Motif</t>
  </si>
  <si>
    <t>Nombre de droits consommés</t>
  </si>
  <si>
    <t>Statut</t>
  </si>
  <si>
    <t>Florian</t>
  </si>
  <si>
    <t>non</t>
  </si>
  <si>
    <t>Déplacement profes</t>
  </si>
  <si>
    <t>Validé</t>
  </si>
  <si>
    <t>Aurelien</t>
  </si>
  <si>
    <t>Formation</t>
  </si>
  <si>
    <t>Lea Corinne</t>
  </si>
  <si>
    <t>oui</t>
  </si>
  <si>
    <t>Charlotte</t>
  </si>
  <si>
    <t>Maheva</t>
  </si>
  <si>
    <t>Maria</t>
  </si>
  <si>
    <t>Celine</t>
  </si>
  <si>
    <t>Marine</t>
  </si>
  <si>
    <t>Fonction</t>
  </si>
  <si>
    <t>UID collaborateur</t>
  </si>
  <si>
    <t>Nom collaborateur</t>
  </si>
  <si>
    <t>Prénom collaborateur</t>
  </si>
  <si>
    <t>Affectation collaborateur</t>
  </si>
  <si>
    <t>UID signataire</t>
  </si>
  <si>
    <t>Nom signataire</t>
  </si>
  <si>
    <t>Prénom signataire</t>
  </si>
  <si>
    <t>Date demande</t>
  </si>
  <si>
    <t>Date début de période</t>
  </si>
  <si>
    <t>Date fin de période</t>
  </si>
  <si>
    <t>Code Motif</t>
  </si>
  <si>
    <t>UID Gestionnaire</t>
  </si>
  <si>
    <t>Nom Gestionnaire</t>
  </si>
  <si>
    <t>Prénom Gestionnaire</t>
  </si>
  <si>
    <t>DEP</t>
  </si>
  <si>
    <t>FOR</t>
  </si>
  <si>
    <t>Aurelie</t>
  </si>
  <si>
    <t>CTC</t>
  </si>
  <si>
    <t>Nicole</t>
  </si>
  <si>
    <t>Vanessa</t>
  </si>
  <si>
    <t>Aline</t>
  </si>
  <si>
    <t>Raphael</t>
  </si>
  <si>
    <t>Helene</t>
  </si>
  <si>
    <t>Patricia</t>
  </si>
  <si>
    <t>Audrey</t>
  </si>
  <si>
    <t>Jamila</t>
  </si>
  <si>
    <t>Laure Anne</t>
  </si>
  <si>
    <t>Juline</t>
  </si>
  <si>
    <t>Guillaume</t>
  </si>
  <si>
    <t>Collaborateurs</t>
  </si>
  <si>
    <t>15H30</t>
  </si>
  <si>
    <t>max prestation sur 4 semaines</t>
  </si>
  <si>
    <t>Prestations sur 4 semaines</t>
  </si>
  <si>
    <t>S1</t>
  </si>
  <si>
    <t>S2</t>
  </si>
  <si>
    <t>matin</t>
  </si>
  <si>
    <t>soir</t>
  </si>
  <si>
    <t>mardi</t>
  </si>
  <si>
    <t>S3</t>
  </si>
  <si>
    <t>S4</t>
  </si>
  <si>
    <t>1ier jour du planning :</t>
  </si>
  <si>
    <t>renaud</t>
  </si>
  <si>
    <t>vincent</t>
  </si>
  <si>
    <t>christelle</t>
  </si>
  <si>
    <t>florian</t>
  </si>
  <si>
    <t>Groupe 1</t>
  </si>
  <si>
    <t>Groupe 2</t>
  </si>
  <si>
    <t>marie</t>
  </si>
  <si>
    <t>mahéva</t>
  </si>
  <si>
    <t>claire</t>
  </si>
  <si>
    <t>fabiola</t>
  </si>
  <si>
    <t>sabrina</t>
  </si>
  <si>
    <t>léa</t>
  </si>
  <si>
    <t>sandrine</t>
  </si>
  <si>
    <t>aurélien</t>
  </si>
  <si>
    <t>dominique</t>
  </si>
  <si>
    <t>charlotte</t>
  </si>
  <si>
    <t>REUNION HEBDO mardi</t>
  </si>
  <si>
    <t>Sabrina</t>
  </si>
  <si>
    <t>Témoin aprés-midi</t>
  </si>
  <si>
    <t>Julie</t>
  </si>
  <si>
    <t>Validé - Attente système de paie</t>
  </si>
  <si>
    <t>Manuella</t>
  </si>
  <si>
    <t>Présence accueil (en 1/2 journées)</t>
  </si>
  <si>
    <t>RTT</t>
  </si>
  <si>
    <t>JOURNEE RTT</t>
  </si>
  <si>
    <t>CPN</t>
  </si>
  <si>
    <t>CONGES PAYES STAND</t>
  </si>
  <si>
    <t>Anne</t>
  </si>
  <si>
    <t>Delphine</t>
  </si>
  <si>
    <t>En cours</t>
  </si>
  <si>
    <t>TEMPS A LA CARTE</t>
  </si>
  <si>
    <t>HOE</t>
  </si>
  <si>
    <t>HOSP. ENFANT</t>
  </si>
  <si>
    <t>MEN</t>
  </si>
  <si>
    <t>MALADIE ENFANT</t>
  </si>
  <si>
    <t>Emilie</t>
  </si>
  <si>
    <t>Sylvie</t>
  </si>
  <si>
    <t>JRE</t>
  </si>
  <si>
    <t>ABSENCE AUTORISEE</t>
  </si>
  <si>
    <t>Flavien</t>
  </si>
  <si>
    <t>Charline</t>
  </si>
  <si>
    <t>Floriane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</si>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</sst>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/>
    <xf numFmtId="0" fontId="2" fillId="2" borderId="3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/>
    <xf numFmtId="0" fontId="1" fillId="0" borderId="9" xfId="0" applyFont="1" applyBorder="1"/>
    <xf numFmtId="0" fontId="1" fillId="0" borderId="16" xfId="0" applyFont="1" applyBorder="1" applyAlignment="1">
      <alignment horizontal="center" vertical="center"/>
    </xf>
    <xf numFmtId="167" fontId="1" fillId="0" borderId="1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34" xfId="0" applyBorder="1" applyAlignment="1">
      <alignment horizontal="right"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0" fillId="3" borderId="13" xfId="0" applyFill="1" applyBorder="1"/>
    <xf numFmtId="0" fontId="0" fillId="3" borderId="14" xfId="0" applyFill="1" applyBorder="1"/>
    <xf numFmtId="0" fontId="6" fillId="0" borderId="0" xfId="0" applyFont="1"/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>
      <alignment horizontal="center" vertical="center"/>
    </xf>
    <xf numFmtId="14" fontId="9" fillId="3" borderId="3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9" xfId="0" applyBorder="1"/>
    <xf numFmtId="0" fontId="0" fillId="0" borderId="13" xfId="0" applyBorder="1"/>
    <xf numFmtId="0" fontId="0" fillId="0" borderId="14" xfId="0" applyBorder="1"/>
    <xf numFmtId="14" fontId="0" fillId="3" borderId="5" xfId="0" applyNumberFormat="1" applyFill="1" applyBorder="1"/>
    <xf numFmtId="14" fontId="0" fillId="3" borderId="8" xfId="0" applyNumberFormat="1" applyFill="1" applyBorder="1"/>
    <xf numFmtId="0" fontId="0" fillId="3" borderId="0" xfId="0" applyFill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0" fontId="2" fillId="0" borderId="29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0" borderId="26" xfId="0" applyFont="1" applyBorder="1" applyAlignment="1" applyProtection="1">
      <alignment horizontal="center" vertical="center"/>
      <protection hidden="1"/>
    </xf>
    <xf numFmtId="0" fontId="2" fillId="0" borderId="28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0" fontId="2" fillId="0" borderId="43" xfId="0" applyFont="1" applyBorder="1" applyAlignment="1" applyProtection="1">
      <alignment horizontal="center" vertical="center"/>
      <protection hidden="1"/>
    </xf>
    <xf numFmtId="0" fontId="2" fillId="0" borderId="44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42" xfId="0" applyFont="1" applyBorder="1" applyAlignment="1" applyProtection="1">
      <alignment horizontal="center" vertical="center"/>
      <protection hidden="1"/>
    </xf>
    <xf numFmtId="0" fontId="2" fillId="0" borderId="31" xfId="0" applyFont="1" applyBorder="1" applyAlignment="1" applyProtection="1">
      <alignment horizontal="center" vertical="center"/>
      <protection hidden="1"/>
    </xf>
    <xf numFmtId="0" fontId="2" fillId="0" borderId="32" xfId="0" applyFont="1" applyBorder="1" applyAlignment="1" applyProtection="1">
      <alignment horizontal="center" vertical="center"/>
      <protection hidden="1"/>
    </xf>
    <xf numFmtId="0" fontId="2" fillId="0" borderId="33" xfId="0" applyFont="1" applyBorder="1" applyAlignment="1" applyProtection="1">
      <alignment horizontal="center" vertical="center"/>
      <protection hidden="1"/>
    </xf>
    <xf numFmtId="0" fontId="10" fillId="0" borderId="3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8" fillId="0" borderId="9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horizontal="center"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37" xfId="0" applyFont="1" applyBorder="1" applyAlignment="1" applyProtection="1">
      <alignment horizontal="center" vertical="center"/>
      <protection hidden="1"/>
    </xf>
    <xf numFmtId="0" fontId="8" fillId="0" borderId="38" xfId="0" applyFont="1" applyBorder="1" applyAlignment="1" applyProtection="1">
      <alignment horizontal="center" vertical="center"/>
      <protection hidden="1"/>
    </xf>
    <xf numFmtId="0" fontId="8" fillId="0" borderId="39" xfId="0" applyFont="1" applyBorder="1" applyAlignment="1" applyProtection="1">
      <alignment horizontal="center" vertical="center"/>
      <protection hidden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19" xfId="0" applyFont="1" applyBorder="1" applyAlignment="1" applyProtection="1">
      <alignment horizontal="center" vertical="center"/>
      <protection hidden="1"/>
    </xf>
    <xf numFmtId="0" fontId="8" fillId="0" borderId="24" xfId="0" applyFont="1" applyBorder="1" applyAlignment="1" applyProtection="1">
      <alignment horizontal="center" vertical="center"/>
      <protection hidden="1"/>
    </xf>
    <xf numFmtId="0" fontId="8" fillId="0" borderId="18" xfId="0" applyFont="1" applyBorder="1" applyAlignment="1" applyProtection="1">
      <alignment horizontal="center" vertical="center"/>
      <protection hidden="1"/>
    </xf>
    <xf numFmtId="0" fontId="8" fillId="0" borderId="21" xfId="0" applyFont="1" applyBorder="1" applyAlignment="1" applyProtection="1">
      <alignment horizontal="center" vertical="center"/>
      <protection hidden="1"/>
    </xf>
    <xf numFmtId="0" fontId="8" fillId="0" borderId="26" xfId="0" applyFont="1" applyBorder="1" applyAlignment="1" applyProtection="1">
      <alignment horizontal="center" vertical="center"/>
      <protection hidden="1"/>
    </xf>
    <xf numFmtId="0" fontId="8" fillId="0" borderId="40" xfId="0" applyFont="1" applyBorder="1" applyAlignment="1" applyProtection="1">
      <alignment horizontal="center" vertical="center"/>
      <protection hidden="1"/>
    </xf>
    <xf numFmtId="0" fontId="8" fillId="0" borderId="36" xfId="0" applyFont="1" applyBorder="1" applyAlignment="1" applyProtection="1">
      <alignment horizontal="center" vertical="center"/>
      <protection hidden="1"/>
    </xf>
    <xf numFmtId="0" fontId="8" fillId="0" borderId="41" xfId="0" applyFont="1" applyBorder="1" applyAlignment="1" applyProtection="1">
      <alignment horizontal="center" vertical="center"/>
      <protection hidden="1"/>
    </xf>
    <xf numFmtId="0" fontId="8" fillId="0" borderId="35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167" fontId="1" fillId="0" borderId="30" xfId="0" applyNumberFormat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1" fillId="0" borderId="45" xfId="0" applyFont="1" applyBorder="1" applyAlignment="1">
      <alignment horizontal="center" vertical="center"/>
    </xf>
    <xf numFmtId="0" fontId="8" fillId="0" borderId="46" xfId="0" applyFont="1" applyBorder="1" applyAlignment="1" applyProtection="1">
      <alignment horizontal="center" vertical="center"/>
      <protection hidden="1"/>
    </xf>
    <xf numFmtId="0" fontId="8" fillId="0" borderId="47" xfId="0" applyFont="1" applyBorder="1" applyAlignment="1" applyProtection="1">
      <alignment horizontal="center" vertical="center"/>
      <protection hidden="1"/>
    </xf>
    <xf numFmtId="0" fontId="8" fillId="0" borderId="48" xfId="0" applyFont="1" applyBorder="1" applyAlignment="1" applyProtection="1">
      <alignment horizontal="center" vertical="center"/>
      <protection hidden="1"/>
    </xf>
    <xf numFmtId="167" fontId="1" fillId="0" borderId="49" xfId="0" applyNumberFormat="1" applyFont="1" applyBorder="1" applyAlignment="1">
      <alignment horizontal="center" vertical="center"/>
    </xf>
    <xf numFmtId="0" fontId="8" fillId="0" borderId="50" xfId="0" applyFont="1" applyBorder="1" applyAlignment="1" applyProtection="1">
      <alignment horizontal="center" vertical="center"/>
      <protection hidden="1"/>
    </xf>
    <xf numFmtId="0" fontId="8" fillId="0" borderId="51" xfId="0" applyFont="1" applyBorder="1" applyAlignment="1" applyProtection="1">
      <alignment horizontal="center" vertical="center"/>
      <protection hidden="1"/>
    </xf>
    <xf numFmtId="0" fontId="8" fillId="0" borderId="52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0</xdr:rowOff>
    </xdr:from>
    <xdr:to>
      <xdr:col>7</xdr:col>
      <xdr:colOff>114300</xdr:colOff>
      <xdr:row>1</xdr:row>
      <xdr:rowOff>9525</xdr:rowOff>
    </xdr:to>
    <xdr:sp macro="" textlink="">
      <xdr:nvSpPr>
        <xdr:cNvPr id="2" name="Rectangle 1"/>
        <xdr:cNvSpPr/>
      </xdr:nvSpPr>
      <xdr:spPr>
        <a:xfrm>
          <a:off x="3133725" y="0"/>
          <a:ext cx="2600325" cy="257175"/>
        </a:xfrm>
        <a:prstGeom prst="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i="0" baseline="0">
              <a:solidFill>
                <a:sysClr val="windowText" lastClr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Toujours commencer par un mardi !</a:t>
          </a:r>
        </a:p>
      </xdr:txBody>
    </xdr:sp>
    <xdr:clientData/>
  </xdr:twoCellAnchor>
  <xdr:twoCellAnchor>
    <xdr:from>
      <xdr:col>3</xdr:col>
      <xdr:colOff>0</xdr:colOff>
      <xdr:row>0</xdr:row>
      <xdr:rowOff>85725</xdr:rowOff>
    </xdr:from>
    <xdr:to>
      <xdr:col>3</xdr:col>
      <xdr:colOff>752475</xdr:colOff>
      <xdr:row>0</xdr:row>
      <xdr:rowOff>128588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381250" y="85725"/>
          <a:ext cx="752475" cy="4286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85726</xdr:colOff>
      <xdr:row>15</xdr:row>
      <xdr:rowOff>0</xdr:rowOff>
    </xdr:from>
    <xdr:to>
      <xdr:col>32</xdr:col>
      <xdr:colOff>9526</xdr:colOff>
      <xdr:row>17</xdr:row>
      <xdr:rowOff>104775</xdr:rowOff>
    </xdr:to>
    <xdr:sp macro="" textlink="">
      <xdr:nvSpPr>
        <xdr:cNvPr id="6" name="Rectangle 5"/>
        <xdr:cNvSpPr/>
      </xdr:nvSpPr>
      <xdr:spPr>
        <a:xfrm>
          <a:off x="12392026" y="2952750"/>
          <a:ext cx="1543050" cy="504825"/>
        </a:xfrm>
        <a:prstGeom prst="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i="0" baseline="0">
              <a:solidFill>
                <a:sysClr val="windowText" lastClr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Toujours mettre DIA dans chaque groupe</a:t>
          </a:r>
        </a:p>
      </xdr:txBody>
    </xdr:sp>
    <xdr:clientData/>
  </xdr:twoCellAnchor>
  <xdr:twoCellAnchor>
    <xdr:from>
      <xdr:col>30</xdr:col>
      <xdr:colOff>361950</xdr:colOff>
      <xdr:row>13</xdr:row>
      <xdr:rowOff>9525</xdr:rowOff>
    </xdr:from>
    <xdr:to>
      <xdr:col>30</xdr:col>
      <xdr:colOff>723901</xdr:colOff>
      <xdr:row>15</xdr:row>
      <xdr:rowOff>0</xdr:rowOff>
    </xdr:to>
    <xdr:cxnSp macro="">
      <xdr:nvCxnSpPr>
        <xdr:cNvPr id="7" name="Connecteur droit avec flèche 6"/>
        <xdr:cNvCxnSpPr>
          <a:stCxn id="6" idx="0"/>
        </xdr:cNvCxnSpPr>
      </xdr:nvCxnSpPr>
      <xdr:spPr>
        <a:xfrm flipH="1" flipV="1">
          <a:off x="12801600" y="2571750"/>
          <a:ext cx="361951" cy="38100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723901</xdr:colOff>
      <xdr:row>13</xdr:row>
      <xdr:rowOff>9525</xdr:rowOff>
    </xdr:from>
    <xdr:to>
      <xdr:col>31</xdr:col>
      <xdr:colOff>238125</xdr:colOff>
      <xdr:row>15</xdr:row>
      <xdr:rowOff>0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flipV="1">
          <a:off x="13163551" y="2571750"/>
          <a:ext cx="257174" cy="38100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0</xdr:row>
      <xdr:rowOff>85726</xdr:rowOff>
    </xdr:from>
    <xdr:to>
      <xdr:col>10</xdr:col>
      <xdr:colOff>123825</xdr:colOff>
      <xdr:row>2</xdr:row>
      <xdr:rowOff>19051</xdr:rowOff>
    </xdr:to>
    <xdr:sp macro="" textlink="">
      <xdr:nvSpPr>
        <xdr:cNvPr id="14" name="Rectangle 13"/>
        <xdr:cNvSpPr/>
      </xdr:nvSpPr>
      <xdr:spPr>
        <a:xfrm>
          <a:off x="6600825" y="85726"/>
          <a:ext cx="1571625" cy="381000"/>
        </a:xfrm>
        <a:prstGeom prst="rect">
          <a:avLst/>
        </a:prstGeom>
        <a:solidFill>
          <a:srgbClr val="92D050"/>
        </a:solidFill>
        <a:ln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0" baseline="0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Cellules modifiables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3"/>
  <sheetViews>
    <sheetView tabSelected="1" topLeftCell="A13" workbookViewId="0">
      <selection activeCell="O22" sqref="O22:P22"/>
    </sheetView>
  </sheetViews>
  <sheetFormatPr baseColWidth="10" defaultRowHeight="15" x14ac:dyDescent="0.25"/>
  <cols>
    <col min="1" max="1" width="11.42578125" style="1"/>
    <col min="2" max="11" width="12.140625" style="6" customWidth="1"/>
    <col min="12" max="13" width="2.7109375" customWidth="1"/>
    <col min="14" max="14" width="15" bestFit="1" customWidth="1"/>
    <col min="15" max="15" width="5.5703125" style="5" bestFit="1" customWidth="1"/>
    <col min="17" max="17" width="6.140625" hidden="1" customWidth="1"/>
    <col min="18" max="18" width="4.28515625" hidden="1" customWidth="1"/>
    <col min="19" max="20" width="6.140625" hidden="1" customWidth="1"/>
    <col min="21" max="21" width="4.28515625" hidden="1" customWidth="1"/>
    <col min="22" max="23" width="6.140625" hidden="1" customWidth="1"/>
    <col min="24" max="24" width="4.28515625" hidden="1" customWidth="1"/>
    <col min="25" max="26" width="6.140625" hidden="1" customWidth="1"/>
    <col min="27" max="27" width="4.28515625" hidden="1" customWidth="1"/>
    <col min="28" max="28" width="6.140625" hidden="1" customWidth="1"/>
    <col min="29" max="29" width="14.28515625" bestFit="1" customWidth="1"/>
    <col min="30" max="30" width="2" customWidth="1"/>
    <col min="31" max="32" width="11.140625" customWidth="1"/>
    <col min="33" max="33" width="1.42578125" customWidth="1"/>
    <col min="34" max="34" width="4.5703125" bestFit="1" customWidth="1"/>
    <col min="35" max="35" width="6.28515625" bestFit="1" customWidth="1"/>
    <col min="36" max="36" width="7.85546875" customWidth="1"/>
  </cols>
  <sheetData>
    <row r="1" spans="1:39" ht="19.5" thickBot="1" x14ac:dyDescent="0.3">
      <c r="A1" s="128" t="s">
        <v>85</v>
      </c>
      <c r="B1" s="129"/>
      <c r="C1" s="71">
        <v>42766</v>
      </c>
      <c r="F1" s="20"/>
      <c r="G1" s="20"/>
      <c r="H1" s="20"/>
      <c r="I1" s="20"/>
      <c r="J1" s="20"/>
      <c r="K1" s="20"/>
      <c r="N1" s="85" t="s">
        <v>74</v>
      </c>
      <c r="O1" s="86"/>
      <c r="P1" s="87"/>
      <c r="AC1" s="91" t="s">
        <v>44</v>
      </c>
    </row>
    <row r="2" spans="1:39" ht="15.75" thickBot="1" x14ac:dyDescent="0.3">
      <c r="A2" s="35"/>
      <c r="B2" s="38"/>
      <c r="C2" s="26"/>
      <c r="D2" s="26"/>
      <c r="E2" s="26"/>
      <c r="F2" s="26"/>
      <c r="G2" s="26"/>
      <c r="H2" s="26"/>
      <c r="I2" s="26"/>
      <c r="J2" s="26"/>
      <c r="K2" s="26"/>
      <c r="N2" s="88"/>
      <c r="O2" s="89"/>
      <c r="P2" s="90"/>
      <c r="AC2" s="92"/>
      <c r="AE2" s="93" t="s">
        <v>102</v>
      </c>
      <c r="AF2" s="94"/>
      <c r="AH2" s="104"/>
      <c r="AI2" s="104"/>
      <c r="AJ2" s="37"/>
    </row>
    <row r="3" spans="1:39" ht="15.75" customHeight="1" thickBot="1" x14ac:dyDescent="0.3">
      <c r="A3" s="9"/>
      <c r="B3" s="21"/>
      <c r="C3" s="21"/>
      <c r="D3" s="21"/>
      <c r="E3" s="21"/>
      <c r="F3" s="98"/>
      <c r="G3" s="100"/>
      <c r="H3" s="21"/>
      <c r="I3" s="21"/>
      <c r="J3" s="21"/>
      <c r="K3" s="21"/>
      <c r="N3" s="41"/>
      <c r="O3" s="95" t="s">
        <v>14</v>
      </c>
      <c r="P3" s="95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3"/>
      <c r="AE3" s="28" t="s">
        <v>90</v>
      </c>
      <c r="AF3" s="29" t="s">
        <v>91</v>
      </c>
      <c r="AI3" s="105"/>
      <c r="AJ3" s="105"/>
      <c r="AK3" s="105"/>
      <c r="AL3" s="105"/>
      <c r="AM3" s="105"/>
    </row>
    <row r="4" spans="1:39" s="1" customFormat="1" ht="15.75" thickBot="1" x14ac:dyDescent="0.3">
      <c r="A4" s="22"/>
      <c r="B4" s="30" t="s">
        <v>9</v>
      </c>
      <c r="C4" s="31">
        <f>IF(C1="","",C1)</f>
        <v>42766</v>
      </c>
      <c r="D4" s="30" t="s">
        <v>10</v>
      </c>
      <c r="E4" s="31">
        <f>IF(C4="","",C4+1)</f>
        <v>42767</v>
      </c>
      <c r="F4" s="30" t="s">
        <v>11</v>
      </c>
      <c r="G4" s="31">
        <f>IF(E4="","",E4+1)</f>
        <v>42768</v>
      </c>
      <c r="H4" s="30" t="s">
        <v>12</v>
      </c>
      <c r="I4" s="31">
        <f>IF(G4="","",G4+1)</f>
        <v>42769</v>
      </c>
      <c r="J4" s="30" t="s">
        <v>13</v>
      </c>
      <c r="K4" s="31">
        <f>IF(I4="","",I4+1)</f>
        <v>42770</v>
      </c>
      <c r="M4" s="9"/>
      <c r="N4" s="44"/>
      <c r="O4" s="84" t="s">
        <v>20</v>
      </c>
      <c r="P4" s="84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  <c r="AD4" s="9"/>
      <c r="AE4" s="50" t="s">
        <v>14</v>
      </c>
      <c r="AF4" s="51" t="s">
        <v>97</v>
      </c>
      <c r="AG4" s="34"/>
      <c r="AH4"/>
    </row>
    <row r="5" spans="1:39" ht="15" customHeight="1" x14ac:dyDescent="0.25">
      <c r="A5" s="23" t="s">
        <v>0</v>
      </c>
      <c r="B5" s="106" t="s">
        <v>20</v>
      </c>
      <c r="C5" s="130" t="s">
        <v>21</v>
      </c>
      <c r="D5" s="106" t="s">
        <v>31</v>
      </c>
      <c r="E5" s="106" t="s">
        <v>24</v>
      </c>
      <c r="F5" s="106" t="s">
        <v>23</v>
      </c>
      <c r="G5" s="106" t="s">
        <v>17</v>
      </c>
      <c r="H5" s="106" t="s">
        <v>22</v>
      </c>
      <c r="I5" s="106" t="s">
        <v>103</v>
      </c>
      <c r="J5" s="106" t="s">
        <v>20</v>
      </c>
      <c r="K5" s="106" t="s">
        <v>125</v>
      </c>
      <c r="N5" s="44"/>
      <c r="O5" s="84" t="s">
        <v>21</v>
      </c>
      <c r="P5" s="84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6"/>
      <c r="AE5" s="44" t="s">
        <v>92</v>
      </c>
      <c r="AF5" s="52" t="s">
        <v>98</v>
      </c>
    </row>
    <row r="6" spans="1:39" ht="15" customHeight="1" x14ac:dyDescent="0.25">
      <c r="A6" s="24" t="s">
        <v>1</v>
      </c>
      <c r="B6" s="107"/>
      <c r="C6" s="131"/>
      <c r="D6" s="107"/>
      <c r="E6" s="107"/>
      <c r="F6" s="107"/>
      <c r="G6" s="107"/>
      <c r="H6" s="107"/>
      <c r="I6" s="107"/>
      <c r="J6" s="107"/>
      <c r="K6" s="107"/>
      <c r="N6" s="44"/>
      <c r="O6" s="84" t="s">
        <v>22</v>
      </c>
      <c r="P6" s="84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6"/>
      <c r="AE6" s="44" t="s">
        <v>93</v>
      </c>
      <c r="AF6" s="52" t="s">
        <v>99</v>
      </c>
      <c r="AI6" s="6"/>
      <c r="AJ6" s="6"/>
    </row>
    <row r="7" spans="1:39" ht="15" customHeight="1" x14ac:dyDescent="0.25">
      <c r="A7" s="24" t="s">
        <v>2</v>
      </c>
      <c r="B7" s="107"/>
      <c r="C7" s="131"/>
      <c r="D7" s="107"/>
      <c r="E7" s="107"/>
      <c r="F7" s="107"/>
      <c r="G7" s="107"/>
      <c r="H7" s="107"/>
      <c r="I7" s="107"/>
      <c r="J7" s="107"/>
      <c r="K7" s="107"/>
      <c r="N7" s="44"/>
      <c r="O7" s="84" t="s">
        <v>23</v>
      </c>
      <c r="P7" s="84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6"/>
      <c r="AE7" s="44" t="s">
        <v>94</v>
      </c>
      <c r="AF7" s="52" t="s">
        <v>43</v>
      </c>
      <c r="AI7" s="6"/>
      <c r="AJ7" s="6"/>
    </row>
    <row r="8" spans="1:39" ht="15" customHeight="1" thickBot="1" x14ac:dyDescent="0.3">
      <c r="A8" s="24" t="s">
        <v>3</v>
      </c>
      <c r="B8" s="108"/>
      <c r="C8" s="131"/>
      <c r="D8" s="108"/>
      <c r="E8" s="108"/>
      <c r="F8" s="108"/>
      <c r="G8" s="108"/>
      <c r="H8" s="108"/>
      <c r="I8" s="108"/>
      <c r="J8" s="108"/>
      <c r="K8" s="108"/>
      <c r="N8" s="44"/>
      <c r="O8" s="84" t="s">
        <v>24</v>
      </c>
      <c r="P8" s="84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6"/>
      <c r="AE8" s="44" t="s">
        <v>95</v>
      </c>
      <c r="AF8" s="52" t="s">
        <v>100</v>
      </c>
    </row>
    <row r="9" spans="1:39" ht="15" customHeight="1" x14ac:dyDescent="0.25">
      <c r="A9" s="72" t="s">
        <v>4</v>
      </c>
      <c r="B9" s="115" t="s">
        <v>23</v>
      </c>
      <c r="C9" s="116" t="s">
        <v>22</v>
      </c>
      <c r="D9" s="125" t="s">
        <v>14</v>
      </c>
      <c r="E9" s="115" t="s">
        <v>43</v>
      </c>
      <c r="F9" s="115" t="s">
        <v>21</v>
      </c>
      <c r="G9" s="115" t="s">
        <v>19</v>
      </c>
      <c r="H9" s="115" t="s">
        <v>24</v>
      </c>
      <c r="I9" s="115" t="s">
        <v>18</v>
      </c>
      <c r="J9" s="14"/>
      <c r="K9" s="15"/>
      <c r="N9" s="44"/>
      <c r="O9" s="84" t="s">
        <v>19</v>
      </c>
      <c r="P9" s="84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6"/>
      <c r="AE9" s="44" t="s">
        <v>88</v>
      </c>
      <c r="AF9" s="52" t="s">
        <v>101</v>
      </c>
      <c r="AH9" s="13"/>
    </row>
    <row r="10" spans="1:39" ht="15" customHeight="1" x14ac:dyDescent="0.25">
      <c r="A10" s="76" t="s">
        <v>5</v>
      </c>
      <c r="B10" s="107"/>
      <c r="C10" s="110"/>
      <c r="D10" s="126"/>
      <c r="E10" s="107"/>
      <c r="F10" s="107"/>
      <c r="G10" s="107"/>
      <c r="H10" s="107"/>
      <c r="I10" s="107"/>
      <c r="J10" s="16"/>
      <c r="K10" s="17"/>
      <c r="N10" s="44"/>
      <c r="O10" s="84" t="s">
        <v>18</v>
      </c>
      <c r="P10" s="84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6"/>
      <c r="AE10" s="44" t="s">
        <v>86</v>
      </c>
      <c r="AF10" s="52" t="s">
        <v>87</v>
      </c>
    </row>
    <row r="11" spans="1:39" ht="15" customHeight="1" x14ac:dyDescent="0.25">
      <c r="A11" s="76" t="s">
        <v>6</v>
      </c>
      <c r="B11" s="107"/>
      <c r="C11" s="110"/>
      <c r="D11" s="126"/>
      <c r="E11" s="107"/>
      <c r="F11" s="107"/>
      <c r="G11" s="107"/>
      <c r="H11" s="107"/>
      <c r="I11" s="107"/>
      <c r="J11" s="16"/>
      <c r="K11" s="17"/>
      <c r="N11" s="44"/>
      <c r="O11" s="84" t="s">
        <v>43</v>
      </c>
      <c r="P11" s="84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6"/>
      <c r="AE11" s="44" t="s">
        <v>96</v>
      </c>
      <c r="AF11" s="52"/>
    </row>
    <row r="12" spans="1:39" ht="15" customHeight="1" x14ac:dyDescent="0.25">
      <c r="A12" s="76" t="s">
        <v>75</v>
      </c>
      <c r="B12" s="107" t="s">
        <v>125</v>
      </c>
      <c r="C12" s="110" t="s">
        <v>14</v>
      </c>
      <c r="D12" s="126"/>
      <c r="E12" s="107"/>
      <c r="F12" s="107"/>
      <c r="G12" s="107"/>
      <c r="H12" s="107"/>
      <c r="I12" s="107"/>
      <c r="J12" s="16"/>
      <c r="K12" s="17"/>
      <c r="N12" s="44"/>
      <c r="O12" s="84" t="s">
        <v>17</v>
      </c>
      <c r="P12" s="84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6"/>
      <c r="AE12" s="44"/>
      <c r="AF12" s="52"/>
    </row>
    <row r="13" spans="1:39" ht="15" customHeight="1" thickBot="1" x14ac:dyDescent="0.3">
      <c r="A13" s="76" t="s">
        <v>7</v>
      </c>
      <c r="B13" s="107"/>
      <c r="C13" s="110"/>
      <c r="D13" s="126"/>
      <c r="E13" s="107"/>
      <c r="F13" s="107"/>
      <c r="G13" s="107"/>
      <c r="H13" s="107"/>
      <c r="I13" s="107"/>
      <c r="J13" s="16"/>
      <c r="K13" s="17"/>
      <c r="N13" s="44"/>
      <c r="O13" s="84" t="s">
        <v>39</v>
      </c>
      <c r="P13" s="84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6"/>
      <c r="AE13" s="47" t="s">
        <v>89</v>
      </c>
      <c r="AF13" s="53" t="s">
        <v>89</v>
      </c>
    </row>
    <row r="14" spans="1:39" ht="15" customHeight="1" thickBot="1" x14ac:dyDescent="0.3">
      <c r="A14" s="73" t="s">
        <v>8</v>
      </c>
      <c r="B14" s="117"/>
      <c r="C14" s="118"/>
      <c r="D14" s="127"/>
      <c r="E14" s="117"/>
      <c r="F14" s="117"/>
      <c r="G14" s="117"/>
      <c r="H14" s="117"/>
      <c r="I14" s="117"/>
      <c r="J14" s="18"/>
      <c r="K14" s="19"/>
      <c r="N14" s="44"/>
      <c r="O14" s="84" t="s">
        <v>103</v>
      </c>
      <c r="P14" s="84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6"/>
      <c r="AE14" s="39">
        <f>COUNTA(AE4:AE13)</f>
        <v>9</v>
      </c>
      <c r="AF14" s="40">
        <f>COUNTA(AF4:AF13)</f>
        <v>8</v>
      </c>
    </row>
    <row r="15" spans="1:39" ht="15.75" thickBot="1" x14ac:dyDescent="0.3">
      <c r="N15" s="44"/>
      <c r="O15" s="84" t="s">
        <v>25</v>
      </c>
      <c r="P15" s="84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39" ht="15.75" thickBot="1" x14ac:dyDescent="0.3">
      <c r="A16" s="9"/>
      <c r="B16" s="21"/>
      <c r="C16" s="21"/>
      <c r="D16" s="21"/>
      <c r="E16" s="21"/>
      <c r="F16" s="98" t="str">
        <f>IF(F3="","",F3+1)</f>
        <v/>
      </c>
      <c r="G16" s="100"/>
      <c r="H16" s="21"/>
      <c r="I16" s="21"/>
      <c r="J16" s="21"/>
      <c r="K16" s="21"/>
      <c r="N16" s="44"/>
      <c r="O16" s="74" t="s">
        <v>15</v>
      </c>
      <c r="P16" s="74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6"/>
    </row>
    <row r="17" spans="1:34" ht="15.75" thickBot="1" x14ac:dyDescent="0.3">
      <c r="A17" s="22"/>
      <c r="B17" s="36" t="s">
        <v>9</v>
      </c>
      <c r="C17" s="31">
        <f>IF(C1="","",C4+7)</f>
        <v>42773</v>
      </c>
      <c r="D17" s="36" t="s">
        <v>10</v>
      </c>
      <c r="E17" s="31">
        <f>IF(C17="","",C17+1)</f>
        <v>42774</v>
      </c>
      <c r="F17" s="36" t="s">
        <v>11</v>
      </c>
      <c r="G17" s="31">
        <f>IF(E17="","",E17+1)</f>
        <v>42775</v>
      </c>
      <c r="H17" s="36" t="s">
        <v>12</v>
      </c>
      <c r="I17" s="31">
        <f>IF(G17="","",G17+1)</f>
        <v>42776</v>
      </c>
      <c r="J17" s="36" t="s">
        <v>13</v>
      </c>
      <c r="K17" s="31">
        <f>IF(I17="","",I17+1)</f>
        <v>42777</v>
      </c>
      <c r="N17" s="44"/>
      <c r="O17" s="74" t="s">
        <v>16</v>
      </c>
      <c r="P17" s="74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34" ht="15.75" thickBot="1" x14ac:dyDescent="0.3">
      <c r="A18" s="23" t="s">
        <v>0</v>
      </c>
      <c r="B18" s="123" t="s">
        <v>125</v>
      </c>
      <c r="C18" s="124" t="s">
        <v>21</v>
      </c>
      <c r="D18" s="123" t="s">
        <v>125</v>
      </c>
      <c r="E18" s="124" t="s">
        <v>19</v>
      </c>
      <c r="F18" s="123" t="s">
        <v>125</v>
      </c>
      <c r="G18" s="124" t="s">
        <v>20</v>
      </c>
      <c r="H18" s="123" t="s">
        <v>125</v>
      </c>
      <c r="I18" s="124" t="s">
        <v>17</v>
      </c>
      <c r="J18" s="123" t="s">
        <v>23</v>
      </c>
      <c r="K18" s="112" t="s">
        <v>14</v>
      </c>
      <c r="N18" s="44"/>
      <c r="O18" s="74" t="s">
        <v>31</v>
      </c>
      <c r="P18" s="74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6"/>
    </row>
    <row r="19" spans="1:34" ht="15.75" thickBot="1" x14ac:dyDescent="0.3">
      <c r="A19" s="24" t="s">
        <v>1</v>
      </c>
      <c r="B19" s="119"/>
      <c r="C19" s="121"/>
      <c r="D19" s="119"/>
      <c r="E19" s="121"/>
      <c r="F19" s="119"/>
      <c r="G19" s="121"/>
      <c r="H19" s="119"/>
      <c r="I19" s="121"/>
      <c r="J19" s="119"/>
      <c r="K19" s="113"/>
      <c r="N19" s="44"/>
      <c r="O19" s="75" t="s">
        <v>127</v>
      </c>
      <c r="P19" s="7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6"/>
      <c r="AE19" s="93" t="s">
        <v>128</v>
      </c>
      <c r="AF19" s="94"/>
    </row>
    <row r="20" spans="1:34" x14ac:dyDescent="0.25">
      <c r="A20" s="24" t="s">
        <v>2</v>
      </c>
      <c r="B20" s="119"/>
      <c r="C20" s="121"/>
      <c r="D20" s="119"/>
      <c r="E20" s="121"/>
      <c r="F20" s="119"/>
      <c r="G20" s="121"/>
      <c r="H20" s="119"/>
      <c r="I20" s="121"/>
      <c r="J20" s="119"/>
      <c r="K20" s="113"/>
      <c r="N20" s="44"/>
      <c r="O20" s="96" t="s">
        <v>125</v>
      </c>
      <c r="P20" s="96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E20" s="77" t="str">
        <f>IF(O3="","",O3)</f>
        <v>Maud</v>
      </c>
      <c r="AF20" s="80"/>
      <c r="AH20" s="82"/>
    </row>
    <row r="21" spans="1:34" ht="15.75" thickBot="1" x14ac:dyDescent="0.3">
      <c r="A21" s="24" t="s">
        <v>3</v>
      </c>
      <c r="B21" s="120"/>
      <c r="C21" s="122"/>
      <c r="D21" s="120"/>
      <c r="E21" s="122"/>
      <c r="F21" s="120"/>
      <c r="G21" s="122"/>
      <c r="H21" s="120"/>
      <c r="I21" s="122"/>
      <c r="J21" s="120"/>
      <c r="K21" s="114"/>
      <c r="N21" s="44"/>
      <c r="O21" s="96" t="s">
        <v>126</v>
      </c>
      <c r="P21" s="96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6"/>
      <c r="AE21" s="78" t="str">
        <f t="shared" ref="AE21:AE39" si="0">IF(O4="","",O4)</f>
        <v>Léa</v>
      </c>
      <c r="AF21" s="80"/>
      <c r="AH21" s="82"/>
    </row>
    <row r="22" spans="1:34" ht="15.75" thickBot="1" x14ac:dyDescent="0.3">
      <c r="A22" s="23" t="s">
        <v>4</v>
      </c>
      <c r="B22" s="123" t="s">
        <v>125</v>
      </c>
      <c r="C22" s="124" t="s">
        <v>43</v>
      </c>
      <c r="D22" s="123" t="s">
        <v>125</v>
      </c>
      <c r="E22" s="124" t="s">
        <v>18</v>
      </c>
      <c r="F22" s="123" t="s">
        <v>125</v>
      </c>
      <c r="G22" s="124" t="s">
        <v>22</v>
      </c>
      <c r="H22" s="123" t="s">
        <v>125</v>
      </c>
      <c r="I22" s="124" t="s">
        <v>24</v>
      </c>
      <c r="J22" s="14"/>
      <c r="K22" s="15"/>
      <c r="N22" s="47"/>
      <c r="O22" s="97"/>
      <c r="P22" s="97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9"/>
      <c r="AE22" s="78" t="str">
        <f t="shared" si="0"/>
        <v>Mahéva</v>
      </c>
      <c r="AF22" s="80"/>
      <c r="AH22" s="82"/>
    </row>
    <row r="23" spans="1:34" ht="15.75" thickBot="1" x14ac:dyDescent="0.3">
      <c r="A23" s="24" t="s">
        <v>5</v>
      </c>
      <c r="B23" s="119"/>
      <c r="C23" s="121"/>
      <c r="D23" s="119"/>
      <c r="E23" s="121"/>
      <c r="F23" s="119"/>
      <c r="G23" s="121"/>
      <c r="H23" s="119"/>
      <c r="I23" s="121"/>
      <c r="J23" s="16"/>
      <c r="K23" s="17"/>
      <c r="AE23" s="78" t="str">
        <f t="shared" si="0"/>
        <v>Sandrine</v>
      </c>
      <c r="AF23" s="80"/>
      <c r="AH23" s="82"/>
    </row>
    <row r="24" spans="1:34" ht="15.75" thickBot="1" x14ac:dyDescent="0.3">
      <c r="A24" s="24" t="s">
        <v>6</v>
      </c>
      <c r="B24" s="106"/>
      <c r="C24" s="109"/>
      <c r="D24" s="119"/>
      <c r="E24" s="121"/>
      <c r="F24" s="119"/>
      <c r="G24" s="121"/>
      <c r="H24" s="119"/>
      <c r="I24" s="121"/>
      <c r="J24" s="16"/>
      <c r="K24" s="17"/>
      <c r="N24" s="98" t="s">
        <v>108</v>
      </c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100"/>
      <c r="AE24" s="78" t="str">
        <f t="shared" si="0"/>
        <v>Aurélien</v>
      </c>
      <c r="AF24" s="80"/>
      <c r="AH24" s="82"/>
    </row>
    <row r="25" spans="1:34" x14ac:dyDescent="0.25">
      <c r="A25" s="24" t="s">
        <v>75</v>
      </c>
      <c r="B25" s="108" t="s">
        <v>125</v>
      </c>
      <c r="C25" s="111" t="s">
        <v>14</v>
      </c>
      <c r="D25" s="119"/>
      <c r="E25" s="121"/>
      <c r="F25" s="119"/>
      <c r="G25" s="121"/>
      <c r="H25" s="119"/>
      <c r="I25" s="121"/>
      <c r="J25" s="16"/>
      <c r="K25" s="17"/>
      <c r="N25" s="85" t="s">
        <v>74</v>
      </c>
      <c r="O25" s="101" t="s">
        <v>77</v>
      </c>
      <c r="P25" s="101"/>
      <c r="Q25" s="86" t="s">
        <v>78</v>
      </c>
      <c r="R25" s="86"/>
      <c r="S25" s="86"/>
      <c r="T25" s="86" t="s">
        <v>79</v>
      </c>
      <c r="U25" s="86"/>
      <c r="V25" s="86"/>
      <c r="W25" s="86" t="s">
        <v>83</v>
      </c>
      <c r="X25" s="86"/>
      <c r="Y25" s="86"/>
      <c r="Z25" s="86" t="s">
        <v>84</v>
      </c>
      <c r="AA25" s="86"/>
      <c r="AB25" s="86"/>
      <c r="AC25" s="102" t="s">
        <v>76</v>
      </c>
      <c r="AE25" s="78" t="str">
        <f t="shared" si="0"/>
        <v>Marie</v>
      </c>
      <c r="AF25" s="80"/>
      <c r="AH25" s="82"/>
    </row>
    <row r="26" spans="1:34" ht="15.75" thickBot="1" x14ac:dyDescent="0.3">
      <c r="A26" s="24" t="s">
        <v>7</v>
      </c>
      <c r="B26" s="119"/>
      <c r="C26" s="121"/>
      <c r="D26" s="119"/>
      <c r="E26" s="121"/>
      <c r="F26" s="119"/>
      <c r="G26" s="121"/>
      <c r="H26" s="119"/>
      <c r="I26" s="121"/>
      <c r="J26" s="16"/>
      <c r="K26" s="17"/>
      <c r="N26" s="133"/>
      <c r="O26" s="132"/>
      <c r="P26" s="132"/>
      <c r="Q26" s="26" t="s">
        <v>80</v>
      </c>
      <c r="R26" s="26" t="s">
        <v>81</v>
      </c>
      <c r="S26" s="26" t="s">
        <v>82</v>
      </c>
      <c r="T26" s="26" t="s">
        <v>80</v>
      </c>
      <c r="U26" s="26" t="s">
        <v>81</v>
      </c>
      <c r="V26" s="26" t="s">
        <v>82</v>
      </c>
      <c r="W26" s="26" t="s">
        <v>80</v>
      </c>
      <c r="X26" s="26" t="s">
        <v>81</v>
      </c>
      <c r="Y26" s="26" t="s">
        <v>82</v>
      </c>
      <c r="Z26" s="26" t="s">
        <v>80</v>
      </c>
      <c r="AA26" s="26" t="s">
        <v>81</v>
      </c>
      <c r="AB26" s="26" t="s">
        <v>82</v>
      </c>
      <c r="AC26" s="103"/>
      <c r="AE26" s="78" t="str">
        <f t="shared" si="0"/>
        <v>Fabiola</v>
      </c>
      <c r="AF26" s="80"/>
      <c r="AH26" s="82"/>
    </row>
    <row r="27" spans="1:34" ht="15.75" thickBot="1" x14ac:dyDescent="0.3">
      <c r="A27" s="25" t="s">
        <v>8</v>
      </c>
      <c r="B27" s="120"/>
      <c r="C27" s="122"/>
      <c r="D27" s="120"/>
      <c r="E27" s="122"/>
      <c r="F27" s="120"/>
      <c r="G27" s="122"/>
      <c r="H27" s="120"/>
      <c r="I27" s="122"/>
      <c r="J27" s="18"/>
      <c r="K27" s="19"/>
      <c r="N27" s="4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10"/>
      <c r="AE27" s="78" t="str">
        <f t="shared" si="0"/>
        <v>Dominique</v>
      </c>
      <c r="AF27" s="80"/>
      <c r="AH27" s="82"/>
    </row>
    <row r="28" spans="1:34" ht="15.75" thickBot="1" x14ac:dyDescent="0.3">
      <c r="N28" s="2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11"/>
      <c r="AE28" s="78" t="str">
        <f t="shared" si="0"/>
        <v>Marine</v>
      </c>
      <c r="AF28" s="80"/>
      <c r="AH28" s="82"/>
    </row>
    <row r="29" spans="1:34" ht="15.75" thickBot="1" x14ac:dyDescent="0.3">
      <c r="A29" s="9"/>
      <c r="B29" s="21"/>
      <c r="C29" s="21"/>
      <c r="D29" s="21"/>
      <c r="E29" s="21"/>
      <c r="F29" s="98" t="str">
        <f>IF(F16="","",F16+1)</f>
        <v/>
      </c>
      <c r="G29" s="100"/>
      <c r="H29" s="21"/>
      <c r="I29" s="21"/>
      <c r="J29" s="21"/>
      <c r="K29" s="21"/>
      <c r="N29" s="2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11"/>
      <c r="AE29" s="78" t="str">
        <f t="shared" si="0"/>
        <v>Claire</v>
      </c>
      <c r="AF29" s="80"/>
      <c r="AH29" s="82"/>
    </row>
    <row r="30" spans="1:34" ht="15.75" thickBot="1" x14ac:dyDescent="0.3">
      <c r="A30" s="22"/>
      <c r="B30" s="36" t="s">
        <v>9</v>
      </c>
      <c r="C30" s="31">
        <f>IF(C1="","",C17+7)</f>
        <v>42780</v>
      </c>
      <c r="D30" s="36" t="s">
        <v>10</v>
      </c>
      <c r="E30" s="31">
        <f>IF(C30="","",C30+1)</f>
        <v>42781</v>
      </c>
      <c r="F30" s="36" t="s">
        <v>11</v>
      </c>
      <c r="G30" s="31">
        <f>IF(E30="","",E30+1)</f>
        <v>42782</v>
      </c>
      <c r="H30" s="36" t="s">
        <v>12</v>
      </c>
      <c r="I30" s="31">
        <f>IF(G30="","",G30+1)</f>
        <v>42783</v>
      </c>
      <c r="J30" s="36" t="s">
        <v>13</v>
      </c>
      <c r="K30" s="31">
        <f>IF(I30="","",I30+1)</f>
        <v>42784</v>
      </c>
      <c r="N30" s="2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11"/>
      <c r="AE30" s="78" t="str">
        <f t="shared" si="0"/>
        <v>Charlotte</v>
      </c>
      <c r="AF30" s="80"/>
      <c r="AH30" s="82"/>
    </row>
    <row r="31" spans="1:34" x14ac:dyDescent="0.25">
      <c r="A31" s="23" t="s">
        <v>0</v>
      </c>
      <c r="B31" s="106" t="s">
        <v>39</v>
      </c>
      <c r="C31" s="109" t="s">
        <v>126</v>
      </c>
      <c r="D31" s="106" t="s">
        <v>126</v>
      </c>
      <c r="E31" s="109" t="s">
        <v>18</v>
      </c>
      <c r="F31" s="106" t="s">
        <v>126</v>
      </c>
      <c r="G31" s="109" t="s">
        <v>43</v>
      </c>
      <c r="H31" s="106" t="s">
        <v>126</v>
      </c>
      <c r="I31" s="109" t="s">
        <v>25</v>
      </c>
      <c r="J31" s="106" t="s">
        <v>126</v>
      </c>
      <c r="K31" s="112" t="s">
        <v>20</v>
      </c>
      <c r="N31" s="2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11"/>
      <c r="AE31" s="78" t="str">
        <f t="shared" si="0"/>
        <v>Sabrina</v>
      </c>
      <c r="AF31" s="80"/>
      <c r="AH31" s="82"/>
    </row>
    <row r="32" spans="1:34" x14ac:dyDescent="0.25">
      <c r="A32" s="24" t="s">
        <v>1</v>
      </c>
      <c r="B32" s="107"/>
      <c r="C32" s="110"/>
      <c r="D32" s="107"/>
      <c r="E32" s="110"/>
      <c r="F32" s="107"/>
      <c r="G32" s="110"/>
      <c r="H32" s="107"/>
      <c r="I32" s="110"/>
      <c r="J32" s="107"/>
      <c r="K32" s="113"/>
      <c r="N32" s="2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11"/>
      <c r="AE32" s="78" t="str">
        <f t="shared" si="0"/>
        <v>Renaud</v>
      </c>
      <c r="AF32" s="80"/>
      <c r="AH32" s="82"/>
    </row>
    <row r="33" spans="1:34" x14ac:dyDescent="0.25">
      <c r="A33" s="24" t="s">
        <v>2</v>
      </c>
      <c r="B33" s="107"/>
      <c r="C33" s="110"/>
      <c r="D33" s="107"/>
      <c r="E33" s="110"/>
      <c r="F33" s="107"/>
      <c r="G33" s="110"/>
      <c r="H33" s="107"/>
      <c r="I33" s="110"/>
      <c r="J33" s="107"/>
      <c r="K33" s="113"/>
      <c r="N33" s="2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11"/>
      <c r="AE33" s="78" t="str">
        <f t="shared" si="0"/>
        <v>Vincent</v>
      </c>
      <c r="AF33" s="80"/>
      <c r="AH33" s="82"/>
    </row>
    <row r="34" spans="1:34" ht="15.75" thickBot="1" x14ac:dyDescent="0.3">
      <c r="A34" s="24" t="s">
        <v>3</v>
      </c>
      <c r="B34" s="108"/>
      <c r="C34" s="111"/>
      <c r="D34" s="108"/>
      <c r="E34" s="111"/>
      <c r="F34" s="108"/>
      <c r="G34" s="111"/>
      <c r="H34" s="108"/>
      <c r="I34" s="111"/>
      <c r="J34" s="108"/>
      <c r="K34" s="114"/>
      <c r="N34" s="2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11"/>
      <c r="AE34" s="78" t="str">
        <f t="shared" si="0"/>
        <v>Christelle</v>
      </c>
      <c r="AF34" s="80"/>
      <c r="AH34" s="82"/>
    </row>
    <row r="35" spans="1:34" x14ac:dyDescent="0.25">
      <c r="A35" s="23" t="s">
        <v>4</v>
      </c>
      <c r="B35" s="115" t="s">
        <v>23</v>
      </c>
      <c r="C35" s="116" t="s">
        <v>126</v>
      </c>
      <c r="D35" s="115" t="s">
        <v>126</v>
      </c>
      <c r="E35" s="116" t="s">
        <v>22</v>
      </c>
      <c r="F35" s="115" t="s">
        <v>126</v>
      </c>
      <c r="G35" s="116" t="s">
        <v>23</v>
      </c>
      <c r="H35" s="115" t="s">
        <v>126</v>
      </c>
      <c r="I35" s="116" t="s">
        <v>22</v>
      </c>
      <c r="J35" s="14"/>
      <c r="K35" s="15"/>
      <c r="N35" s="2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11"/>
      <c r="AE35" s="78" t="str">
        <f t="shared" si="0"/>
        <v>Florian</v>
      </c>
      <c r="AF35" s="80"/>
      <c r="AH35" s="82"/>
    </row>
    <row r="36" spans="1:34" x14ac:dyDescent="0.25">
      <c r="A36" s="24" t="s">
        <v>5</v>
      </c>
      <c r="B36" s="107"/>
      <c r="C36" s="110"/>
      <c r="D36" s="107"/>
      <c r="E36" s="110"/>
      <c r="F36" s="107"/>
      <c r="G36" s="110"/>
      <c r="H36" s="107"/>
      <c r="I36" s="110"/>
      <c r="J36" s="16"/>
      <c r="K36" s="17"/>
      <c r="N36" s="2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11"/>
      <c r="AE36" s="78" t="str">
        <f t="shared" si="0"/>
        <v>Floriane</v>
      </c>
      <c r="AF36" s="80"/>
      <c r="AH36" s="82"/>
    </row>
    <row r="37" spans="1:34" x14ac:dyDescent="0.25">
      <c r="A37" s="24" t="s">
        <v>6</v>
      </c>
      <c r="B37" s="107"/>
      <c r="C37" s="110"/>
      <c r="D37" s="107"/>
      <c r="E37" s="110"/>
      <c r="F37" s="107"/>
      <c r="G37" s="110"/>
      <c r="H37" s="107"/>
      <c r="I37" s="110"/>
      <c r="J37" s="16"/>
      <c r="K37" s="17"/>
      <c r="N37" s="2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11"/>
      <c r="AE37" s="78" t="str">
        <f t="shared" si="0"/>
        <v>Flavien</v>
      </c>
      <c r="AF37" s="80"/>
      <c r="AH37" s="82"/>
    </row>
    <row r="38" spans="1:34" x14ac:dyDescent="0.25">
      <c r="A38" s="24" t="s">
        <v>75</v>
      </c>
      <c r="B38" s="107" t="s">
        <v>14</v>
      </c>
      <c r="C38" s="110" t="s">
        <v>126</v>
      </c>
      <c r="D38" s="107"/>
      <c r="E38" s="110"/>
      <c r="F38" s="107"/>
      <c r="G38" s="110"/>
      <c r="H38" s="107"/>
      <c r="I38" s="110"/>
      <c r="J38" s="16"/>
      <c r="K38" s="17"/>
      <c r="N38" s="2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11"/>
      <c r="AE38" s="78" t="str">
        <f t="shared" si="0"/>
        <v>Charline</v>
      </c>
      <c r="AF38" s="80"/>
      <c r="AH38" s="82"/>
    </row>
    <row r="39" spans="1:34" ht="15.75" thickBot="1" x14ac:dyDescent="0.3">
      <c r="A39" s="24" t="s">
        <v>7</v>
      </c>
      <c r="B39" s="107"/>
      <c r="C39" s="110"/>
      <c r="D39" s="107"/>
      <c r="E39" s="110"/>
      <c r="F39" s="107"/>
      <c r="G39" s="110"/>
      <c r="H39" s="107"/>
      <c r="I39" s="110"/>
      <c r="J39" s="16"/>
      <c r="K39" s="17"/>
      <c r="N39" s="2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11"/>
      <c r="AE39" s="79" t="str">
        <f t="shared" si="0"/>
        <v/>
      </c>
      <c r="AF39" s="81"/>
      <c r="AH39" s="82"/>
    </row>
    <row r="40" spans="1:34" ht="15.75" thickBot="1" x14ac:dyDescent="0.3">
      <c r="A40" s="25" t="s">
        <v>8</v>
      </c>
      <c r="B40" s="117"/>
      <c r="C40" s="118"/>
      <c r="D40" s="117"/>
      <c r="E40" s="118"/>
      <c r="F40" s="117"/>
      <c r="G40" s="118"/>
      <c r="H40" s="117"/>
      <c r="I40" s="118"/>
      <c r="J40" s="18"/>
      <c r="K40" s="19"/>
      <c r="N40" s="2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11"/>
    </row>
    <row r="41" spans="1:34" ht="15.75" thickBot="1" x14ac:dyDescent="0.3">
      <c r="N41" s="2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11"/>
    </row>
    <row r="42" spans="1:34" ht="15.75" thickBot="1" x14ac:dyDescent="0.3">
      <c r="A42" s="9"/>
      <c r="B42" s="21"/>
      <c r="C42" s="21"/>
      <c r="D42" s="21"/>
      <c r="E42" s="21"/>
      <c r="F42" s="98" t="str">
        <f>IF(F29="","",F29+1)</f>
        <v/>
      </c>
      <c r="G42" s="100"/>
      <c r="H42" s="21"/>
      <c r="I42" s="21"/>
      <c r="J42" s="21"/>
      <c r="K42" s="21"/>
      <c r="N42" s="2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11"/>
    </row>
    <row r="43" spans="1:34" ht="15.75" thickBot="1" x14ac:dyDescent="0.3">
      <c r="A43" s="22"/>
      <c r="B43" s="36" t="s">
        <v>9</v>
      </c>
      <c r="C43" s="31">
        <f>IF(C1="","",C30+7)</f>
        <v>42787</v>
      </c>
      <c r="D43" s="36" t="s">
        <v>10</v>
      </c>
      <c r="E43" s="31">
        <f>IF(C43="","",C43+1)</f>
        <v>42788</v>
      </c>
      <c r="F43" s="36" t="s">
        <v>11</v>
      </c>
      <c r="G43" s="31">
        <f>IF(E43="","",E43+1)</f>
        <v>42789</v>
      </c>
      <c r="H43" s="36" t="s">
        <v>12</v>
      </c>
      <c r="I43" s="31">
        <f>IF(G43="","",G43+1)</f>
        <v>42790</v>
      </c>
      <c r="J43" s="36" t="s">
        <v>13</v>
      </c>
      <c r="K43" s="31">
        <f>IF(I43="","",I43+1)</f>
        <v>42791</v>
      </c>
      <c r="N43" s="2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11"/>
    </row>
    <row r="44" spans="1:34" x14ac:dyDescent="0.25">
      <c r="A44" s="23" t="s">
        <v>0</v>
      </c>
      <c r="B44" s="106" t="s">
        <v>21</v>
      </c>
      <c r="C44" s="109" t="s">
        <v>127</v>
      </c>
      <c r="D44" s="106" t="s">
        <v>127</v>
      </c>
      <c r="E44" s="109" t="s">
        <v>103</v>
      </c>
      <c r="F44" s="106" t="s">
        <v>127</v>
      </c>
      <c r="G44" s="109" t="s">
        <v>16</v>
      </c>
      <c r="H44" s="106" t="s">
        <v>127</v>
      </c>
      <c r="I44" s="109" t="s">
        <v>15</v>
      </c>
      <c r="J44" s="106" t="s">
        <v>127</v>
      </c>
      <c r="K44" s="112" t="s">
        <v>24</v>
      </c>
      <c r="N44" s="2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11"/>
    </row>
    <row r="45" spans="1:34" x14ac:dyDescent="0.25">
      <c r="A45" s="24" t="s">
        <v>1</v>
      </c>
      <c r="B45" s="107"/>
      <c r="C45" s="110"/>
      <c r="D45" s="107"/>
      <c r="E45" s="110"/>
      <c r="F45" s="107"/>
      <c r="G45" s="110"/>
      <c r="H45" s="107"/>
      <c r="I45" s="110"/>
      <c r="J45" s="107"/>
      <c r="K45" s="113"/>
      <c r="N45" s="2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11"/>
    </row>
    <row r="46" spans="1:34" ht="15.75" thickBot="1" x14ac:dyDescent="0.3">
      <c r="A46" s="24" t="s">
        <v>2</v>
      </c>
      <c r="B46" s="107"/>
      <c r="C46" s="110"/>
      <c r="D46" s="107"/>
      <c r="E46" s="110"/>
      <c r="F46" s="107"/>
      <c r="G46" s="110"/>
      <c r="H46" s="107"/>
      <c r="I46" s="110"/>
      <c r="J46" s="107"/>
      <c r="K46" s="113"/>
      <c r="N46" s="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12"/>
    </row>
    <row r="47" spans="1:34" ht="15.75" thickBot="1" x14ac:dyDescent="0.3">
      <c r="A47" s="24" t="s">
        <v>3</v>
      </c>
      <c r="B47" s="108"/>
      <c r="C47" s="111"/>
      <c r="D47" s="108"/>
      <c r="E47" s="111"/>
      <c r="F47" s="108"/>
      <c r="G47" s="111"/>
      <c r="H47" s="108"/>
      <c r="I47" s="111"/>
      <c r="J47" s="108"/>
      <c r="K47" s="114"/>
      <c r="N47" s="8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1:34" x14ac:dyDescent="0.25">
      <c r="A48" s="23" t="s">
        <v>4</v>
      </c>
      <c r="B48" s="115" t="s">
        <v>20</v>
      </c>
      <c r="C48" s="116" t="s">
        <v>127</v>
      </c>
      <c r="D48" s="115" t="s">
        <v>127</v>
      </c>
      <c r="E48" s="116" t="s">
        <v>17</v>
      </c>
      <c r="F48" s="115" t="s">
        <v>127</v>
      </c>
      <c r="G48" s="116" t="s">
        <v>39</v>
      </c>
      <c r="H48" s="115" t="s">
        <v>127</v>
      </c>
      <c r="I48" s="116" t="s">
        <v>14</v>
      </c>
      <c r="J48" s="14"/>
      <c r="K48" s="15"/>
      <c r="N48" s="8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1:28" x14ac:dyDescent="0.25">
      <c r="A49" s="24" t="s">
        <v>5</v>
      </c>
      <c r="B49" s="107"/>
      <c r="C49" s="110"/>
      <c r="D49" s="107"/>
      <c r="E49" s="110"/>
      <c r="F49" s="107"/>
      <c r="G49" s="110"/>
      <c r="H49" s="107"/>
      <c r="I49" s="110"/>
      <c r="J49" s="16"/>
      <c r="K49" s="17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:28" x14ac:dyDescent="0.25">
      <c r="A50" s="24" t="s">
        <v>6</v>
      </c>
      <c r="B50" s="107"/>
      <c r="C50" s="110"/>
      <c r="D50" s="107"/>
      <c r="E50" s="110"/>
      <c r="F50" s="107"/>
      <c r="G50" s="110"/>
      <c r="H50" s="107"/>
      <c r="I50" s="110"/>
      <c r="J50" s="16"/>
      <c r="K50" s="1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</row>
    <row r="51" spans="1:28" x14ac:dyDescent="0.25">
      <c r="A51" s="24" t="s">
        <v>75</v>
      </c>
      <c r="B51" s="107" t="s">
        <v>21</v>
      </c>
      <c r="C51" s="110" t="s">
        <v>127</v>
      </c>
      <c r="D51" s="107"/>
      <c r="E51" s="110"/>
      <c r="F51" s="107"/>
      <c r="G51" s="110"/>
      <c r="H51" s="107"/>
      <c r="I51" s="110"/>
      <c r="J51" s="16"/>
      <c r="K51" s="17"/>
    </row>
    <row r="52" spans="1:28" x14ac:dyDescent="0.25">
      <c r="A52" s="24" t="s">
        <v>7</v>
      </c>
      <c r="B52" s="107"/>
      <c r="C52" s="110"/>
      <c r="D52" s="107"/>
      <c r="E52" s="110"/>
      <c r="F52" s="107"/>
      <c r="G52" s="110"/>
      <c r="H52" s="107"/>
      <c r="I52" s="110"/>
      <c r="J52" s="16"/>
      <c r="K52" s="17"/>
    </row>
    <row r="53" spans="1:28" ht="15.75" thickBot="1" x14ac:dyDescent="0.3">
      <c r="A53" s="25" t="s">
        <v>8</v>
      </c>
      <c r="B53" s="117"/>
      <c r="C53" s="118"/>
      <c r="D53" s="117"/>
      <c r="E53" s="118"/>
      <c r="F53" s="117"/>
      <c r="G53" s="118"/>
      <c r="H53" s="117"/>
      <c r="I53" s="118"/>
      <c r="J53" s="18"/>
      <c r="K53" s="19"/>
    </row>
  </sheetData>
  <mergeCells count="115">
    <mergeCell ref="N24:AC24"/>
    <mergeCell ref="AE2:AF2"/>
    <mergeCell ref="N1:P2"/>
    <mergeCell ref="AC1:AC2"/>
    <mergeCell ref="O3:P3"/>
    <mergeCell ref="O8:P8"/>
    <mergeCell ref="O7:P7"/>
    <mergeCell ref="O6:P6"/>
    <mergeCell ref="O5:P5"/>
    <mergeCell ref="O4:P4"/>
    <mergeCell ref="O11:P11"/>
    <mergeCell ref="O10:P10"/>
    <mergeCell ref="O9:P9"/>
    <mergeCell ref="O15:P15"/>
    <mergeCell ref="O14:P14"/>
    <mergeCell ref="O22:P22"/>
    <mergeCell ref="O21:P21"/>
    <mergeCell ref="O20:P20"/>
    <mergeCell ref="A1:B1"/>
    <mergeCell ref="B5:B8"/>
    <mergeCell ref="C5:C8"/>
    <mergeCell ref="D5:D8"/>
    <mergeCell ref="E5:E8"/>
    <mergeCell ref="F5:F8"/>
    <mergeCell ref="AH2:AI2"/>
    <mergeCell ref="O25:P26"/>
    <mergeCell ref="N25:N26"/>
    <mergeCell ref="I9:I14"/>
    <mergeCell ref="G5:G8"/>
    <mergeCell ref="H5:H8"/>
    <mergeCell ref="I5:I8"/>
    <mergeCell ref="J5:J8"/>
    <mergeCell ref="K5:K8"/>
    <mergeCell ref="AC25:AC26"/>
    <mergeCell ref="AI3:AM3"/>
    <mergeCell ref="K18:K21"/>
    <mergeCell ref="F3:G3"/>
    <mergeCell ref="F16:G16"/>
    <mergeCell ref="G22:G27"/>
    <mergeCell ref="H22:H27"/>
    <mergeCell ref="I22:I27"/>
    <mergeCell ref="Q25:S25"/>
    <mergeCell ref="T25:V25"/>
    <mergeCell ref="AE19:AF19"/>
    <mergeCell ref="W25:Y25"/>
    <mergeCell ref="Z25:AB25"/>
    <mergeCell ref="O13:P13"/>
    <mergeCell ref="O12:P12"/>
    <mergeCell ref="B9:B11"/>
    <mergeCell ref="B12:B14"/>
    <mergeCell ref="C12:C14"/>
    <mergeCell ref="C9:C11"/>
    <mergeCell ref="D9:D14"/>
    <mergeCell ref="E9:E14"/>
    <mergeCell ref="F9:F14"/>
    <mergeCell ref="G9:G14"/>
    <mergeCell ref="H9:H14"/>
    <mergeCell ref="B18:B21"/>
    <mergeCell ref="C18:C21"/>
    <mergeCell ref="D18:D21"/>
    <mergeCell ref="E18:E21"/>
    <mergeCell ref="F18:F21"/>
    <mergeCell ref="G18:G21"/>
    <mergeCell ref="H18:H21"/>
    <mergeCell ref="I18:I21"/>
    <mergeCell ref="J18:J21"/>
    <mergeCell ref="B25:B27"/>
    <mergeCell ref="C25:C27"/>
    <mergeCell ref="B22:B24"/>
    <mergeCell ref="C22:C24"/>
    <mergeCell ref="D22:D27"/>
    <mergeCell ref="E22:E27"/>
    <mergeCell ref="F22:F27"/>
    <mergeCell ref="B31:B34"/>
    <mergeCell ref="C31:C34"/>
    <mergeCell ref="D31:D34"/>
    <mergeCell ref="E31:E34"/>
    <mergeCell ref="F31:F34"/>
    <mergeCell ref="F29:G29"/>
    <mergeCell ref="F42:G42"/>
    <mergeCell ref="G31:G34"/>
    <mergeCell ref="H31:H34"/>
    <mergeCell ref="I31:I34"/>
    <mergeCell ref="J31:J34"/>
    <mergeCell ref="K31:K34"/>
    <mergeCell ref="B35:B37"/>
    <mergeCell ref="C35:C37"/>
    <mergeCell ref="D35:D40"/>
    <mergeCell ref="E35:E40"/>
    <mergeCell ref="F35:F40"/>
    <mergeCell ref="G35:G40"/>
    <mergeCell ref="H35:H40"/>
    <mergeCell ref="I35:I40"/>
    <mergeCell ref="B38:B40"/>
    <mergeCell ref="C38:C40"/>
    <mergeCell ref="B48:B50"/>
    <mergeCell ref="C48:C50"/>
    <mergeCell ref="D48:D53"/>
    <mergeCell ref="E48:E53"/>
    <mergeCell ref="F48:F53"/>
    <mergeCell ref="G48:G53"/>
    <mergeCell ref="H48:H53"/>
    <mergeCell ref="I48:I53"/>
    <mergeCell ref="B51:B53"/>
    <mergeCell ref="C51:C53"/>
    <mergeCell ref="B44:B47"/>
    <mergeCell ref="C44:C47"/>
    <mergeCell ref="D44:D47"/>
    <mergeCell ref="E44:E47"/>
    <mergeCell ref="G44:G47"/>
    <mergeCell ref="H44:H47"/>
    <mergeCell ref="I44:I47"/>
    <mergeCell ref="J44:J47"/>
    <mergeCell ref="K44:K47"/>
    <mergeCell ref="F44:F47"/>
  </mergeCells>
  <conditionalFormatting sqref="N27:P27 P28:P46">
    <cfRule type="expression" dxfId="37" priority="91">
      <formula>$P$27&gt;$AC$27</formula>
    </cfRule>
  </conditionalFormatting>
  <conditionalFormatting sqref="N28:O28">
    <cfRule type="expression" dxfId="36" priority="90">
      <formula>$P$28&gt;$AC$28</formula>
    </cfRule>
  </conditionalFormatting>
  <conditionalFormatting sqref="N29:O29">
    <cfRule type="expression" dxfId="35" priority="89">
      <formula>$P$29&gt;$AC$29</formula>
    </cfRule>
  </conditionalFormatting>
  <conditionalFormatting sqref="N30:O30">
    <cfRule type="expression" dxfId="34" priority="88">
      <formula>$P$30&gt;$AC$30</formula>
    </cfRule>
  </conditionalFormatting>
  <conditionalFormatting sqref="N31:O31">
    <cfRule type="expression" dxfId="33" priority="87">
      <formula>$P$31&gt;$AC$31</formula>
    </cfRule>
  </conditionalFormatting>
  <conditionalFormatting sqref="N32:O32">
    <cfRule type="expression" dxfId="32" priority="86">
      <formula>$P$32&gt;$AC$32</formula>
    </cfRule>
  </conditionalFormatting>
  <conditionalFormatting sqref="N33:O33">
    <cfRule type="expression" dxfId="31" priority="85">
      <formula>$P$33&gt;$AC$33</formula>
    </cfRule>
  </conditionalFormatting>
  <conditionalFormatting sqref="N34:O34">
    <cfRule type="expression" dxfId="30" priority="81">
      <formula>$P$34&gt;$AC$34</formula>
    </cfRule>
  </conditionalFormatting>
  <conditionalFormatting sqref="N35:O35">
    <cfRule type="expression" dxfId="29" priority="80">
      <formula>$P35&gt;$AC35</formula>
    </cfRule>
  </conditionalFormatting>
  <conditionalFormatting sqref="N47:P48 N36:O46">
    <cfRule type="expression" dxfId="28" priority="79">
      <formula>$P36&gt;$AC36</formula>
    </cfRule>
  </conditionalFormatting>
  <conditionalFormatting sqref="B5:B8 B18:C21 B31:C34 B44:C47">
    <cfRule type="expression" dxfId="27" priority="77">
      <formula>AND(VLOOKUP(B5,$AE$20:$AH$39,2,FALSE)=$C4,VLOOKUP(B5,$AE$20:$AH$39,4,FALSE)="am")</formula>
    </cfRule>
  </conditionalFormatting>
  <conditionalFormatting sqref="C5:C8">
    <cfRule type="expression" dxfId="26" priority="76">
      <formula>AND(VLOOKUP(C5,AE20:AH39,2,FALSE)=C4,VLOOKUP(C5,AE20:AH39,4,FALSE)="am")</formula>
    </cfRule>
  </conditionalFormatting>
  <conditionalFormatting sqref="B9:B14">
    <cfRule type="expression" dxfId="25" priority="75">
      <formula>AND(VLOOKUP(B12,AE20:AH39,2,FALSE)=C4,VLOOKUP(B12,AE20:AH39,4,FALSE)="pm")</formula>
    </cfRule>
  </conditionalFormatting>
  <conditionalFormatting sqref="C9:C14">
    <cfRule type="expression" dxfId="24" priority="74">
      <formula>AND(VLOOKUP(B12,AE20:AH39,2,FALSE)=C4,VLOOKUP(B12,AE20:AH39,4,FALSE)="pm")</formula>
    </cfRule>
  </conditionalFormatting>
  <conditionalFormatting sqref="D5:D8">
    <cfRule type="expression" dxfId="23" priority="73">
      <formula>AND(VLOOKUP(D5,AE20:AH39,2,FALSE)=E4,VLOOKUP(D5,AE20:AH39,4,FALSE)="am")</formula>
    </cfRule>
  </conditionalFormatting>
  <conditionalFormatting sqref="E5:E8">
    <cfRule type="expression" dxfId="22" priority="72">
      <formula>AND(VLOOKUP(E5,AE20:AH39,2,FALSE)=E4,VLOOKUP(E5,AE20:AH39,4,FALSE)="am")</formula>
    </cfRule>
  </conditionalFormatting>
  <conditionalFormatting sqref="D9:D14">
    <cfRule type="expression" dxfId="21" priority="71">
      <formula>AND(VLOOKUP(D9,AE20:AH39,2,FALSE)=E4,VLOOKUP(D9,AE20:AH39,4,FALSE)="pm")</formula>
    </cfRule>
  </conditionalFormatting>
  <conditionalFormatting sqref="E9:E14">
    <cfRule type="expression" dxfId="20" priority="70">
      <formula>AND(VLOOKUP(E9,AE20:AH39,2,FALSE)=E4,VLOOKUP(E9,AE20:AH39,4,FALSE)="pm")</formula>
    </cfRule>
  </conditionalFormatting>
  <conditionalFormatting sqref="F5:F8">
    <cfRule type="expression" dxfId="19" priority="69">
      <formula>AND(VLOOKUP(F9,AE20:AH39,2,FALSE)=G4,VLOOKUP(F9,AE20:AH39,4,FALSE)="am")</formula>
    </cfRule>
  </conditionalFormatting>
  <conditionalFormatting sqref="G5:G8">
    <cfRule type="expression" dxfId="18" priority="68">
      <formula>AND(VLOOKUP(G5,AE20:AH39,2,FALSE)=G4,VLOOKUP(G5,AE20:AH39,4,FALSE)="am")</formula>
    </cfRule>
  </conditionalFormatting>
  <conditionalFormatting sqref="F9:F14">
    <cfRule type="expression" dxfId="17" priority="67">
      <formula>AND(VLOOKUP(F9,AE20:AH39,2,FALSE)=G4,VLOOKUP(F9,AE20:AH39,4,FALSE)="pm")</formula>
    </cfRule>
  </conditionalFormatting>
  <conditionalFormatting sqref="G9:G14">
    <cfRule type="expression" dxfId="16" priority="66">
      <formula>AND(VLOOKUP(G9,AE20:AH39,2,FALSE)=G4,VLOOKUP(G9,AE20:AH39,4,FALSE)="pm")</formula>
    </cfRule>
  </conditionalFormatting>
  <conditionalFormatting sqref="H5:H8">
    <cfRule type="expression" dxfId="15" priority="65">
      <formula>AND(VLOOKUP(H5,AE20:AH39,2,FALSE)=I4,VLOOKUP(H5,AE20:AH39,4,FALSE)="am")</formula>
    </cfRule>
  </conditionalFormatting>
  <conditionalFormatting sqref="I5:I8">
    <cfRule type="expression" dxfId="14" priority="64">
      <formula>AND(VLOOKUP(I5,AE20:AH39,2,FALSE)=I4,VLOOKUP(I5,AE20:AH39,4,FALSE)="am")</formula>
    </cfRule>
  </conditionalFormatting>
  <conditionalFormatting sqref="H9:H14">
    <cfRule type="expression" dxfId="13" priority="63">
      <formula>AND(VLOOKUP(H9,AE20:AH39,2,FALSE)=I4,VLOOKUP(H9,AE20:AH39,4,FALSE)="pm")</formula>
    </cfRule>
  </conditionalFormatting>
  <conditionalFormatting sqref="I9:I14">
    <cfRule type="expression" dxfId="12" priority="62">
      <formula>AND(VLOOKUP(I9,AE20:AH39,2,FALSE)=I4,VLOOKUP(I9,AE20:AH39,4,FALSE)="pm")</formula>
    </cfRule>
  </conditionalFormatting>
  <conditionalFormatting sqref="J5:J8">
    <cfRule type="expression" dxfId="11" priority="61">
      <formula>AND(VLOOKUP(J5,AE20:AH39,2,FALSE)=K4,VLOOKUP(J5,AE20:AH39,4,FALSE)="am")</formula>
    </cfRule>
  </conditionalFormatting>
  <conditionalFormatting sqref="D18:E21 D31:E34 D44:E47">
    <cfRule type="expression" dxfId="10" priority="58">
      <formula>AND(VLOOKUP(D18,$AE$20:$AH$39,2,FALSE)=$E17,VLOOKUP(D18,$AE$20:$AH$39,4,FALSE)="am")</formula>
    </cfRule>
  </conditionalFormatting>
  <conditionalFormatting sqref="F18:G21 G31:G34 F44:G47">
    <cfRule type="expression" dxfId="9" priority="56">
      <formula>AND(VLOOKUP(F18,$AE$20:$AH$39,2,FALSE)=$G17,VLOOKUP(F18,$AE$20:$AH$39,4,FALSE)="am")</formula>
    </cfRule>
  </conditionalFormatting>
  <conditionalFormatting sqref="H18:I21 H31:I34 H44:I47">
    <cfRule type="expression" dxfId="8" priority="54">
      <formula>AND(VLOOKUP(H18,$AE$20:$AH$39,2,FALSE)=$I17,VLOOKUP(H18,$AE$20:$AH$39,4,FALSE)="am")</formula>
    </cfRule>
  </conditionalFormatting>
  <conditionalFormatting sqref="J18:J21 J31:K34 J44:K47">
    <cfRule type="expression" dxfId="7" priority="52">
      <formula>AND(VLOOKUP(J18,$AE$20:$AH$39,2,FALSE)=$K17,VLOOKUP(J18,$AE$20:$AH$39,4,FALSE)="am")</formula>
    </cfRule>
  </conditionalFormatting>
  <conditionalFormatting sqref="K18:K21">
    <cfRule type="expression" dxfId="6" priority="51">
      <formula>AND(VLOOKUP(K18,$AE$20:$AH$39,2,FALSE)=K17,VLOOKUP(K18,$AE$20:$AH$39,4,FALSE)="am")</formula>
    </cfRule>
  </conditionalFormatting>
  <conditionalFormatting sqref="B22:C24 B35:C37 B48:C50">
    <cfRule type="expression" dxfId="5" priority="50">
      <formula>AND(VLOOKUP(B22,$AE$20:$AH$39,2,FALSE)=$C17,VLOOKUP(B22,$AE$20:$AH$39,4,FALSE)="pm")</formula>
    </cfRule>
  </conditionalFormatting>
  <conditionalFormatting sqref="B25:C27 B38:C40 B51:C53">
    <cfRule type="expression" dxfId="4" priority="49">
      <formula>AND(VLOOKUP(B25,$AE$20:$AH$39,2,FALSE)=$C17,VLOOKUP(B25,$AE$20:$AH$39,4,FALSE)="pm")</formula>
    </cfRule>
  </conditionalFormatting>
  <conditionalFormatting sqref="D22:E27 D35:E40 D48:E53">
    <cfRule type="expression" dxfId="3" priority="46">
      <formula>AND(VLOOKUP(D22,$AE$20:$AH$39,2,FALSE)=$E17,VLOOKUP(D22,$AE$20:$AH$39,4,FALSE)="pm")</formula>
    </cfRule>
  </conditionalFormatting>
  <conditionalFormatting sqref="F22:G27 F35:G40 F48:G53">
    <cfRule type="expression" dxfId="2" priority="44">
      <formula>AND(VLOOKUP(F22,$AE$20:$AH$39,2,FALSE)=$G17,VLOOKUP(F22,$AE$20:$AH$39,4,FALSE)="pm")</formula>
    </cfRule>
  </conditionalFormatting>
  <conditionalFormatting sqref="H22:I27 H35:I40 H48:I53">
    <cfRule type="expression" dxfId="1" priority="42">
      <formula>AND(VLOOKUP(H22,$AE$20:$AH$39,2,FALSE)=$I17,VLOOKUP(H22,$AE$20:$AH$39,4,FALSE)="pm")</formula>
    </cfRule>
  </conditionalFormatting>
  <conditionalFormatting sqref="F31:F34">
    <cfRule type="expression" dxfId="0" priority="36">
      <formula>AND(VLOOKUP(E31,$AE$20:$AH$39,2,FALSE)=$G30,VLOOKUP(E31,$AE$20:$AH$39,4,FALSE)="am")</formula>
    </cfRule>
  </conditionalFormatting>
  <dataValidations count="20">
    <dataValidation type="list" allowBlank="1" showInputMessage="1" showErrorMessage="1" sqref="B5:C8">
      <formula1>Jour1</formula1>
    </dataValidation>
    <dataValidation type="list" allowBlank="1" showInputMessage="1" showErrorMessage="1" sqref="D5:E14">
      <formula1>Jour2</formula1>
    </dataValidation>
    <dataValidation type="list" allowBlank="1" showInputMessage="1" showErrorMessage="1" sqref="F5:G14">
      <formula1>Jour3</formula1>
    </dataValidation>
    <dataValidation type="list" allowBlank="1" showInputMessage="1" showErrorMessage="1" sqref="H5:I14">
      <formula1>Jour4</formula1>
    </dataValidation>
    <dataValidation type="list" allowBlank="1" showInputMessage="1" showErrorMessage="1" sqref="J5:K8">
      <formula1>Jour5</formula1>
    </dataValidation>
    <dataValidation type="list" allowBlank="1" showInputMessage="1" showErrorMessage="1" sqref="B18:C21">
      <formula1>Jour6</formula1>
    </dataValidation>
    <dataValidation type="list" allowBlank="1" showInputMessage="1" showErrorMessage="1" sqref="D18:E27">
      <formula1>Jour7</formula1>
    </dataValidation>
    <dataValidation type="list" allowBlank="1" showInputMessage="1" showErrorMessage="1" sqref="F18:G27">
      <formula1>Jour8</formula1>
    </dataValidation>
    <dataValidation type="list" allowBlank="1" showInputMessage="1" showErrorMessage="1" sqref="H18:I27">
      <formula1>Jour9</formula1>
    </dataValidation>
    <dataValidation type="list" allowBlank="1" showInputMessage="1" showErrorMessage="1" sqref="J18:K21">
      <formula1>Jour10</formula1>
    </dataValidation>
    <dataValidation type="list" allowBlank="1" showInputMessage="1" showErrorMessage="1" sqref="B31:C34">
      <formula1>Jour11</formula1>
    </dataValidation>
    <dataValidation type="list" allowBlank="1" showInputMessage="1" showErrorMessage="1" sqref="D31:E40">
      <formula1>Jour12</formula1>
    </dataValidation>
    <dataValidation type="list" allowBlank="1" showInputMessage="1" showErrorMessage="1" sqref="F31:G40">
      <formula1>Jour13</formula1>
    </dataValidation>
    <dataValidation type="list" allowBlank="1" showInputMessage="1" showErrorMessage="1" sqref="H31:I40">
      <formula1>Jour14</formula1>
    </dataValidation>
    <dataValidation type="list" allowBlank="1" showInputMessage="1" showErrorMessage="1" sqref="J31:K34">
      <formula1>Jour15</formula1>
    </dataValidation>
    <dataValidation type="list" allowBlank="1" showInputMessage="1" showErrorMessage="1" sqref="B44:C47">
      <formula1>Jour16</formula1>
    </dataValidation>
    <dataValidation type="list" allowBlank="1" showInputMessage="1" showErrorMessage="1" sqref="D44:E53">
      <formula1>Jour17</formula1>
    </dataValidation>
    <dataValidation type="list" allowBlank="1" showInputMessage="1" showErrorMessage="1" sqref="H44:I53">
      <formula1>Jour19</formula1>
    </dataValidation>
    <dataValidation type="list" allowBlank="1" showInputMessage="1" showErrorMessage="1" sqref="J44:K47">
      <formula1>Jour20</formula1>
    </dataValidation>
    <dataValidation type="list" allowBlank="1" showInputMessage="1" showErrorMessage="1" sqref="F44:G53">
      <formula1>Jour18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#REF!</xm:f>
          </x14:formula1>
          <xm:sqref>B12:C14</xm:sqref>
        </x14:dataValidation>
        <x14:dataValidation type="list" allowBlank="1" showInputMessage="1" showErrorMessage="1">
          <x14:formula1>
            <xm:f>#REF!</xm:f>
          </x14:formula1>
          <xm:sqref>B9:C11</xm:sqref>
        </x14:dataValidation>
        <x14:dataValidation type="list" allowBlank="1" showInputMessage="1" showErrorMessage="1">
          <x14:formula1>
            <xm:f>#REF!</xm:f>
          </x14:formula1>
          <xm:sqref>B22:C24</xm:sqref>
        </x14:dataValidation>
        <x14:dataValidation type="list" allowBlank="1" showInputMessage="1" showErrorMessage="1">
          <x14:formula1>
            <xm:f>#REF!</xm:f>
          </x14:formula1>
          <xm:sqref>B25:C27</xm:sqref>
        </x14:dataValidation>
        <x14:dataValidation type="list" allowBlank="1" showInputMessage="1" showErrorMessage="1">
          <x14:formula1>
            <xm:f>#REF!</xm:f>
          </x14:formula1>
          <xm:sqref>B35:C37</xm:sqref>
        </x14:dataValidation>
        <x14:dataValidation type="list" allowBlank="1" showInputMessage="1" showErrorMessage="1">
          <x14:formula1>
            <xm:f>#REF!</xm:f>
          </x14:formula1>
          <xm:sqref>B38:C40</xm:sqref>
        </x14:dataValidation>
        <x14:dataValidation type="list" allowBlank="1" showInputMessage="1" showErrorMessage="1">
          <x14:formula1>
            <xm:f>#REF!</xm:f>
          </x14:formula1>
          <xm:sqref>B48:C50</xm:sqref>
        </x14:dataValidation>
        <x14:dataValidation type="list" allowBlank="1" showInputMessage="1" showErrorMessage="1">
          <x14:formula1>
            <xm:f>#REF!</xm:f>
          </x14:formula1>
          <xm:sqref>B51:C53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02"/>
  <sheetViews>
    <sheetView workbookViewId="0">
      <selection activeCell="D21" sqref="D21"/>
    </sheetView>
  </sheetViews>
  <sheetFormatPr baseColWidth="10" defaultRowHeight="15" x14ac:dyDescent="0.25"/>
  <cols>
    <col min="15" max="15" width="20.7109375" bestFit="1" customWidth="1"/>
    <col min="16" max="16" width="7.42578125" customWidth="1"/>
    <col min="20" max="20" width="20" bestFit="1" customWidth="1"/>
  </cols>
  <sheetData>
    <row r="1" spans="1:20" x14ac:dyDescent="0.25">
      <c r="A1" t="s">
        <v>45</v>
      </c>
      <c r="B1" t="s">
        <v>46</v>
      </c>
      <c r="C1" t="s">
        <v>47</v>
      </c>
      <c r="D1" t="s">
        <v>48</v>
      </c>
      <c r="E1" t="s">
        <v>26</v>
      </c>
      <c r="F1" t="s">
        <v>49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27</v>
      </c>
      <c r="M1" t="s">
        <v>104</v>
      </c>
      <c r="N1" t="s">
        <v>55</v>
      </c>
      <c r="O1" t="s">
        <v>28</v>
      </c>
      <c r="P1" t="s">
        <v>29</v>
      </c>
      <c r="Q1" t="s">
        <v>30</v>
      </c>
      <c r="R1" t="s">
        <v>56</v>
      </c>
      <c r="S1" t="s">
        <v>57</v>
      </c>
      <c r="T1" t="s">
        <v>58</v>
      </c>
    </row>
    <row r="2" spans="1:20" x14ac:dyDescent="0.25">
      <c r="C2" t="s">
        <v>16</v>
      </c>
      <c r="I2" s="7">
        <v>42641</v>
      </c>
      <c r="J2" s="7">
        <v>42780</v>
      </c>
      <c r="K2" s="7">
        <v>42784</v>
      </c>
      <c r="L2" t="s">
        <v>32</v>
      </c>
      <c r="M2" t="s">
        <v>32</v>
      </c>
      <c r="N2" t="s">
        <v>109</v>
      </c>
      <c r="O2" t="s">
        <v>110</v>
      </c>
      <c r="P2">
        <v>5</v>
      </c>
      <c r="Q2" t="s">
        <v>34</v>
      </c>
    </row>
    <row r="3" spans="1:20" x14ac:dyDescent="0.25">
      <c r="C3" t="s">
        <v>103</v>
      </c>
      <c r="I3" s="7">
        <v>42741</v>
      </c>
      <c r="J3" s="7">
        <v>42780</v>
      </c>
      <c r="K3" s="7">
        <v>42783</v>
      </c>
      <c r="L3" t="s">
        <v>32</v>
      </c>
      <c r="M3" t="s">
        <v>32</v>
      </c>
      <c r="N3" t="s">
        <v>111</v>
      </c>
      <c r="O3" t="s">
        <v>112</v>
      </c>
      <c r="P3">
        <v>5</v>
      </c>
      <c r="Q3" t="s">
        <v>34</v>
      </c>
    </row>
    <row r="4" spans="1:20" x14ac:dyDescent="0.25">
      <c r="C4" t="s">
        <v>39</v>
      </c>
      <c r="I4" s="7">
        <v>42747</v>
      </c>
      <c r="J4" s="7">
        <v>42782</v>
      </c>
      <c r="K4" s="7">
        <v>42782</v>
      </c>
      <c r="L4" t="s">
        <v>32</v>
      </c>
      <c r="M4" t="s">
        <v>32</v>
      </c>
      <c r="N4" t="s">
        <v>109</v>
      </c>
      <c r="O4" t="s">
        <v>110</v>
      </c>
      <c r="P4">
        <v>1.05</v>
      </c>
      <c r="Q4" t="s">
        <v>34</v>
      </c>
    </row>
    <row r="5" spans="1:20" x14ac:dyDescent="0.25">
      <c r="C5" t="s">
        <v>39</v>
      </c>
      <c r="I5" s="7">
        <v>42747</v>
      </c>
      <c r="J5" s="7">
        <v>42787</v>
      </c>
      <c r="K5" s="7">
        <v>42788</v>
      </c>
      <c r="L5" t="s">
        <v>32</v>
      </c>
      <c r="M5" t="s">
        <v>32</v>
      </c>
      <c r="N5" t="s">
        <v>109</v>
      </c>
      <c r="O5" t="s">
        <v>110</v>
      </c>
      <c r="P5">
        <v>4.43</v>
      </c>
      <c r="Q5" t="s">
        <v>34</v>
      </c>
    </row>
    <row r="6" spans="1:20" x14ac:dyDescent="0.25">
      <c r="C6" t="s">
        <v>113</v>
      </c>
      <c r="I6" s="7">
        <v>42732</v>
      </c>
      <c r="J6" s="7">
        <v>42766</v>
      </c>
      <c r="K6" s="7">
        <v>42767</v>
      </c>
      <c r="L6" t="s">
        <v>32</v>
      </c>
      <c r="M6" t="s">
        <v>32</v>
      </c>
      <c r="N6" t="s">
        <v>109</v>
      </c>
      <c r="O6" t="s">
        <v>110</v>
      </c>
      <c r="P6">
        <v>2</v>
      </c>
      <c r="Q6" t="s">
        <v>34</v>
      </c>
    </row>
    <row r="7" spans="1:20" x14ac:dyDescent="0.25">
      <c r="C7" t="s">
        <v>113</v>
      </c>
      <c r="I7" s="7">
        <v>42747</v>
      </c>
      <c r="J7" s="7">
        <v>42787</v>
      </c>
      <c r="K7" s="7">
        <v>42791</v>
      </c>
      <c r="L7" t="s">
        <v>32</v>
      </c>
      <c r="M7" t="s">
        <v>32</v>
      </c>
      <c r="N7" t="s">
        <v>109</v>
      </c>
      <c r="O7" t="s">
        <v>110</v>
      </c>
      <c r="Q7" t="s">
        <v>106</v>
      </c>
    </row>
    <row r="8" spans="1:20" x14ac:dyDescent="0.25">
      <c r="C8" t="s">
        <v>19</v>
      </c>
      <c r="I8" s="7">
        <v>42643</v>
      </c>
      <c r="J8" s="7">
        <v>42787</v>
      </c>
      <c r="K8" s="7">
        <v>42791</v>
      </c>
      <c r="L8" t="s">
        <v>32</v>
      </c>
      <c r="M8" t="s">
        <v>32</v>
      </c>
      <c r="N8" t="s">
        <v>111</v>
      </c>
      <c r="O8" t="s">
        <v>112</v>
      </c>
      <c r="P8">
        <v>4</v>
      </c>
      <c r="Q8" t="s">
        <v>34</v>
      </c>
    </row>
    <row r="9" spans="1:20" x14ac:dyDescent="0.25">
      <c r="C9" t="s">
        <v>35</v>
      </c>
      <c r="J9" s="7">
        <v>42769</v>
      </c>
      <c r="K9" s="7">
        <v>42769</v>
      </c>
      <c r="L9" t="s">
        <v>32</v>
      </c>
      <c r="M9" t="s">
        <v>32</v>
      </c>
      <c r="N9" t="s">
        <v>60</v>
      </c>
      <c r="O9" t="s">
        <v>36</v>
      </c>
    </row>
    <row r="10" spans="1:20" x14ac:dyDescent="0.25">
      <c r="C10" t="s">
        <v>35</v>
      </c>
      <c r="I10" s="7">
        <v>42684</v>
      </c>
      <c r="J10" s="7">
        <v>42786</v>
      </c>
      <c r="K10" s="7">
        <v>42791</v>
      </c>
      <c r="L10" t="s">
        <v>38</v>
      </c>
      <c r="M10" t="s">
        <v>32</v>
      </c>
      <c r="N10" t="s">
        <v>109</v>
      </c>
      <c r="O10" t="s">
        <v>110</v>
      </c>
      <c r="P10">
        <v>5</v>
      </c>
      <c r="Q10" t="s">
        <v>34</v>
      </c>
    </row>
    <row r="11" spans="1:20" x14ac:dyDescent="0.25">
      <c r="C11" t="s">
        <v>43</v>
      </c>
      <c r="I11" s="7">
        <v>42633</v>
      </c>
      <c r="J11" s="7">
        <v>42794</v>
      </c>
      <c r="K11" s="7">
        <v>42798</v>
      </c>
      <c r="L11" t="s">
        <v>32</v>
      </c>
      <c r="M11" t="s">
        <v>32</v>
      </c>
      <c r="N11" t="s">
        <v>111</v>
      </c>
      <c r="O11" t="s">
        <v>112</v>
      </c>
      <c r="P11">
        <v>4.99</v>
      </c>
      <c r="Q11" t="s">
        <v>34</v>
      </c>
    </row>
    <row r="12" spans="1:20" x14ac:dyDescent="0.25">
      <c r="C12" t="s">
        <v>114</v>
      </c>
      <c r="I12" s="7">
        <v>42720</v>
      </c>
      <c r="J12" s="7">
        <v>42787</v>
      </c>
      <c r="K12" s="7">
        <v>42791</v>
      </c>
      <c r="L12" t="s">
        <v>32</v>
      </c>
      <c r="M12" t="s">
        <v>32</v>
      </c>
      <c r="N12" t="s">
        <v>111</v>
      </c>
      <c r="O12" t="s">
        <v>112</v>
      </c>
      <c r="P12">
        <v>5</v>
      </c>
      <c r="Q12" t="s">
        <v>34</v>
      </c>
    </row>
    <row r="13" spans="1:20" x14ac:dyDescent="0.25">
      <c r="C13" t="s">
        <v>105</v>
      </c>
      <c r="I13" s="7">
        <v>42633</v>
      </c>
      <c r="J13" s="7">
        <v>42780</v>
      </c>
      <c r="K13" s="7">
        <v>42784</v>
      </c>
      <c r="L13" t="s">
        <v>32</v>
      </c>
      <c r="M13" t="s">
        <v>32</v>
      </c>
      <c r="N13" t="s">
        <v>109</v>
      </c>
      <c r="O13" t="s">
        <v>110</v>
      </c>
      <c r="P13">
        <v>5</v>
      </c>
      <c r="Q13" t="s">
        <v>34</v>
      </c>
    </row>
    <row r="14" spans="1:20" x14ac:dyDescent="0.25">
      <c r="C14" t="s">
        <v>63</v>
      </c>
      <c r="I14" s="7">
        <v>42636</v>
      </c>
      <c r="J14" s="7">
        <v>42789</v>
      </c>
      <c r="K14" s="7">
        <v>42789</v>
      </c>
      <c r="L14" t="s">
        <v>38</v>
      </c>
      <c r="M14" t="s">
        <v>32</v>
      </c>
      <c r="N14" t="s">
        <v>109</v>
      </c>
      <c r="O14" t="s">
        <v>110</v>
      </c>
      <c r="P14">
        <v>0</v>
      </c>
      <c r="Q14" t="s">
        <v>34</v>
      </c>
    </row>
    <row r="15" spans="1:20" x14ac:dyDescent="0.25">
      <c r="C15" t="s">
        <v>64</v>
      </c>
      <c r="I15" s="7">
        <v>42714</v>
      </c>
      <c r="J15" s="7">
        <v>42763</v>
      </c>
      <c r="K15" s="7">
        <v>42767</v>
      </c>
      <c r="L15" t="s">
        <v>32</v>
      </c>
      <c r="M15" t="s">
        <v>32</v>
      </c>
      <c r="N15" t="s">
        <v>109</v>
      </c>
      <c r="O15" t="s">
        <v>110</v>
      </c>
      <c r="P15">
        <v>3</v>
      </c>
      <c r="Q15" t="s">
        <v>34</v>
      </c>
    </row>
    <row r="16" spans="1:20" x14ac:dyDescent="0.25">
      <c r="C16" t="s">
        <v>64</v>
      </c>
      <c r="I16" s="7">
        <v>42704</v>
      </c>
      <c r="J16" s="7">
        <v>42784</v>
      </c>
      <c r="K16" s="7">
        <v>42791</v>
      </c>
      <c r="L16" t="s">
        <v>32</v>
      </c>
      <c r="M16" t="s">
        <v>32</v>
      </c>
      <c r="N16" t="s">
        <v>109</v>
      </c>
      <c r="O16" t="s">
        <v>110</v>
      </c>
      <c r="P16">
        <v>6</v>
      </c>
      <c r="Q16" t="s">
        <v>34</v>
      </c>
    </row>
    <row r="17" spans="3:17" x14ac:dyDescent="0.25">
      <c r="C17" t="s">
        <v>61</v>
      </c>
      <c r="J17" s="7">
        <v>42769</v>
      </c>
      <c r="K17" s="7">
        <v>42769</v>
      </c>
      <c r="L17" t="s">
        <v>38</v>
      </c>
      <c r="M17" t="s">
        <v>32</v>
      </c>
      <c r="N17" t="s">
        <v>60</v>
      </c>
      <c r="O17" t="s">
        <v>36</v>
      </c>
    </row>
    <row r="18" spans="3:17" x14ac:dyDescent="0.25">
      <c r="C18" t="s">
        <v>61</v>
      </c>
      <c r="I18" s="7">
        <v>42759</v>
      </c>
      <c r="J18" s="7">
        <v>42777</v>
      </c>
      <c r="K18" s="7">
        <v>42777</v>
      </c>
      <c r="L18" t="s">
        <v>38</v>
      </c>
      <c r="M18" t="s">
        <v>32</v>
      </c>
      <c r="N18" t="s">
        <v>111</v>
      </c>
      <c r="O18" t="s">
        <v>112</v>
      </c>
      <c r="Q18" t="s">
        <v>115</v>
      </c>
    </row>
    <row r="19" spans="3:17" x14ac:dyDescent="0.25">
      <c r="C19" t="s">
        <v>61</v>
      </c>
      <c r="I19" s="7">
        <v>42759</v>
      </c>
      <c r="J19" s="7">
        <v>42780</v>
      </c>
      <c r="K19" s="7">
        <v>42784</v>
      </c>
      <c r="L19" t="s">
        <v>38</v>
      </c>
      <c r="M19" t="s">
        <v>32</v>
      </c>
      <c r="N19" t="s">
        <v>111</v>
      </c>
      <c r="O19" t="s">
        <v>112</v>
      </c>
      <c r="Q19" t="s">
        <v>115</v>
      </c>
    </row>
    <row r="20" spans="3:17" x14ac:dyDescent="0.25">
      <c r="C20" t="s">
        <v>65</v>
      </c>
      <c r="I20" s="7">
        <v>42614</v>
      </c>
      <c r="J20" s="7">
        <v>42754</v>
      </c>
      <c r="K20" s="7">
        <v>42770</v>
      </c>
      <c r="L20" t="s">
        <v>38</v>
      </c>
      <c r="M20" t="s">
        <v>32</v>
      </c>
      <c r="N20" t="s">
        <v>111</v>
      </c>
      <c r="O20" t="s">
        <v>112</v>
      </c>
      <c r="P20">
        <v>12.74</v>
      </c>
      <c r="Q20" t="s">
        <v>34</v>
      </c>
    </row>
    <row r="21" spans="3:17" x14ac:dyDescent="0.25">
      <c r="C21" t="s">
        <v>42</v>
      </c>
      <c r="I21" s="7">
        <v>42640</v>
      </c>
      <c r="J21" s="7">
        <v>42787</v>
      </c>
      <c r="K21" s="7">
        <v>42791</v>
      </c>
      <c r="L21" t="s">
        <v>38</v>
      </c>
      <c r="M21" t="s">
        <v>32</v>
      </c>
      <c r="N21" t="s">
        <v>111</v>
      </c>
      <c r="O21" t="s">
        <v>112</v>
      </c>
      <c r="P21">
        <v>0</v>
      </c>
      <c r="Q21" t="s">
        <v>34</v>
      </c>
    </row>
    <row r="22" spans="3:17" x14ac:dyDescent="0.25">
      <c r="C22" t="s">
        <v>66</v>
      </c>
      <c r="J22" s="7">
        <v>42769</v>
      </c>
      <c r="K22" s="7">
        <v>42769</v>
      </c>
      <c r="L22" t="s">
        <v>38</v>
      </c>
      <c r="M22" t="s">
        <v>32</v>
      </c>
      <c r="N22" t="s">
        <v>59</v>
      </c>
      <c r="O22" t="s">
        <v>33</v>
      </c>
    </row>
    <row r="23" spans="3:17" x14ac:dyDescent="0.25">
      <c r="C23" t="s">
        <v>66</v>
      </c>
      <c r="I23" s="7">
        <v>42643</v>
      </c>
      <c r="J23" s="7">
        <v>42787</v>
      </c>
      <c r="K23" s="7">
        <v>42791</v>
      </c>
      <c r="L23" t="s">
        <v>32</v>
      </c>
      <c r="M23" t="s">
        <v>32</v>
      </c>
      <c r="N23" t="s">
        <v>109</v>
      </c>
      <c r="O23" t="s">
        <v>110</v>
      </c>
      <c r="P23">
        <v>5</v>
      </c>
      <c r="Q23" t="s">
        <v>34</v>
      </c>
    </row>
    <row r="24" spans="3:17" x14ac:dyDescent="0.25">
      <c r="C24" t="s">
        <v>67</v>
      </c>
      <c r="J24" s="7">
        <v>42769</v>
      </c>
      <c r="K24" s="7">
        <v>42769</v>
      </c>
      <c r="L24" t="s">
        <v>38</v>
      </c>
      <c r="M24" t="s">
        <v>32</v>
      </c>
      <c r="N24" t="s">
        <v>59</v>
      </c>
      <c r="O24" t="s">
        <v>33</v>
      </c>
    </row>
    <row r="25" spans="3:17" x14ac:dyDescent="0.25">
      <c r="C25" t="s">
        <v>67</v>
      </c>
      <c r="I25" s="7">
        <v>42641</v>
      </c>
      <c r="J25" s="7">
        <v>42779</v>
      </c>
      <c r="K25" s="7">
        <v>42791</v>
      </c>
      <c r="L25" t="s">
        <v>32</v>
      </c>
      <c r="M25" t="s">
        <v>32</v>
      </c>
      <c r="N25" t="s">
        <v>111</v>
      </c>
      <c r="O25" t="s">
        <v>112</v>
      </c>
      <c r="P25">
        <v>10</v>
      </c>
      <c r="Q25" t="s">
        <v>34</v>
      </c>
    </row>
    <row r="26" spans="3:17" x14ac:dyDescent="0.25">
      <c r="C26" t="s">
        <v>37</v>
      </c>
      <c r="I26" s="7">
        <v>42698</v>
      </c>
      <c r="J26" s="7">
        <v>42767</v>
      </c>
      <c r="K26" s="7">
        <v>42767</v>
      </c>
      <c r="L26" t="s">
        <v>32</v>
      </c>
      <c r="M26" t="s">
        <v>32</v>
      </c>
      <c r="N26" t="s">
        <v>62</v>
      </c>
      <c r="O26" t="s">
        <v>116</v>
      </c>
      <c r="P26">
        <v>0</v>
      </c>
      <c r="Q26" t="s">
        <v>34</v>
      </c>
    </row>
    <row r="27" spans="3:17" x14ac:dyDescent="0.25">
      <c r="C27" t="s">
        <v>37</v>
      </c>
      <c r="I27" s="7">
        <v>42654</v>
      </c>
      <c r="J27" s="7">
        <v>42777</v>
      </c>
      <c r="K27" s="7">
        <v>42783</v>
      </c>
      <c r="L27" t="s">
        <v>32</v>
      </c>
      <c r="M27" t="s">
        <v>32</v>
      </c>
      <c r="N27" t="s">
        <v>111</v>
      </c>
      <c r="O27" t="s">
        <v>112</v>
      </c>
      <c r="P27">
        <v>0</v>
      </c>
      <c r="Q27" t="s">
        <v>34</v>
      </c>
    </row>
    <row r="28" spans="3:17" x14ac:dyDescent="0.25">
      <c r="C28" t="s">
        <v>68</v>
      </c>
      <c r="J28" s="7">
        <v>42768</v>
      </c>
      <c r="K28" s="7">
        <v>42769</v>
      </c>
      <c r="L28" t="s">
        <v>32</v>
      </c>
      <c r="M28" t="s">
        <v>32</v>
      </c>
      <c r="N28" t="s">
        <v>60</v>
      </c>
      <c r="O28" t="s">
        <v>36</v>
      </c>
    </row>
    <row r="29" spans="3:17" x14ac:dyDescent="0.25">
      <c r="C29" t="s">
        <v>68</v>
      </c>
      <c r="I29" s="7">
        <v>42633</v>
      </c>
      <c r="J29" s="7">
        <v>42787</v>
      </c>
      <c r="K29" s="7">
        <v>42791</v>
      </c>
      <c r="L29" t="s">
        <v>38</v>
      </c>
      <c r="M29" t="s">
        <v>32</v>
      </c>
      <c r="N29" t="s">
        <v>109</v>
      </c>
      <c r="O29" t="s">
        <v>110</v>
      </c>
      <c r="P29">
        <v>0</v>
      </c>
      <c r="Q29" t="s">
        <v>34</v>
      </c>
    </row>
    <row r="30" spans="3:17" x14ac:dyDescent="0.25">
      <c r="C30" t="s">
        <v>69</v>
      </c>
      <c r="I30" s="7">
        <v>42644</v>
      </c>
      <c r="J30" s="7">
        <v>42763</v>
      </c>
      <c r="K30" s="7">
        <v>42770</v>
      </c>
      <c r="L30" t="s">
        <v>38</v>
      </c>
      <c r="M30" t="s">
        <v>32</v>
      </c>
      <c r="N30" t="s">
        <v>109</v>
      </c>
      <c r="O30" t="s">
        <v>110</v>
      </c>
      <c r="P30">
        <v>5.49</v>
      </c>
      <c r="Q30" t="s">
        <v>34</v>
      </c>
    </row>
    <row r="31" spans="3:17" x14ac:dyDescent="0.25">
      <c r="C31" t="s">
        <v>107</v>
      </c>
      <c r="I31" s="7">
        <v>42759</v>
      </c>
      <c r="J31" s="7">
        <v>42779</v>
      </c>
      <c r="K31" s="7">
        <v>42783</v>
      </c>
      <c r="L31" t="s">
        <v>32</v>
      </c>
      <c r="M31" t="s">
        <v>32</v>
      </c>
      <c r="N31" t="s">
        <v>111</v>
      </c>
      <c r="O31" t="s">
        <v>112</v>
      </c>
      <c r="Q31" t="s">
        <v>115</v>
      </c>
    </row>
    <row r="32" spans="3:17" x14ac:dyDescent="0.25">
      <c r="C32" t="s">
        <v>107</v>
      </c>
      <c r="J32" s="7">
        <v>42793</v>
      </c>
      <c r="K32" s="7">
        <v>42793</v>
      </c>
      <c r="L32" t="s">
        <v>32</v>
      </c>
      <c r="M32" t="s">
        <v>32</v>
      </c>
      <c r="N32" t="s">
        <v>117</v>
      </c>
      <c r="O32" t="s">
        <v>118</v>
      </c>
    </row>
    <row r="33" spans="3:17" x14ac:dyDescent="0.25">
      <c r="C33" t="s">
        <v>107</v>
      </c>
      <c r="J33" s="7">
        <v>42794</v>
      </c>
      <c r="K33" s="7">
        <v>42794</v>
      </c>
      <c r="L33" t="s">
        <v>32</v>
      </c>
      <c r="M33" t="s">
        <v>32</v>
      </c>
      <c r="N33" t="s">
        <v>119</v>
      </c>
      <c r="O33" t="s">
        <v>120</v>
      </c>
    </row>
    <row r="34" spans="3:17" x14ac:dyDescent="0.25">
      <c r="C34" t="s">
        <v>39</v>
      </c>
      <c r="I34" s="7">
        <v>42614</v>
      </c>
      <c r="J34" s="7">
        <v>42754</v>
      </c>
      <c r="K34" s="7">
        <v>42770</v>
      </c>
      <c r="L34" t="s">
        <v>32</v>
      </c>
      <c r="M34" t="s">
        <v>32</v>
      </c>
      <c r="N34" t="s">
        <v>109</v>
      </c>
      <c r="O34" t="s">
        <v>110</v>
      </c>
      <c r="P34">
        <v>13</v>
      </c>
      <c r="Q34" t="s">
        <v>34</v>
      </c>
    </row>
    <row r="35" spans="3:17" x14ac:dyDescent="0.25">
      <c r="C35" t="s">
        <v>17</v>
      </c>
      <c r="I35" s="7">
        <v>42614</v>
      </c>
      <c r="J35" s="7">
        <v>42790</v>
      </c>
      <c r="K35" s="7">
        <v>42791</v>
      </c>
      <c r="L35" t="s">
        <v>32</v>
      </c>
      <c r="M35" t="s">
        <v>32</v>
      </c>
      <c r="N35" t="s">
        <v>109</v>
      </c>
      <c r="O35" t="s">
        <v>110</v>
      </c>
      <c r="P35">
        <v>1.62</v>
      </c>
      <c r="Q35" t="s">
        <v>34</v>
      </c>
    </row>
    <row r="36" spans="3:17" x14ac:dyDescent="0.25">
      <c r="C36" t="s">
        <v>17</v>
      </c>
      <c r="I36" s="7">
        <v>42711</v>
      </c>
      <c r="J36" s="7">
        <v>42794</v>
      </c>
      <c r="K36" s="7">
        <v>42794</v>
      </c>
      <c r="L36" t="s">
        <v>32</v>
      </c>
      <c r="M36" t="s">
        <v>32</v>
      </c>
      <c r="N36" t="s">
        <v>109</v>
      </c>
      <c r="O36" t="s">
        <v>110</v>
      </c>
      <c r="P36">
        <v>1.1200000000000001</v>
      </c>
      <c r="Q36" t="s">
        <v>34</v>
      </c>
    </row>
    <row r="37" spans="3:17" x14ac:dyDescent="0.25">
      <c r="C37" t="s">
        <v>18</v>
      </c>
      <c r="J37" s="7">
        <v>42775</v>
      </c>
      <c r="K37" s="7">
        <v>42775</v>
      </c>
      <c r="L37" t="s">
        <v>32</v>
      </c>
      <c r="M37" t="s">
        <v>32</v>
      </c>
      <c r="N37" t="s">
        <v>60</v>
      </c>
      <c r="O37" t="s">
        <v>36</v>
      </c>
    </row>
    <row r="38" spans="3:17" x14ac:dyDescent="0.25">
      <c r="C38" t="s">
        <v>18</v>
      </c>
      <c r="I38" s="7">
        <v>42647</v>
      </c>
      <c r="J38" s="7">
        <v>42784</v>
      </c>
      <c r="K38" s="7">
        <v>42789</v>
      </c>
      <c r="L38" t="s">
        <v>32</v>
      </c>
      <c r="M38" t="s">
        <v>32</v>
      </c>
      <c r="N38" t="s">
        <v>109</v>
      </c>
      <c r="O38" t="s">
        <v>110</v>
      </c>
      <c r="P38">
        <v>0</v>
      </c>
      <c r="Q38" t="s">
        <v>34</v>
      </c>
    </row>
    <row r="39" spans="3:17" x14ac:dyDescent="0.25">
      <c r="C39" t="s">
        <v>40</v>
      </c>
      <c r="J39" s="7">
        <v>42767</v>
      </c>
      <c r="K39" s="7">
        <v>42767</v>
      </c>
      <c r="L39" t="s">
        <v>32</v>
      </c>
      <c r="M39" t="s">
        <v>38</v>
      </c>
      <c r="N39" t="s">
        <v>60</v>
      </c>
      <c r="O39" t="s">
        <v>36</v>
      </c>
    </row>
    <row r="40" spans="3:17" x14ac:dyDescent="0.25">
      <c r="C40" t="s">
        <v>40</v>
      </c>
      <c r="J40" s="7">
        <v>42774</v>
      </c>
      <c r="K40" s="7">
        <v>42774</v>
      </c>
      <c r="L40" t="s">
        <v>32</v>
      </c>
      <c r="M40" t="s">
        <v>32</v>
      </c>
      <c r="N40" t="s">
        <v>60</v>
      </c>
      <c r="O40" t="s">
        <v>36</v>
      </c>
    </row>
    <row r="41" spans="3:17" x14ac:dyDescent="0.25">
      <c r="C41" t="s">
        <v>40</v>
      </c>
      <c r="I41" s="7">
        <v>42654</v>
      </c>
      <c r="J41" s="7">
        <v>42777</v>
      </c>
      <c r="K41" s="7">
        <v>42784</v>
      </c>
      <c r="L41" t="s">
        <v>32</v>
      </c>
      <c r="M41" t="s">
        <v>32</v>
      </c>
      <c r="N41" t="s">
        <v>109</v>
      </c>
      <c r="O41" t="s">
        <v>110</v>
      </c>
      <c r="P41">
        <v>0</v>
      </c>
      <c r="Q41" t="s">
        <v>34</v>
      </c>
    </row>
    <row r="42" spans="3:17" x14ac:dyDescent="0.25">
      <c r="C42" t="s">
        <v>25</v>
      </c>
      <c r="I42" s="7">
        <v>42754</v>
      </c>
      <c r="J42" s="7">
        <v>42790</v>
      </c>
      <c r="K42" s="7">
        <v>42791</v>
      </c>
      <c r="L42" t="s">
        <v>32</v>
      </c>
      <c r="M42" t="s">
        <v>32</v>
      </c>
      <c r="N42" t="s">
        <v>109</v>
      </c>
      <c r="O42" t="s">
        <v>110</v>
      </c>
      <c r="Q42" t="s">
        <v>106</v>
      </c>
    </row>
    <row r="43" spans="3:17" x14ac:dyDescent="0.25">
      <c r="C43" t="s">
        <v>16</v>
      </c>
      <c r="I43" s="7">
        <v>42752</v>
      </c>
      <c r="J43" s="7">
        <v>42777</v>
      </c>
      <c r="K43" s="7">
        <v>42777</v>
      </c>
      <c r="L43" t="s">
        <v>32</v>
      </c>
      <c r="M43" t="s">
        <v>32</v>
      </c>
      <c r="N43" t="s">
        <v>109</v>
      </c>
      <c r="O43" t="s">
        <v>110</v>
      </c>
      <c r="Q43" t="s">
        <v>106</v>
      </c>
    </row>
    <row r="44" spans="3:17" x14ac:dyDescent="0.25">
      <c r="C44" t="s">
        <v>16</v>
      </c>
      <c r="I44" s="7">
        <v>42720</v>
      </c>
      <c r="J44" s="7">
        <v>42779</v>
      </c>
      <c r="K44" s="7">
        <v>42784</v>
      </c>
      <c r="L44" t="s">
        <v>32</v>
      </c>
      <c r="M44" t="s">
        <v>32</v>
      </c>
      <c r="N44" t="s">
        <v>109</v>
      </c>
      <c r="O44" t="s">
        <v>110</v>
      </c>
      <c r="P44">
        <v>5</v>
      </c>
      <c r="Q44" t="s">
        <v>34</v>
      </c>
    </row>
    <row r="45" spans="3:17" x14ac:dyDescent="0.25">
      <c r="C45" t="s">
        <v>70</v>
      </c>
      <c r="J45" s="7">
        <v>42767</v>
      </c>
      <c r="K45" s="7">
        <v>42768</v>
      </c>
      <c r="L45" t="s">
        <v>32</v>
      </c>
      <c r="M45" t="s">
        <v>38</v>
      </c>
      <c r="N45" t="s">
        <v>60</v>
      </c>
      <c r="O45" t="s">
        <v>36</v>
      </c>
    </row>
    <row r="46" spans="3:17" x14ac:dyDescent="0.25">
      <c r="C46" t="s">
        <v>70</v>
      </c>
      <c r="J46" s="7">
        <v>42773</v>
      </c>
      <c r="K46" s="7">
        <v>42773</v>
      </c>
      <c r="L46" t="s">
        <v>32</v>
      </c>
      <c r="M46" t="s">
        <v>32</v>
      </c>
      <c r="N46" t="s">
        <v>60</v>
      </c>
      <c r="O46" t="s">
        <v>36</v>
      </c>
    </row>
    <row r="47" spans="3:17" x14ac:dyDescent="0.25">
      <c r="C47" t="s">
        <v>41</v>
      </c>
      <c r="I47" s="7">
        <v>42727</v>
      </c>
      <c r="J47" s="7">
        <v>42774</v>
      </c>
      <c r="K47" s="7">
        <v>42774</v>
      </c>
      <c r="L47" t="s">
        <v>32</v>
      </c>
      <c r="M47" t="s">
        <v>38</v>
      </c>
      <c r="N47" t="s">
        <v>62</v>
      </c>
      <c r="O47" t="s">
        <v>116</v>
      </c>
      <c r="P47">
        <v>0.56000000000000005</v>
      </c>
      <c r="Q47" t="s">
        <v>34</v>
      </c>
    </row>
    <row r="48" spans="3:17" x14ac:dyDescent="0.25">
      <c r="C48" t="s">
        <v>41</v>
      </c>
      <c r="I48" s="7">
        <v>42759</v>
      </c>
      <c r="J48" s="7">
        <v>42777</v>
      </c>
      <c r="K48" s="7">
        <v>42777</v>
      </c>
      <c r="L48" t="s">
        <v>32</v>
      </c>
      <c r="M48" t="s">
        <v>32</v>
      </c>
      <c r="N48" t="s">
        <v>111</v>
      </c>
      <c r="O48" t="s">
        <v>112</v>
      </c>
      <c r="Q48" t="s">
        <v>106</v>
      </c>
    </row>
    <row r="49" spans="3:17" x14ac:dyDescent="0.25">
      <c r="C49" t="s">
        <v>41</v>
      </c>
      <c r="I49" s="7">
        <v>42663</v>
      </c>
      <c r="J49" s="7">
        <v>42780</v>
      </c>
      <c r="K49" s="7">
        <v>42784</v>
      </c>
      <c r="L49" t="s">
        <v>32</v>
      </c>
      <c r="M49" t="s">
        <v>32</v>
      </c>
      <c r="N49" t="s">
        <v>111</v>
      </c>
      <c r="O49" t="s">
        <v>112</v>
      </c>
      <c r="P49">
        <v>5</v>
      </c>
      <c r="Q49" t="s">
        <v>34</v>
      </c>
    </row>
    <row r="50" spans="3:17" x14ac:dyDescent="0.25">
      <c r="C50" t="s">
        <v>71</v>
      </c>
      <c r="J50" s="7">
        <v>42765</v>
      </c>
      <c r="K50" s="7">
        <v>42777</v>
      </c>
      <c r="L50" t="s">
        <v>32</v>
      </c>
      <c r="M50" t="s">
        <v>32</v>
      </c>
      <c r="N50" t="s">
        <v>60</v>
      </c>
      <c r="O50" t="s">
        <v>36</v>
      </c>
    </row>
    <row r="51" spans="3:17" x14ac:dyDescent="0.25">
      <c r="C51" t="s">
        <v>71</v>
      </c>
      <c r="J51" s="7">
        <v>42793</v>
      </c>
      <c r="K51" s="7">
        <v>42805</v>
      </c>
      <c r="L51" t="s">
        <v>32</v>
      </c>
      <c r="M51" t="s">
        <v>32</v>
      </c>
      <c r="N51" t="s">
        <v>60</v>
      </c>
      <c r="O51" t="s">
        <v>36</v>
      </c>
    </row>
    <row r="52" spans="3:17" x14ac:dyDescent="0.25">
      <c r="C52" t="s">
        <v>121</v>
      </c>
      <c r="I52" s="7">
        <v>42642</v>
      </c>
      <c r="J52" s="7">
        <v>42767</v>
      </c>
      <c r="K52" s="7">
        <v>42768</v>
      </c>
      <c r="L52" t="s">
        <v>32</v>
      </c>
      <c r="M52" t="s">
        <v>32</v>
      </c>
      <c r="N52" t="s">
        <v>109</v>
      </c>
      <c r="O52" t="s">
        <v>110</v>
      </c>
      <c r="P52">
        <v>0</v>
      </c>
      <c r="Q52" t="s">
        <v>34</v>
      </c>
    </row>
    <row r="53" spans="3:17" x14ac:dyDescent="0.25">
      <c r="C53" t="s">
        <v>122</v>
      </c>
      <c r="J53" s="7">
        <v>42767</v>
      </c>
      <c r="K53" s="7">
        <v>42767</v>
      </c>
      <c r="L53" t="s">
        <v>32</v>
      </c>
      <c r="M53" t="s">
        <v>38</v>
      </c>
      <c r="N53" t="s">
        <v>60</v>
      </c>
      <c r="O53" t="s">
        <v>36</v>
      </c>
    </row>
    <row r="54" spans="3:17" x14ac:dyDescent="0.25">
      <c r="C54" t="s">
        <v>122</v>
      </c>
      <c r="J54" s="7">
        <v>42773</v>
      </c>
      <c r="K54" s="7">
        <v>42773</v>
      </c>
      <c r="L54" t="s">
        <v>32</v>
      </c>
      <c r="M54" t="s">
        <v>32</v>
      </c>
      <c r="N54" t="s">
        <v>60</v>
      </c>
      <c r="O54" t="s">
        <v>36</v>
      </c>
    </row>
    <row r="55" spans="3:17" x14ac:dyDescent="0.25">
      <c r="C55" t="s">
        <v>122</v>
      </c>
      <c r="I55" s="7">
        <v>42642</v>
      </c>
      <c r="J55" s="7">
        <v>42777</v>
      </c>
      <c r="K55" s="7">
        <v>42786</v>
      </c>
      <c r="L55" t="s">
        <v>32</v>
      </c>
      <c r="M55" t="s">
        <v>32</v>
      </c>
      <c r="N55" t="s">
        <v>109</v>
      </c>
      <c r="O55" t="s">
        <v>110</v>
      </c>
      <c r="P55">
        <v>0</v>
      </c>
      <c r="Q55" t="s">
        <v>34</v>
      </c>
    </row>
    <row r="56" spans="3:17" x14ac:dyDescent="0.25">
      <c r="C56" t="s">
        <v>72</v>
      </c>
      <c r="J56" s="7">
        <v>42765</v>
      </c>
      <c r="K56" s="7">
        <v>42779</v>
      </c>
      <c r="L56" t="s">
        <v>32</v>
      </c>
      <c r="M56" t="s">
        <v>32</v>
      </c>
      <c r="N56" t="s">
        <v>60</v>
      </c>
      <c r="O56" t="s">
        <v>36</v>
      </c>
    </row>
    <row r="57" spans="3:17" x14ac:dyDescent="0.25">
      <c r="C57" t="s">
        <v>72</v>
      </c>
      <c r="I57" s="7">
        <v>42734</v>
      </c>
      <c r="J57" s="7">
        <v>42790</v>
      </c>
      <c r="K57" s="7">
        <v>42791</v>
      </c>
      <c r="L57" t="s">
        <v>32</v>
      </c>
      <c r="M57" t="s">
        <v>32</v>
      </c>
      <c r="N57" t="s">
        <v>111</v>
      </c>
      <c r="O57" t="s">
        <v>112</v>
      </c>
      <c r="P57">
        <v>1.62</v>
      </c>
      <c r="Q57" t="s">
        <v>34</v>
      </c>
    </row>
    <row r="58" spans="3:17" x14ac:dyDescent="0.25">
      <c r="C58" t="s">
        <v>72</v>
      </c>
      <c r="J58" s="7">
        <v>42793</v>
      </c>
      <c r="K58" s="7">
        <v>42807</v>
      </c>
      <c r="L58" t="s">
        <v>32</v>
      </c>
      <c r="M58" t="s">
        <v>32</v>
      </c>
      <c r="N58" t="s">
        <v>60</v>
      </c>
      <c r="O58" t="s">
        <v>36</v>
      </c>
    </row>
    <row r="59" spans="3:17" x14ac:dyDescent="0.25">
      <c r="C59" t="s">
        <v>42</v>
      </c>
      <c r="J59" s="7">
        <v>42736</v>
      </c>
      <c r="K59" s="7">
        <v>43100</v>
      </c>
      <c r="L59" t="s">
        <v>32</v>
      </c>
      <c r="M59" t="s">
        <v>32</v>
      </c>
      <c r="N59" t="s">
        <v>123</v>
      </c>
      <c r="O59" t="s">
        <v>124</v>
      </c>
    </row>
    <row r="60" spans="3:17" x14ac:dyDescent="0.25">
      <c r="C60" t="s">
        <v>73</v>
      </c>
      <c r="I60" s="7">
        <v>42754</v>
      </c>
      <c r="J60" s="7">
        <v>42780</v>
      </c>
      <c r="K60" s="7">
        <v>42784</v>
      </c>
      <c r="L60" t="s">
        <v>32</v>
      </c>
      <c r="M60" t="s">
        <v>32</v>
      </c>
      <c r="N60" t="s">
        <v>109</v>
      </c>
      <c r="O60" t="s">
        <v>110</v>
      </c>
      <c r="Q60" t="s">
        <v>106</v>
      </c>
    </row>
    <row r="61" spans="3:17" x14ac:dyDescent="0.25">
      <c r="C61" t="s">
        <v>69</v>
      </c>
      <c r="I61" s="7">
        <v>42738</v>
      </c>
      <c r="J61" s="7">
        <v>42794</v>
      </c>
      <c r="K61" s="7">
        <v>42798</v>
      </c>
      <c r="L61" t="s">
        <v>32</v>
      </c>
      <c r="M61" t="s">
        <v>32</v>
      </c>
      <c r="N61" t="s">
        <v>111</v>
      </c>
      <c r="O61" t="s">
        <v>112</v>
      </c>
      <c r="P61">
        <v>5</v>
      </c>
      <c r="Q61" t="s">
        <v>34</v>
      </c>
    </row>
    <row r="62" spans="3:17" x14ac:dyDescent="0.25">
      <c r="C62" t="s">
        <v>14</v>
      </c>
      <c r="J62" s="7">
        <v>42774</v>
      </c>
      <c r="K62" s="7">
        <v>42774</v>
      </c>
      <c r="L62" t="s">
        <v>32</v>
      </c>
      <c r="M62" t="s">
        <v>32</v>
      </c>
      <c r="N62" t="s">
        <v>60</v>
      </c>
      <c r="O62" t="s">
        <v>36</v>
      </c>
    </row>
    <row r="63" spans="3:17" x14ac:dyDescent="0.25">
      <c r="C63" t="s">
        <v>22</v>
      </c>
      <c r="I63" s="7">
        <v>42656</v>
      </c>
      <c r="J63" s="7">
        <v>42787</v>
      </c>
      <c r="K63" s="7">
        <v>42791</v>
      </c>
      <c r="L63" t="s">
        <v>32</v>
      </c>
      <c r="M63" t="s">
        <v>32</v>
      </c>
      <c r="N63" t="s">
        <v>111</v>
      </c>
      <c r="O63" t="s">
        <v>112</v>
      </c>
      <c r="P63">
        <v>0</v>
      </c>
      <c r="Q63" t="s">
        <v>34</v>
      </c>
    </row>
    <row r="64" spans="3:17" x14ac:dyDescent="0.25">
      <c r="I64" s="7"/>
      <c r="J64" s="7"/>
      <c r="K64" s="7"/>
    </row>
    <row r="65" spans="9:11" x14ac:dyDescent="0.25">
      <c r="I65" s="7"/>
      <c r="J65" s="7"/>
      <c r="K65" s="7"/>
    </row>
    <row r="66" spans="9:11" x14ac:dyDescent="0.25">
      <c r="I66" s="7"/>
      <c r="J66" s="7"/>
      <c r="K66" s="7"/>
    </row>
    <row r="67" spans="9:11" x14ac:dyDescent="0.25">
      <c r="I67" s="7"/>
      <c r="J67" s="7"/>
      <c r="K67" s="7"/>
    </row>
    <row r="68" spans="9:11" x14ac:dyDescent="0.25">
      <c r="I68" s="7"/>
      <c r="J68" s="7"/>
      <c r="K68" s="7"/>
    </row>
    <row r="69" spans="9:11" x14ac:dyDescent="0.25">
      <c r="I69" s="7"/>
      <c r="J69" s="7"/>
      <c r="K69" s="7"/>
    </row>
    <row r="70" spans="9:11" x14ac:dyDescent="0.25">
      <c r="I70" s="7"/>
      <c r="J70" s="7"/>
      <c r="K70" s="7"/>
    </row>
    <row r="71" spans="9:11" x14ac:dyDescent="0.25">
      <c r="I71" s="7"/>
      <c r="J71" s="7"/>
      <c r="K71" s="7"/>
    </row>
    <row r="72" spans="9:11" x14ac:dyDescent="0.25">
      <c r="I72" s="7"/>
      <c r="J72" s="7"/>
      <c r="K72" s="7"/>
    </row>
    <row r="73" spans="9:11" x14ac:dyDescent="0.25">
      <c r="I73" s="7"/>
      <c r="J73" s="7"/>
      <c r="K73" s="7"/>
    </row>
    <row r="74" spans="9:11" x14ac:dyDescent="0.25">
      <c r="I74" s="7"/>
      <c r="J74" s="7"/>
      <c r="K74" s="7"/>
    </row>
    <row r="75" spans="9:11" x14ac:dyDescent="0.25">
      <c r="J75" s="7"/>
      <c r="K75" s="7"/>
    </row>
    <row r="76" spans="9:11" x14ac:dyDescent="0.25">
      <c r="J76" s="7"/>
      <c r="K76" s="7"/>
    </row>
    <row r="77" spans="9:11" x14ac:dyDescent="0.25">
      <c r="I77" s="7"/>
      <c r="J77" s="7"/>
      <c r="K77" s="7"/>
    </row>
    <row r="78" spans="9:11" x14ac:dyDescent="0.25">
      <c r="J78" s="7"/>
      <c r="K78" s="7"/>
    </row>
    <row r="79" spans="9:11" x14ac:dyDescent="0.25">
      <c r="I79" s="7"/>
      <c r="J79" s="7"/>
      <c r="K79" s="7"/>
    </row>
    <row r="80" spans="9:11" x14ac:dyDescent="0.25">
      <c r="J80" s="7"/>
      <c r="K80" s="7"/>
    </row>
    <row r="81" spans="9:11" x14ac:dyDescent="0.25">
      <c r="J81" s="7"/>
      <c r="K81" s="7"/>
    </row>
    <row r="82" spans="9:11" x14ac:dyDescent="0.25">
      <c r="J82" s="7"/>
      <c r="K82" s="7"/>
    </row>
    <row r="83" spans="9:11" x14ac:dyDescent="0.25">
      <c r="J83" s="7"/>
      <c r="K83" s="7"/>
    </row>
    <row r="84" spans="9:11" x14ac:dyDescent="0.25">
      <c r="I84" s="7"/>
      <c r="J84" s="7"/>
      <c r="K84" s="7"/>
    </row>
    <row r="85" spans="9:11" x14ac:dyDescent="0.25">
      <c r="I85" s="7"/>
      <c r="J85" s="7"/>
      <c r="K85" s="7"/>
    </row>
    <row r="86" spans="9:11" x14ac:dyDescent="0.25">
      <c r="I86" s="7"/>
      <c r="J86" s="7"/>
      <c r="K86" s="7"/>
    </row>
    <row r="87" spans="9:11" x14ac:dyDescent="0.25">
      <c r="I87" s="7"/>
      <c r="J87" s="7"/>
      <c r="K87" s="7"/>
    </row>
    <row r="88" spans="9:11" x14ac:dyDescent="0.25">
      <c r="I88" s="7"/>
      <c r="J88" s="7"/>
      <c r="K88" s="7"/>
    </row>
    <row r="89" spans="9:11" x14ac:dyDescent="0.25">
      <c r="I89" s="7"/>
      <c r="J89" s="7"/>
      <c r="K89" s="7"/>
    </row>
    <row r="90" spans="9:11" x14ac:dyDescent="0.25">
      <c r="J90" s="7"/>
      <c r="K90" s="7"/>
    </row>
    <row r="91" spans="9:11" x14ac:dyDescent="0.25">
      <c r="J91" s="7"/>
      <c r="K91" s="7"/>
    </row>
    <row r="92" spans="9:11" x14ac:dyDescent="0.25">
      <c r="J92" s="7"/>
      <c r="K92" s="7"/>
    </row>
    <row r="93" spans="9:11" x14ac:dyDescent="0.25">
      <c r="J93" s="7"/>
      <c r="K93" s="7"/>
    </row>
    <row r="94" spans="9:11" x14ac:dyDescent="0.25">
      <c r="I94" s="7"/>
      <c r="J94" s="7"/>
      <c r="K94" s="7"/>
    </row>
    <row r="95" spans="9:11" x14ac:dyDescent="0.25">
      <c r="J95" s="7"/>
      <c r="K95" s="7"/>
    </row>
    <row r="96" spans="9:11" x14ac:dyDescent="0.25">
      <c r="I96" s="7"/>
      <c r="J96" s="7"/>
      <c r="K96" s="7"/>
    </row>
    <row r="97" spans="9:11" x14ac:dyDescent="0.25">
      <c r="I97" s="7"/>
      <c r="J97" s="7"/>
      <c r="K97" s="7"/>
    </row>
    <row r="98" spans="9:11" x14ac:dyDescent="0.25">
      <c r="I98" s="7"/>
      <c r="J98" s="7"/>
      <c r="K98" s="7"/>
    </row>
    <row r="99" spans="9:11" x14ac:dyDescent="0.25">
      <c r="I99" s="7"/>
      <c r="J99" s="7"/>
      <c r="K99" s="7"/>
    </row>
    <row r="100" spans="9:11" x14ac:dyDescent="0.25">
      <c r="I100" s="7"/>
      <c r="J100" s="7"/>
      <c r="K100" s="7"/>
    </row>
    <row r="101" spans="9:11" x14ac:dyDescent="0.25">
      <c r="J101" s="7"/>
      <c r="K101" s="7"/>
    </row>
    <row r="102" spans="9:11" x14ac:dyDescent="0.25">
      <c r="I102" s="7"/>
      <c r="J102" s="7"/>
      <c r="K10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O13" sqref="O13"/>
    </sheetView>
  </sheetViews>
  <sheetFormatPr baseColWidth="10" defaultRowHeight="18.75" x14ac:dyDescent="0.3"/>
  <cols>
    <col min="1" max="1" width="11.42578125" style="54"/>
    <col min="2" max="11" width="13.140625" style="54" customWidth="1"/>
    <col min="12" max="16384" width="11.42578125" style="54"/>
  </cols>
  <sheetData>
    <row r="1" spans="1:11" ht="19.5" thickBot="1" x14ac:dyDescent="0.35">
      <c r="F1" s="140">
        <f>'A remplir'!F3:G3</f>
        <v>0</v>
      </c>
      <c r="G1" s="141"/>
    </row>
    <row r="2" spans="1:11" ht="19.5" thickBot="1" x14ac:dyDescent="0.35">
      <c r="A2" s="55"/>
      <c r="B2" s="36" t="s">
        <v>9</v>
      </c>
      <c r="C2" s="154">
        <f>IF('A remplir'!C1="","",'A remplir'!C1)</f>
        <v>42766</v>
      </c>
      <c r="D2" s="158" t="s">
        <v>10</v>
      </c>
      <c r="E2" s="154">
        <f>IF(C2="","",C2+1)</f>
        <v>42767</v>
      </c>
      <c r="F2" s="158" t="s">
        <v>11</v>
      </c>
      <c r="G2" s="162">
        <f>IF(E2="","",E2+1)</f>
        <v>42768</v>
      </c>
      <c r="H2" s="83" t="s">
        <v>12</v>
      </c>
      <c r="I2" s="154">
        <f>IF(G2="","",G2+1)</f>
        <v>42769</v>
      </c>
      <c r="J2" s="158" t="s">
        <v>13</v>
      </c>
      <c r="K2" s="31">
        <f>IF(I2="","",I2+1)</f>
        <v>42770</v>
      </c>
    </row>
    <row r="3" spans="1:11" x14ac:dyDescent="0.3">
      <c r="A3" s="56" t="s">
        <v>0</v>
      </c>
      <c r="B3" s="134" t="str">
        <f>'A remplir'!B5</f>
        <v>Léa</v>
      </c>
      <c r="C3" s="155" t="str">
        <f>'A remplir'!C5</f>
        <v>Mahéva</v>
      </c>
      <c r="D3" s="159" t="str">
        <f>'A remplir'!D5</f>
        <v>Florian</v>
      </c>
      <c r="E3" s="155" t="str">
        <f>'A remplir'!E5</f>
        <v>Marie</v>
      </c>
      <c r="F3" s="159" t="str">
        <f>'A remplir'!F5</f>
        <v>Aurélien</v>
      </c>
      <c r="G3" s="163" t="str">
        <f>'A remplir'!G5</f>
        <v>Claire</v>
      </c>
      <c r="H3" s="153" t="str">
        <f>'A remplir'!H5</f>
        <v>Sandrine</v>
      </c>
      <c r="I3" s="155" t="str">
        <f>'A remplir'!I5</f>
        <v>Sabrina</v>
      </c>
      <c r="J3" s="159" t="str">
        <f>'A remplir'!J5</f>
        <v>Léa</v>
      </c>
      <c r="K3" s="134" t="str">
        <f>'A remplir'!K5</f>
        <v>Flavien</v>
      </c>
    </row>
    <row r="4" spans="1:11" x14ac:dyDescent="0.3">
      <c r="A4" s="57" t="s">
        <v>1</v>
      </c>
      <c r="B4" s="135"/>
      <c r="C4" s="156"/>
      <c r="D4" s="160"/>
      <c r="E4" s="156"/>
      <c r="F4" s="160"/>
      <c r="G4" s="164"/>
      <c r="H4" s="151"/>
      <c r="I4" s="156"/>
      <c r="J4" s="160"/>
      <c r="K4" s="135"/>
    </row>
    <row r="5" spans="1:11" x14ac:dyDescent="0.3">
      <c r="A5" s="57" t="s">
        <v>2</v>
      </c>
      <c r="B5" s="135"/>
      <c r="C5" s="156"/>
      <c r="D5" s="160"/>
      <c r="E5" s="156"/>
      <c r="F5" s="160"/>
      <c r="G5" s="164"/>
      <c r="H5" s="151"/>
      <c r="I5" s="156"/>
      <c r="J5" s="160"/>
      <c r="K5" s="135"/>
    </row>
    <row r="6" spans="1:11" ht="19.5" thickBot="1" x14ac:dyDescent="0.35">
      <c r="A6" s="57" t="s">
        <v>3</v>
      </c>
      <c r="B6" s="136"/>
      <c r="C6" s="157"/>
      <c r="D6" s="161"/>
      <c r="E6" s="157"/>
      <c r="F6" s="161"/>
      <c r="G6" s="165"/>
      <c r="H6" s="152"/>
      <c r="I6" s="157"/>
      <c r="J6" s="161"/>
      <c r="K6" s="136"/>
    </row>
    <row r="7" spans="1:11" x14ac:dyDescent="0.3">
      <c r="A7" s="56" t="s">
        <v>4</v>
      </c>
      <c r="B7" s="134" t="str">
        <f>'A remplir'!B9</f>
        <v>Aurélien</v>
      </c>
      <c r="C7" s="155" t="str">
        <f>'A remplir'!C9</f>
        <v>Sandrine</v>
      </c>
      <c r="D7" s="159" t="str">
        <f>'A remplir'!D9</f>
        <v>Maud</v>
      </c>
      <c r="E7" s="155" t="str">
        <f>'A remplir'!E9</f>
        <v>Marine</v>
      </c>
      <c r="F7" s="159" t="str">
        <f>'A remplir'!F9</f>
        <v>Mahéva</v>
      </c>
      <c r="G7" s="163" t="str">
        <f>'A remplir'!G9</f>
        <v>Fabiola</v>
      </c>
      <c r="H7" s="153" t="str">
        <f>'A remplir'!H9</f>
        <v>Marie</v>
      </c>
      <c r="I7" s="137" t="str">
        <f>'A remplir'!I9</f>
        <v>Dominique</v>
      </c>
      <c r="J7" s="58">
        <f>'A remplir'!J9</f>
        <v>0</v>
      </c>
      <c r="K7" s="59">
        <f>'A remplir'!K9</f>
        <v>0</v>
      </c>
    </row>
    <row r="8" spans="1:11" x14ac:dyDescent="0.3">
      <c r="A8" s="57" t="s">
        <v>5</v>
      </c>
      <c r="B8" s="135"/>
      <c r="C8" s="156"/>
      <c r="D8" s="160"/>
      <c r="E8" s="156"/>
      <c r="F8" s="160"/>
      <c r="G8" s="164"/>
      <c r="H8" s="151"/>
      <c r="I8" s="138"/>
      <c r="J8" s="60">
        <f>'A remplir'!J10</f>
        <v>0</v>
      </c>
      <c r="K8" s="61">
        <f>'A remplir'!K10</f>
        <v>0</v>
      </c>
    </row>
    <row r="9" spans="1:11" ht="19.5" thickBot="1" x14ac:dyDescent="0.35">
      <c r="A9" s="57" t="s">
        <v>6</v>
      </c>
      <c r="B9" s="136"/>
      <c r="C9" s="157"/>
      <c r="D9" s="160"/>
      <c r="E9" s="156"/>
      <c r="F9" s="160"/>
      <c r="G9" s="164"/>
      <c r="H9" s="151"/>
      <c r="I9" s="138"/>
      <c r="J9" s="60">
        <f>'A remplir'!J11</f>
        <v>0</v>
      </c>
      <c r="K9" s="61">
        <f>'A remplir'!K11</f>
        <v>0</v>
      </c>
    </row>
    <row r="10" spans="1:11" x14ac:dyDescent="0.3">
      <c r="A10" s="57" t="s">
        <v>75</v>
      </c>
      <c r="B10" s="134" t="str">
        <f>'A remplir'!B12</f>
        <v>Flavien</v>
      </c>
      <c r="C10" s="155" t="str">
        <f>'A remplir'!C12</f>
        <v>Maud</v>
      </c>
      <c r="D10" s="160"/>
      <c r="E10" s="156"/>
      <c r="F10" s="160"/>
      <c r="G10" s="164"/>
      <c r="H10" s="151"/>
      <c r="I10" s="138"/>
      <c r="J10" s="60">
        <f>'A remplir'!J12</f>
        <v>0</v>
      </c>
      <c r="K10" s="61">
        <f>'A remplir'!K12</f>
        <v>0</v>
      </c>
    </row>
    <row r="11" spans="1:11" x14ac:dyDescent="0.3">
      <c r="A11" s="57" t="s">
        <v>7</v>
      </c>
      <c r="B11" s="135"/>
      <c r="C11" s="156"/>
      <c r="D11" s="160"/>
      <c r="E11" s="156"/>
      <c r="F11" s="160"/>
      <c r="G11" s="164"/>
      <c r="H11" s="151"/>
      <c r="I11" s="138"/>
      <c r="J11" s="60">
        <f>'A remplir'!J13</f>
        <v>0</v>
      </c>
      <c r="K11" s="61">
        <f>'A remplir'!K13</f>
        <v>0</v>
      </c>
    </row>
    <row r="12" spans="1:11" ht="19.5" thickBot="1" x14ac:dyDescent="0.35">
      <c r="A12" s="62" t="s">
        <v>8</v>
      </c>
      <c r="B12" s="136"/>
      <c r="C12" s="157"/>
      <c r="D12" s="161"/>
      <c r="E12" s="157"/>
      <c r="F12" s="161"/>
      <c r="G12" s="165"/>
      <c r="H12" s="152"/>
      <c r="I12" s="139"/>
      <c r="J12" s="63">
        <f>'A remplir'!J14</f>
        <v>0</v>
      </c>
      <c r="K12" s="64">
        <f>'A remplir'!K14</f>
        <v>0</v>
      </c>
    </row>
    <row r="13" spans="1:11" x14ac:dyDescent="0.3">
      <c r="A13" s="68"/>
      <c r="B13" s="69"/>
      <c r="C13" s="69"/>
      <c r="D13" s="69"/>
      <c r="E13" s="69"/>
      <c r="F13" s="69"/>
      <c r="G13" s="69"/>
      <c r="H13" s="69"/>
      <c r="I13" s="69"/>
      <c r="J13" s="70"/>
      <c r="K13" s="70"/>
    </row>
    <row r="14" spans="1:11" ht="19.5" thickBot="1" x14ac:dyDescent="0.35">
      <c r="A14" s="65"/>
      <c r="B14" s="66"/>
      <c r="C14" s="66"/>
      <c r="D14" s="66"/>
      <c r="E14" s="66"/>
      <c r="F14" s="66"/>
      <c r="G14" s="66"/>
      <c r="H14" s="66"/>
      <c r="I14" s="66"/>
      <c r="J14" s="66"/>
      <c r="K14" s="66"/>
    </row>
    <row r="15" spans="1:11" ht="19.5" thickBot="1" x14ac:dyDescent="0.35">
      <c r="A15" s="65"/>
      <c r="B15" s="67"/>
      <c r="C15" s="67"/>
      <c r="D15" s="67"/>
      <c r="E15" s="67"/>
      <c r="F15" s="140">
        <f>F1+1</f>
        <v>1</v>
      </c>
      <c r="G15" s="141"/>
      <c r="H15" s="67"/>
      <c r="I15" s="67"/>
      <c r="J15" s="67"/>
      <c r="K15" s="67"/>
    </row>
    <row r="16" spans="1:11" ht="19.5" thickBot="1" x14ac:dyDescent="0.35">
      <c r="A16" s="55"/>
      <c r="B16" s="36" t="s">
        <v>9</v>
      </c>
      <c r="C16" s="31">
        <f>IF('A remplir'!C1="","",C2+7)</f>
        <v>42773</v>
      </c>
      <c r="D16" s="36" t="s">
        <v>10</v>
      </c>
      <c r="E16" s="31">
        <f>IF(C16="","",C16+1)</f>
        <v>42774</v>
      </c>
      <c r="F16" s="36" t="s">
        <v>11</v>
      </c>
      <c r="G16" s="31">
        <f>IF(E16="","",E16+1)</f>
        <v>42775</v>
      </c>
      <c r="H16" s="36" t="s">
        <v>12</v>
      </c>
      <c r="I16" s="31">
        <f>IF(G16="","",G16+1)</f>
        <v>42776</v>
      </c>
      <c r="J16" s="36" t="s">
        <v>13</v>
      </c>
      <c r="K16" s="31">
        <f>IF(I16="","",I16+1)</f>
        <v>42777</v>
      </c>
    </row>
    <row r="17" spans="1:11" x14ac:dyDescent="0.3">
      <c r="A17" s="56" t="s">
        <v>0</v>
      </c>
      <c r="B17" s="142" t="str">
        <f>'A remplir'!B18</f>
        <v>Flavien</v>
      </c>
      <c r="C17" s="142" t="str">
        <f>'A remplir'!C18</f>
        <v>Mahéva</v>
      </c>
      <c r="D17" s="142" t="str">
        <f>'A remplir'!D18</f>
        <v>Flavien</v>
      </c>
      <c r="E17" s="142" t="str">
        <f>'A remplir'!E18</f>
        <v>Fabiola</v>
      </c>
      <c r="F17" s="142" t="str">
        <f>'A remplir'!F18</f>
        <v>Flavien</v>
      </c>
      <c r="G17" s="142" t="str">
        <f>'A remplir'!G18</f>
        <v>Léa</v>
      </c>
      <c r="H17" s="142" t="str">
        <f>'A remplir'!H18</f>
        <v>Flavien</v>
      </c>
      <c r="I17" s="142" t="s">
        <v>94</v>
      </c>
      <c r="J17" s="142" t="str">
        <f>'A remplir'!J18</f>
        <v>Aurélien</v>
      </c>
      <c r="K17" s="147" t="str">
        <f>'A remplir'!K18</f>
        <v>Maud</v>
      </c>
    </row>
    <row r="18" spans="1:11" x14ac:dyDescent="0.3">
      <c r="A18" s="57" t="s">
        <v>1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8"/>
    </row>
    <row r="19" spans="1:11" x14ac:dyDescent="0.3">
      <c r="A19" s="57" t="s">
        <v>2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8"/>
    </row>
    <row r="20" spans="1:11" ht="19.5" thickBot="1" x14ac:dyDescent="0.35">
      <c r="A20" s="57" t="s">
        <v>3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9"/>
    </row>
    <row r="21" spans="1:11" x14ac:dyDescent="0.3">
      <c r="A21" s="56" t="s">
        <v>4</v>
      </c>
      <c r="B21" s="145" t="str">
        <f>'A remplir'!B22</f>
        <v>Flavien</v>
      </c>
      <c r="C21" s="145" t="str">
        <f>'A remplir'!C22</f>
        <v>Marine</v>
      </c>
      <c r="D21" s="145" t="str">
        <f>'A remplir'!D22</f>
        <v>Flavien</v>
      </c>
      <c r="E21" s="145" t="str">
        <f>'A remplir'!E22</f>
        <v>Dominique</v>
      </c>
      <c r="F21" s="145" t="str">
        <f>'A remplir'!F22</f>
        <v>Flavien</v>
      </c>
      <c r="G21" s="145" t="str">
        <f>'A remplir'!G22</f>
        <v>Sandrine</v>
      </c>
      <c r="H21" s="145" t="str">
        <f>'A remplir'!H22</f>
        <v>Flavien</v>
      </c>
      <c r="I21" s="145" t="str">
        <f>'A remplir'!I22</f>
        <v>Marie</v>
      </c>
      <c r="J21" s="58">
        <f>'A remplir'!J22</f>
        <v>0</v>
      </c>
      <c r="K21" s="59">
        <f>'A remplir'!K22</f>
        <v>0</v>
      </c>
    </row>
    <row r="22" spans="1:11" x14ac:dyDescent="0.3">
      <c r="A22" s="57" t="s">
        <v>5</v>
      </c>
      <c r="B22" s="143"/>
      <c r="C22" s="143"/>
      <c r="D22" s="143"/>
      <c r="E22" s="143"/>
      <c r="F22" s="143"/>
      <c r="G22" s="143"/>
      <c r="H22" s="143"/>
      <c r="I22" s="143"/>
      <c r="J22" s="60">
        <f>'A remplir'!J23</f>
        <v>0</v>
      </c>
      <c r="K22" s="61">
        <f>'A remplir'!K23</f>
        <v>0</v>
      </c>
    </row>
    <row r="23" spans="1:11" ht="19.5" thickBot="1" x14ac:dyDescent="0.35">
      <c r="A23" s="57" t="s">
        <v>6</v>
      </c>
      <c r="B23" s="143"/>
      <c r="C23" s="143"/>
      <c r="D23" s="143"/>
      <c r="E23" s="143"/>
      <c r="F23" s="143"/>
      <c r="G23" s="143"/>
      <c r="H23" s="143"/>
      <c r="I23" s="143"/>
      <c r="J23" s="60">
        <f>'A remplir'!J24</f>
        <v>0</v>
      </c>
      <c r="K23" s="61">
        <f>'A remplir'!K24</f>
        <v>0</v>
      </c>
    </row>
    <row r="24" spans="1:11" x14ac:dyDescent="0.3">
      <c r="A24" s="57" t="s">
        <v>75</v>
      </c>
      <c r="B24" s="145" t="str">
        <f>'A remplir'!B25</f>
        <v>Flavien</v>
      </c>
      <c r="C24" s="145" t="str">
        <f>'A remplir'!C25</f>
        <v>Maud</v>
      </c>
      <c r="D24" s="143"/>
      <c r="E24" s="143"/>
      <c r="F24" s="143"/>
      <c r="G24" s="143"/>
      <c r="H24" s="143"/>
      <c r="I24" s="143"/>
      <c r="J24" s="60">
        <f>'A remplir'!J25</f>
        <v>0</v>
      </c>
      <c r="K24" s="61">
        <f>'A remplir'!K25</f>
        <v>0</v>
      </c>
    </row>
    <row r="25" spans="1:11" x14ac:dyDescent="0.3">
      <c r="A25" s="57" t="s">
        <v>7</v>
      </c>
      <c r="B25" s="143"/>
      <c r="C25" s="143"/>
      <c r="D25" s="143"/>
      <c r="E25" s="143"/>
      <c r="F25" s="143"/>
      <c r="G25" s="143"/>
      <c r="H25" s="143"/>
      <c r="I25" s="143"/>
      <c r="J25" s="60">
        <f>'A remplir'!J26</f>
        <v>0</v>
      </c>
      <c r="K25" s="61">
        <f>'A remplir'!K26</f>
        <v>0</v>
      </c>
    </row>
    <row r="26" spans="1:11" ht="19.5" thickBot="1" x14ac:dyDescent="0.35">
      <c r="A26" s="62" t="s">
        <v>8</v>
      </c>
      <c r="B26" s="146"/>
      <c r="C26" s="146"/>
      <c r="D26" s="146"/>
      <c r="E26" s="146"/>
      <c r="F26" s="146"/>
      <c r="G26" s="146"/>
      <c r="H26" s="146"/>
      <c r="I26" s="146"/>
      <c r="J26" s="63">
        <f>'A remplir'!J27</f>
        <v>0</v>
      </c>
      <c r="K26" s="64">
        <f>'A remplir'!K27</f>
        <v>0</v>
      </c>
    </row>
    <row r="27" spans="1:11" ht="19.5" thickBot="1" x14ac:dyDescent="0.35">
      <c r="A27" s="65"/>
      <c r="B27" s="66"/>
      <c r="C27" s="66"/>
      <c r="D27" s="66"/>
      <c r="E27" s="66"/>
      <c r="F27" s="66"/>
      <c r="G27" s="66"/>
      <c r="H27" s="66"/>
      <c r="I27" s="66"/>
      <c r="J27" s="66"/>
      <c r="K27" s="66"/>
    </row>
    <row r="28" spans="1:11" ht="19.5" thickBot="1" x14ac:dyDescent="0.35">
      <c r="A28" s="65"/>
      <c r="B28" s="67"/>
      <c r="C28" s="67"/>
      <c r="D28" s="67"/>
      <c r="E28" s="67"/>
      <c r="F28" s="140">
        <f>IF(F15="","",F15+1)</f>
        <v>2</v>
      </c>
      <c r="G28" s="141"/>
      <c r="H28" s="67"/>
      <c r="I28" s="67"/>
      <c r="J28" s="67"/>
      <c r="K28" s="67"/>
    </row>
    <row r="29" spans="1:11" ht="19.5" thickBot="1" x14ac:dyDescent="0.35">
      <c r="A29" s="55"/>
      <c r="B29" s="36" t="s">
        <v>9</v>
      </c>
      <c r="C29" s="31">
        <f>IF('A remplir'!C1="","",C16+7)</f>
        <v>42780</v>
      </c>
      <c r="D29" s="36" t="s">
        <v>10</v>
      </c>
      <c r="E29" s="31">
        <f>IF(C29="","",C29+1)</f>
        <v>42781</v>
      </c>
      <c r="F29" s="36" t="s">
        <v>11</v>
      </c>
      <c r="G29" s="31">
        <f>IF(E29="","",E29+1)</f>
        <v>42782</v>
      </c>
      <c r="H29" s="36" t="s">
        <v>12</v>
      </c>
      <c r="I29" s="31">
        <f>IF(G29="","",G29+1)</f>
        <v>42783</v>
      </c>
      <c r="J29" s="36" t="s">
        <v>13</v>
      </c>
      <c r="K29" s="31">
        <f>IF(I29="","",I29+1)</f>
        <v>42784</v>
      </c>
    </row>
    <row r="30" spans="1:11" x14ac:dyDescent="0.3">
      <c r="A30" s="56" t="s">
        <v>0</v>
      </c>
      <c r="B30" s="145" t="str">
        <f>'A remplir'!B31</f>
        <v>Charlotte</v>
      </c>
      <c r="C30" s="145" t="s">
        <v>126</v>
      </c>
      <c r="D30" s="145" t="str">
        <f>'A remplir'!D31</f>
        <v>Charline</v>
      </c>
      <c r="E30" s="145" t="str">
        <f>'A remplir'!E31</f>
        <v>Dominique</v>
      </c>
      <c r="F30" s="145" t="str">
        <f>'A remplir'!F31</f>
        <v>Charline</v>
      </c>
      <c r="G30" s="145" t="str">
        <f>'A remplir'!G31</f>
        <v>Marine</v>
      </c>
      <c r="H30" s="145" t="str">
        <f>'A remplir'!H31</f>
        <v>Charline</v>
      </c>
      <c r="I30" s="145" t="str">
        <f>'A remplir'!I31</f>
        <v>Renaud</v>
      </c>
      <c r="J30" s="145" t="str">
        <f>'A remplir'!J31</f>
        <v>Charline</v>
      </c>
      <c r="K30" s="150" t="str">
        <f>'A remplir'!K31</f>
        <v>Léa</v>
      </c>
    </row>
    <row r="31" spans="1:11" x14ac:dyDescent="0.3">
      <c r="A31" s="57" t="s">
        <v>1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8"/>
    </row>
    <row r="32" spans="1:11" x14ac:dyDescent="0.3">
      <c r="A32" s="57" t="s">
        <v>2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8"/>
    </row>
    <row r="33" spans="1:11" ht="19.5" thickBot="1" x14ac:dyDescent="0.35">
      <c r="A33" s="57" t="s">
        <v>3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9"/>
    </row>
    <row r="34" spans="1:11" x14ac:dyDescent="0.3">
      <c r="A34" s="56" t="s">
        <v>4</v>
      </c>
      <c r="B34" s="145" t="str">
        <f>'A remplir'!B35</f>
        <v>Aurélien</v>
      </c>
      <c r="C34" s="145" t="s">
        <v>126</v>
      </c>
      <c r="D34" s="145" t="str">
        <f>'A remplir'!D35</f>
        <v>Charline</v>
      </c>
      <c r="E34" s="145" t="str">
        <f>'A remplir'!E35</f>
        <v>Sandrine</v>
      </c>
      <c r="F34" s="145" t="str">
        <f>'A remplir'!F35</f>
        <v>Charline</v>
      </c>
      <c r="G34" s="145" t="str">
        <f>'A remplir'!G35</f>
        <v>Aurélien</v>
      </c>
      <c r="H34" s="145" t="str">
        <f>'A remplir'!H35</f>
        <v>Charline</v>
      </c>
      <c r="I34" s="145" t="str">
        <f>'A remplir'!I35</f>
        <v>Sandrine</v>
      </c>
      <c r="J34" s="58">
        <f>'A remplir'!J35</f>
        <v>0</v>
      </c>
      <c r="K34" s="59">
        <f>'A remplir'!K35</f>
        <v>0</v>
      </c>
    </row>
    <row r="35" spans="1:11" x14ac:dyDescent="0.3">
      <c r="A35" s="57" t="s">
        <v>5</v>
      </c>
      <c r="B35" s="143"/>
      <c r="C35" s="143"/>
      <c r="D35" s="143"/>
      <c r="E35" s="143"/>
      <c r="F35" s="143"/>
      <c r="G35" s="143"/>
      <c r="H35" s="143"/>
      <c r="I35" s="143"/>
      <c r="J35" s="60">
        <f>'A remplir'!J36</f>
        <v>0</v>
      </c>
      <c r="K35" s="61">
        <f>'A remplir'!K36</f>
        <v>0</v>
      </c>
    </row>
    <row r="36" spans="1:11" ht="19.5" thickBot="1" x14ac:dyDescent="0.35">
      <c r="A36" s="57" t="s">
        <v>6</v>
      </c>
      <c r="B36" s="143"/>
      <c r="C36" s="143"/>
      <c r="D36" s="143"/>
      <c r="E36" s="143"/>
      <c r="F36" s="143"/>
      <c r="G36" s="143"/>
      <c r="H36" s="143"/>
      <c r="I36" s="143"/>
      <c r="J36" s="60">
        <f>'A remplir'!J37</f>
        <v>0</v>
      </c>
      <c r="K36" s="61">
        <f>'A remplir'!K37</f>
        <v>0</v>
      </c>
    </row>
    <row r="37" spans="1:11" x14ac:dyDescent="0.3">
      <c r="A37" s="57" t="s">
        <v>75</v>
      </c>
      <c r="B37" s="145" t="str">
        <f>'A remplir'!B38</f>
        <v>Maud</v>
      </c>
      <c r="C37" s="145" t="str">
        <f>'A remplir'!C38</f>
        <v>Charline</v>
      </c>
      <c r="D37" s="143"/>
      <c r="E37" s="143"/>
      <c r="F37" s="143"/>
      <c r="G37" s="143"/>
      <c r="H37" s="143"/>
      <c r="I37" s="143"/>
      <c r="J37" s="60">
        <f>'A remplir'!J38</f>
        <v>0</v>
      </c>
      <c r="K37" s="61">
        <f>'A remplir'!K38</f>
        <v>0</v>
      </c>
    </row>
    <row r="38" spans="1:11" x14ac:dyDescent="0.3">
      <c r="A38" s="57" t="s">
        <v>7</v>
      </c>
      <c r="B38" s="143"/>
      <c r="C38" s="143"/>
      <c r="D38" s="143"/>
      <c r="E38" s="143"/>
      <c r="F38" s="143"/>
      <c r="G38" s="143"/>
      <c r="H38" s="143"/>
      <c r="I38" s="143"/>
      <c r="J38" s="60">
        <f>'A remplir'!J39</f>
        <v>0</v>
      </c>
      <c r="K38" s="61">
        <f>'A remplir'!K39</f>
        <v>0</v>
      </c>
    </row>
    <row r="39" spans="1:11" ht="19.5" thickBot="1" x14ac:dyDescent="0.35">
      <c r="A39" s="62" t="s">
        <v>8</v>
      </c>
      <c r="B39" s="146"/>
      <c r="C39" s="146"/>
      <c r="D39" s="146"/>
      <c r="E39" s="146"/>
      <c r="F39" s="146"/>
      <c r="G39" s="146"/>
      <c r="H39" s="146"/>
      <c r="I39" s="146"/>
      <c r="J39" s="63">
        <f>'A remplir'!J40</f>
        <v>0</v>
      </c>
      <c r="K39" s="64">
        <f>'A remplir'!K40</f>
        <v>0</v>
      </c>
    </row>
    <row r="40" spans="1:11" x14ac:dyDescent="0.3">
      <c r="A40" s="68"/>
      <c r="B40" s="69"/>
      <c r="C40" s="69"/>
      <c r="D40" s="69"/>
      <c r="E40" s="69"/>
      <c r="F40" s="69"/>
      <c r="G40" s="69"/>
      <c r="H40" s="69"/>
      <c r="I40" s="69"/>
    </row>
    <row r="41" spans="1:11" ht="19.5" thickBot="1" x14ac:dyDescent="0.35">
      <c r="A41" s="65"/>
      <c r="B41" s="66"/>
      <c r="C41" s="66"/>
      <c r="D41" s="66"/>
      <c r="E41" s="66"/>
      <c r="F41" s="66"/>
      <c r="G41" s="66"/>
      <c r="H41" s="66"/>
      <c r="I41" s="66"/>
      <c r="J41" s="66"/>
      <c r="K41" s="66"/>
    </row>
    <row r="42" spans="1:11" ht="19.5" thickBot="1" x14ac:dyDescent="0.35">
      <c r="A42" s="65"/>
      <c r="B42" s="67"/>
      <c r="C42" s="67"/>
      <c r="D42" s="67"/>
      <c r="E42" s="67"/>
      <c r="F42" s="140">
        <f>IF(F28="","",F28+1)</f>
        <v>3</v>
      </c>
      <c r="G42" s="141"/>
      <c r="H42" s="67"/>
      <c r="I42" s="67"/>
      <c r="J42" s="67"/>
      <c r="K42" s="67"/>
    </row>
    <row r="43" spans="1:11" ht="19.5" thickBot="1" x14ac:dyDescent="0.35">
      <c r="A43" s="55"/>
      <c r="B43" s="36" t="s">
        <v>9</v>
      </c>
      <c r="C43" s="31">
        <f>IF('A remplir'!C1="","",C29+7)</f>
        <v>42787</v>
      </c>
      <c r="D43" s="36" t="s">
        <v>10</v>
      </c>
      <c r="E43" s="31">
        <f>IF(C43="","",C43+1)</f>
        <v>42788</v>
      </c>
      <c r="F43" s="36" t="s">
        <v>11</v>
      </c>
      <c r="G43" s="31">
        <f>IF(E43="","",E43+1)</f>
        <v>42789</v>
      </c>
      <c r="H43" s="36" t="s">
        <v>12</v>
      </c>
      <c r="I43" s="31">
        <f>IF(G43="","",G43+1)</f>
        <v>42790</v>
      </c>
      <c r="J43" s="36" t="s">
        <v>13</v>
      </c>
      <c r="K43" s="31">
        <f>IF(I43="","",I43+1)</f>
        <v>42791</v>
      </c>
    </row>
    <row r="44" spans="1:11" x14ac:dyDescent="0.3">
      <c r="A44" s="56" t="s">
        <v>0</v>
      </c>
      <c r="B44" s="142" t="str">
        <f>'A remplir'!B44</f>
        <v>Mahéva</v>
      </c>
      <c r="C44" s="142" t="str">
        <f>'A remplir'!C44</f>
        <v>Floriane</v>
      </c>
      <c r="D44" s="142" t="str">
        <f>'A remplir'!D44</f>
        <v>Floriane</v>
      </c>
      <c r="E44" s="142" t="str">
        <f>'A remplir'!E44</f>
        <v>Sabrina</v>
      </c>
      <c r="F44" s="142" t="str">
        <f>'A remplir'!F44</f>
        <v>Floriane</v>
      </c>
      <c r="G44" s="142" t="str">
        <f>'A remplir'!G44</f>
        <v>Christelle</v>
      </c>
      <c r="H44" s="142" t="str">
        <f>'A remplir'!H44</f>
        <v>Floriane</v>
      </c>
      <c r="I44" s="142" t="str">
        <f>'A remplir'!I44</f>
        <v>Vincent</v>
      </c>
      <c r="J44" s="142" t="str">
        <f>'A remplir'!J44</f>
        <v>Floriane</v>
      </c>
      <c r="K44" s="147" t="str">
        <f>'A remplir'!K44</f>
        <v>Marie</v>
      </c>
    </row>
    <row r="45" spans="1:11" x14ac:dyDescent="0.3">
      <c r="A45" s="57" t="s">
        <v>1</v>
      </c>
      <c r="B45" s="143"/>
      <c r="C45" s="143"/>
      <c r="D45" s="143"/>
      <c r="E45" s="143"/>
      <c r="F45" s="143"/>
      <c r="G45" s="143"/>
      <c r="H45" s="143"/>
      <c r="I45" s="143"/>
      <c r="J45" s="143"/>
      <c r="K45" s="148"/>
    </row>
    <row r="46" spans="1:11" x14ac:dyDescent="0.3">
      <c r="A46" s="57" t="s">
        <v>2</v>
      </c>
      <c r="B46" s="143"/>
      <c r="C46" s="143"/>
      <c r="D46" s="143"/>
      <c r="E46" s="143"/>
      <c r="F46" s="143"/>
      <c r="G46" s="143"/>
      <c r="H46" s="143"/>
      <c r="I46" s="143"/>
      <c r="J46" s="143"/>
      <c r="K46" s="148"/>
    </row>
    <row r="47" spans="1:11" ht="19.5" thickBot="1" x14ac:dyDescent="0.35">
      <c r="A47" s="57" t="s">
        <v>3</v>
      </c>
      <c r="B47" s="144"/>
      <c r="C47" s="144"/>
      <c r="D47" s="144"/>
      <c r="E47" s="144"/>
      <c r="F47" s="144"/>
      <c r="G47" s="144"/>
      <c r="H47" s="144"/>
      <c r="I47" s="144"/>
      <c r="J47" s="144"/>
      <c r="K47" s="149"/>
    </row>
    <row r="48" spans="1:11" x14ac:dyDescent="0.3">
      <c r="A48" s="56" t="s">
        <v>4</v>
      </c>
      <c r="B48" s="145" t="str">
        <f>'A remplir'!B48</f>
        <v>Léa</v>
      </c>
      <c r="C48" s="145" t="str">
        <f>'A remplir'!C48</f>
        <v>Floriane</v>
      </c>
      <c r="D48" s="145" t="str">
        <f>'A remplir'!D48</f>
        <v>Floriane</v>
      </c>
      <c r="E48" s="145" t="str">
        <f>'A remplir'!E48</f>
        <v>Claire</v>
      </c>
      <c r="F48" s="145" t="str">
        <f>'A remplir'!F48</f>
        <v>Floriane</v>
      </c>
      <c r="G48" s="145" t="str">
        <f>'A remplir'!G48</f>
        <v>Charlotte</v>
      </c>
      <c r="H48" s="145" t="str">
        <f>'A remplir'!H48</f>
        <v>Floriane</v>
      </c>
      <c r="I48" s="145" t="str">
        <f>'A remplir'!I48</f>
        <v>Maud</v>
      </c>
      <c r="J48" s="58">
        <f>'A remplir'!J48</f>
        <v>0</v>
      </c>
      <c r="K48" s="59">
        <f>'A remplir'!K48</f>
        <v>0</v>
      </c>
    </row>
    <row r="49" spans="1:11" x14ac:dyDescent="0.3">
      <c r="A49" s="57" t="s">
        <v>5</v>
      </c>
      <c r="B49" s="143"/>
      <c r="C49" s="143"/>
      <c r="D49" s="143"/>
      <c r="E49" s="143"/>
      <c r="F49" s="143"/>
      <c r="G49" s="143"/>
      <c r="H49" s="143"/>
      <c r="I49" s="143"/>
      <c r="J49" s="60">
        <f>'A remplir'!J49</f>
        <v>0</v>
      </c>
      <c r="K49" s="61">
        <f>'A remplir'!K49</f>
        <v>0</v>
      </c>
    </row>
    <row r="50" spans="1:11" ht="19.5" thickBot="1" x14ac:dyDescent="0.35">
      <c r="A50" s="57" t="s">
        <v>6</v>
      </c>
      <c r="B50" s="143"/>
      <c r="C50" s="143"/>
      <c r="D50" s="143"/>
      <c r="E50" s="143"/>
      <c r="F50" s="143"/>
      <c r="G50" s="143"/>
      <c r="H50" s="143"/>
      <c r="I50" s="143"/>
      <c r="J50" s="60">
        <f>'A remplir'!J50</f>
        <v>0</v>
      </c>
      <c r="K50" s="61">
        <f>'A remplir'!K50</f>
        <v>0</v>
      </c>
    </row>
    <row r="51" spans="1:11" x14ac:dyDescent="0.3">
      <c r="A51" s="57" t="s">
        <v>75</v>
      </c>
      <c r="B51" s="145" t="str">
        <f>'A remplir'!B51</f>
        <v>Mahéva</v>
      </c>
      <c r="C51" s="145" t="str">
        <f>'A remplir'!C51</f>
        <v>Floriane</v>
      </c>
      <c r="D51" s="143"/>
      <c r="E51" s="143"/>
      <c r="F51" s="143"/>
      <c r="G51" s="143"/>
      <c r="H51" s="143"/>
      <c r="I51" s="143"/>
      <c r="J51" s="60">
        <f>'A remplir'!J51</f>
        <v>0</v>
      </c>
      <c r="K51" s="61">
        <f>'A remplir'!K51</f>
        <v>0</v>
      </c>
    </row>
    <row r="52" spans="1:11" x14ac:dyDescent="0.3">
      <c r="A52" s="57" t="s">
        <v>7</v>
      </c>
      <c r="B52" s="143"/>
      <c r="C52" s="143"/>
      <c r="D52" s="143"/>
      <c r="E52" s="143"/>
      <c r="F52" s="143"/>
      <c r="G52" s="143"/>
      <c r="H52" s="143"/>
      <c r="I52" s="143"/>
      <c r="J52" s="60">
        <f>'A remplir'!J52</f>
        <v>0</v>
      </c>
      <c r="K52" s="61">
        <f>'A remplir'!K52</f>
        <v>0</v>
      </c>
    </row>
    <row r="53" spans="1:11" ht="19.5" thickBot="1" x14ac:dyDescent="0.35">
      <c r="A53" s="62" t="s">
        <v>8</v>
      </c>
      <c r="B53" s="146"/>
      <c r="C53" s="146"/>
      <c r="D53" s="146"/>
      <c r="E53" s="146"/>
      <c r="F53" s="146"/>
      <c r="G53" s="146"/>
      <c r="H53" s="146"/>
      <c r="I53" s="146"/>
      <c r="J53" s="63">
        <f>'A remplir'!J53</f>
        <v>0</v>
      </c>
      <c r="K53" s="64">
        <f>'A remplir'!K53</f>
        <v>0</v>
      </c>
    </row>
  </sheetData>
  <mergeCells count="84">
    <mergeCell ref="F1:G1"/>
    <mergeCell ref="C51:C53"/>
    <mergeCell ref="K44:K47"/>
    <mergeCell ref="B48:B50"/>
    <mergeCell ref="C48:C50"/>
    <mergeCell ref="D48:D53"/>
    <mergeCell ref="E48:E53"/>
    <mergeCell ref="F48:F53"/>
    <mergeCell ref="G48:G53"/>
    <mergeCell ref="H48:H53"/>
    <mergeCell ref="I48:I53"/>
    <mergeCell ref="B51:B53"/>
    <mergeCell ref="B44:B47"/>
    <mergeCell ref="C44:C47"/>
    <mergeCell ref="D44:D47"/>
    <mergeCell ref="E44:E47"/>
    <mergeCell ref="F44:F47"/>
    <mergeCell ref="G44:G47"/>
    <mergeCell ref="H44:H47"/>
    <mergeCell ref="I44:I47"/>
    <mergeCell ref="J44:J47"/>
    <mergeCell ref="C37:C39"/>
    <mergeCell ref="F42:G42"/>
    <mergeCell ref="K30:K33"/>
    <mergeCell ref="B34:B36"/>
    <mergeCell ref="C34:C36"/>
    <mergeCell ref="D34:D39"/>
    <mergeCell ref="E34:E39"/>
    <mergeCell ref="F34:F39"/>
    <mergeCell ref="G34:G39"/>
    <mergeCell ref="H34:H39"/>
    <mergeCell ref="I34:I39"/>
    <mergeCell ref="B37:B39"/>
    <mergeCell ref="B30:B33"/>
    <mergeCell ref="C30:C33"/>
    <mergeCell ref="D30:D33"/>
    <mergeCell ref="E30:E33"/>
    <mergeCell ref="F30:F33"/>
    <mergeCell ref="G30:G33"/>
    <mergeCell ref="H30:H33"/>
    <mergeCell ref="I30:I33"/>
    <mergeCell ref="J30:J33"/>
    <mergeCell ref="C24:C26"/>
    <mergeCell ref="F28:G28"/>
    <mergeCell ref="K17:K20"/>
    <mergeCell ref="B21:B23"/>
    <mergeCell ref="C21:C23"/>
    <mergeCell ref="D21:D26"/>
    <mergeCell ref="E21:E26"/>
    <mergeCell ref="F21:F26"/>
    <mergeCell ref="G21:G26"/>
    <mergeCell ref="H21:H26"/>
    <mergeCell ref="I21:I26"/>
    <mergeCell ref="B24:B26"/>
    <mergeCell ref="B17:B20"/>
    <mergeCell ref="C17:C20"/>
    <mergeCell ref="D17:D20"/>
    <mergeCell ref="E17:E20"/>
    <mergeCell ref="F17:F20"/>
    <mergeCell ref="G17:G20"/>
    <mergeCell ref="H17:H20"/>
    <mergeCell ref="I17:I20"/>
    <mergeCell ref="J17:J20"/>
    <mergeCell ref="H7:H12"/>
    <mergeCell ref="I7:I12"/>
    <mergeCell ref="B10:B12"/>
    <mergeCell ref="C10:C12"/>
    <mergeCell ref="F15:G15"/>
    <mergeCell ref="H3:H6"/>
    <mergeCell ref="I3:I6"/>
    <mergeCell ref="J3:J6"/>
    <mergeCell ref="K3:K6"/>
    <mergeCell ref="B7:B9"/>
    <mergeCell ref="C7:C9"/>
    <mergeCell ref="D7:D12"/>
    <mergeCell ref="E7:E12"/>
    <mergeCell ref="F7:F12"/>
    <mergeCell ref="G7:G12"/>
    <mergeCell ref="B3:B6"/>
    <mergeCell ref="C3:C6"/>
    <mergeCell ref="D3:D6"/>
    <mergeCell ref="E3:E6"/>
    <mergeCell ref="F3:F6"/>
    <mergeCell ref="G3:G6"/>
  </mergeCells>
  <pageMargins left="0" right="0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remplir</vt:lpstr>
      <vt:lpstr>Export</vt:lpstr>
      <vt:lpstr>A Imprimer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824825</dc:creator>
  <cp:lastModifiedBy>824825</cp:lastModifiedBy>
  <cp:lastPrinted>2017-01-25T11:31:12Z</cp:lastPrinted>
  <dcterms:created xsi:type="dcterms:W3CDTF">2016-02-03T09:19:48Z</dcterms:created>
  <dcterms:modified xsi:type="dcterms:W3CDTF">2017-02-28T16:34:14Z</dcterms:modified>
</cp:coreProperties>
</file>