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030" yWindow="1365" windowWidth="28065" windowHeight="12405" activeTab="1"/>
  </bookViews>
  <sheets>
    <sheet name="Menu" sheetId="1" r:id="rId1"/>
    <sheet name="STRUCTURE" sheetId="14" r:id="rId2"/>
  </sheets>
  <definedNames>
    <definedName name="_xlnm._FilterDatabase" localSheetId="0" hidden="1">Menu!$A$6:$N$7</definedName>
    <definedName name="LALA">Menu!_xlnm.A8:_xlnm.N500</definedName>
    <definedName name="_xlnm.Print_Area" localSheetId="0">Menu!$A$1:$N$7</definedName>
  </definedNames>
  <calcPr calcId="145621"/>
</workbook>
</file>

<file path=xl/calcChain.xml><?xml version="1.0" encoding="utf-8"?>
<calcChain xmlns="http://schemas.openxmlformats.org/spreadsheetml/2006/main">
  <c r="K2" i="1" l="1"/>
  <c r="N2" i="1" l="1"/>
  <c r="M2" i="1" s="1"/>
  <c r="L2" i="1" s="1"/>
  <c r="N3" i="1" l="1"/>
  <c r="D1" i="1" l="1"/>
</calcChain>
</file>

<file path=xl/sharedStrings.xml><?xml version="1.0" encoding="utf-8"?>
<sst xmlns="http://schemas.openxmlformats.org/spreadsheetml/2006/main" count="91" uniqueCount="86">
  <si>
    <t>Date de facturation</t>
  </si>
  <si>
    <t>Nom du commercial</t>
  </si>
  <si>
    <t>Provenance du dossier</t>
  </si>
  <si>
    <t>Montant économies réelles</t>
  </si>
  <si>
    <t>STATUT MISE EN ŒUVRE</t>
  </si>
  <si>
    <t>Récupération</t>
  </si>
  <si>
    <t>Enjeux en cours</t>
  </si>
  <si>
    <t>Pistes en cours</t>
  </si>
  <si>
    <t>ANALYSE</t>
  </si>
  <si>
    <t>Effectif</t>
  </si>
  <si>
    <t>Masse salariale</t>
  </si>
  <si>
    <t>STATUT</t>
  </si>
  <si>
    <t>Nb SIRET</t>
  </si>
  <si>
    <t>Nb SIREN</t>
  </si>
  <si>
    <t>Activité</t>
  </si>
  <si>
    <t>CCN</t>
  </si>
  <si>
    <t>SIGNALÉTIQUE</t>
  </si>
  <si>
    <t>COMMENTAIRE</t>
  </si>
  <si>
    <t>Date de lancement</t>
  </si>
  <si>
    <t>Date de signature</t>
  </si>
  <si>
    <t>Économies annuelles</t>
  </si>
  <si>
    <t>PROVENANCE DU DOSSIER</t>
  </si>
  <si>
    <t>Décalage de paie</t>
  </si>
  <si>
    <t>Auditeur</t>
  </si>
  <si>
    <t>% rémunération</t>
  </si>
  <si>
    <t>Nom du dossier</t>
  </si>
  <si>
    <t>Date dernier échange :</t>
  </si>
  <si>
    <t>Par</t>
  </si>
  <si>
    <t>Émetteur</t>
  </si>
  <si>
    <t>Destinataire</t>
  </si>
  <si>
    <t>Nouveaux</t>
  </si>
  <si>
    <t>DOSSIERS</t>
  </si>
  <si>
    <t>NOM DU DOSSIER</t>
  </si>
  <si>
    <t>Avancement</t>
  </si>
  <si>
    <t>Fiche de suivi</t>
  </si>
  <si>
    <t>Fiche d'audit</t>
  </si>
  <si>
    <t>Fiche contact</t>
  </si>
  <si>
    <t>Date dernier enregistrement</t>
  </si>
  <si>
    <t>Provenance</t>
  </si>
  <si>
    <t>Date dernier échange</t>
  </si>
  <si>
    <t>Répertoire</t>
  </si>
  <si>
    <t>Statut</t>
  </si>
  <si>
    <t>TOTAL</t>
  </si>
  <si>
    <t>Date lancement</t>
  </si>
  <si>
    <t>Mise en œuvre</t>
  </si>
  <si>
    <t>Cloturés</t>
  </si>
  <si>
    <t>En cours d'analyse</t>
  </si>
  <si>
    <t>Date de remise du rapport</t>
  </si>
  <si>
    <t xml:space="preserve">Dernier enregistrement le </t>
  </si>
  <si>
    <t>FS8%</t>
  </si>
  <si>
    <t>IJRP</t>
  </si>
  <si>
    <t>VTE</t>
  </si>
  <si>
    <t>VTR</t>
  </si>
  <si>
    <t>MAL</t>
  </si>
  <si>
    <t>MS</t>
  </si>
  <si>
    <t>STAG</t>
  </si>
  <si>
    <t>TP/EM/CDD</t>
  </si>
  <si>
    <t>C AID</t>
  </si>
  <si>
    <t>PANIER</t>
  </si>
  <si>
    <t>DSFP</t>
  </si>
  <si>
    <t>AN</t>
  </si>
  <si>
    <t>TH</t>
  </si>
  <si>
    <t>TA</t>
  </si>
  <si>
    <t>T/SAL</t>
  </si>
  <si>
    <t>FILLON</t>
  </si>
  <si>
    <t>PRIM</t>
  </si>
  <si>
    <t>AT</t>
  </si>
  <si>
    <t>Autres</t>
  </si>
  <si>
    <t>HSUP</t>
  </si>
  <si>
    <t>CICE</t>
  </si>
  <si>
    <t>DIVERS</t>
  </si>
  <si>
    <t>CTRL URSSAF</t>
  </si>
  <si>
    <t>MOB</t>
  </si>
  <si>
    <t>Optimisation possible</t>
  </si>
  <si>
    <t>RAF</t>
  </si>
  <si>
    <t>Risque</t>
  </si>
  <si>
    <t>Pas concerné</t>
  </si>
  <si>
    <t>En attente de pièces</t>
  </si>
  <si>
    <t>Légende 
"Pistes en cours"</t>
  </si>
  <si>
    <t>SAL PARTIC</t>
  </si>
  <si>
    <t>à confirmer</t>
  </si>
  <si>
    <t>Enjeux en cours :</t>
  </si>
  <si>
    <t>Économie 
réalisées :</t>
  </si>
  <si>
    <t>à analyser</t>
  </si>
  <si>
    <t>TRANS</t>
  </si>
  <si>
    <t>CITS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</si>
</sst>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 hh:mm"/>
    <numFmt numFmtId="165" formatCode="dd/mm/yy\ &quot;à&quot;\ hh:mm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8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darkUp">
        <bgColor theme="0"/>
      </patternFill>
    </fill>
    <fill>
      <patternFill patternType="solid">
        <fgColor theme="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theme="0" tint="-0.249977111117893"/>
      </left>
      <right/>
      <top style="double">
        <color theme="0" tint="-0.249977111117893"/>
      </top>
      <bottom/>
      <diagonal/>
    </border>
    <border>
      <left/>
      <right style="double">
        <color theme="0" tint="-0.249977111117893"/>
      </right>
      <top style="double">
        <color theme="0" tint="-0.249977111117893"/>
      </top>
      <bottom/>
      <diagonal/>
    </border>
    <border>
      <left style="double">
        <color theme="0" tint="-0.249977111117893"/>
      </left>
      <right/>
      <top/>
      <bottom style="double">
        <color theme="0" tint="-0.249977111117893"/>
      </bottom>
      <diagonal/>
    </border>
    <border>
      <left/>
      <right style="double">
        <color theme="0" tint="-0.249977111117893"/>
      </right>
      <top/>
      <bottom style="double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266">
    <xf numFmtId="0" fontId="0" fillId="0" borderId="0" xfId="0"/>
    <xf numFmtId="0" fontId="0" fillId="0" borderId="0" xfId="0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5" xfId="0" applyFill="1" applyBorder="1" applyAlignment="1">
      <alignment vertical="center"/>
    </xf>
    <xf numFmtId="0" fontId="0" fillId="0" borderId="7" xfId="0" applyBorder="1" applyAlignment="1">
      <alignment vertical="center"/>
    </xf>
    <xf numFmtId="9" fontId="0" fillId="5" borderId="7" xfId="0" applyNumberFormat="1" applyFill="1" applyBorder="1" applyAlignment="1">
      <alignment vertical="center"/>
    </xf>
    <xf numFmtId="9" fontId="0" fillId="5" borderId="8" xfId="0" applyNumberFormat="1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2" fillId="9" borderId="5" xfId="0" applyFont="1" applyFill="1" applyBorder="1" applyAlignment="1">
      <alignment vertical="center"/>
    </xf>
    <xf numFmtId="0" fontId="2" fillId="9" borderId="4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2" xfId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9" fontId="0" fillId="0" borderId="22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23" xfId="0" applyNumberFormat="1" applyFont="1" applyBorder="1" applyAlignment="1">
      <alignment horizontal="center" vertical="center" wrapText="1"/>
    </xf>
    <xf numFmtId="9" fontId="0" fillId="0" borderId="7" xfId="2" applyFont="1" applyBorder="1" applyAlignment="1">
      <alignment vertical="center"/>
    </xf>
    <xf numFmtId="0" fontId="0" fillId="13" borderId="22" xfId="0" applyFont="1" applyFill="1" applyBorder="1" applyAlignment="1">
      <alignment horizontal="center" vertical="center" wrapText="1"/>
    </xf>
    <xf numFmtId="49" fontId="0" fillId="0" borderId="22" xfId="0" applyNumberFormat="1" applyFont="1" applyBorder="1" applyAlignment="1">
      <alignment horizontal="center" vertical="center" wrapText="1"/>
    </xf>
    <xf numFmtId="164" fontId="0" fillId="0" borderId="22" xfId="0" applyNumberFormat="1" applyFont="1" applyBorder="1" applyAlignment="1">
      <alignment horizontal="center" vertical="center" wrapText="1"/>
    </xf>
    <xf numFmtId="49" fontId="0" fillId="0" borderId="23" xfId="0" applyNumberFormat="1" applyFont="1" applyBorder="1" applyAlignment="1">
      <alignment horizontal="center" vertical="center" wrapText="1"/>
    </xf>
    <xf numFmtId="0" fontId="0" fillId="0" borderId="22" xfId="0" applyNumberFormat="1" applyFont="1" applyBorder="1" applyAlignment="1">
      <alignment horizontal="center" vertical="center" wrapText="1"/>
    </xf>
    <xf numFmtId="0" fontId="0" fillId="0" borderId="23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9" fontId="0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 wrapText="1"/>
    </xf>
    <xf numFmtId="0" fontId="3" fillId="0" borderId="0" xfId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14" fontId="7" fillId="13" borderId="25" xfId="0" applyNumberFormat="1" applyFont="1" applyFill="1" applyBorder="1" applyAlignment="1">
      <alignment horizontal="center" vertical="center"/>
    </xf>
    <xf numFmtId="0" fontId="0" fillId="13" borderId="26" xfId="0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5" fillId="0" borderId="0" xfId="0" applyFont="1" applyBorder="1" applyAlignment="1">
      <alignment vertical="center" textRotation="45"/>
    </xf>
    <xf numFmtId="0" fontId="0" fillId="0" borderId="0" xfId="0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0" fillId="5" borderId="6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0" fillId="0" borderId="35" xfId="0" applyBorder="1" applyAlignment="1">
      <alignment vertical="center"/>
    </xf>
    <xf numFmtId="14" fontId="0" fillId="0" borderId="36" xfId="0" applyNumberFormat="1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39" xfId="0" applyFill="1" applyBorder="1" applyAlignment="1">
      <alignment vertical="center"/>
    </xf>
    <xf numFmtId="0" fontId="0" fillId="0" borderId="24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9" fontId="0" fillId="5" borderId="0" xfId="0" applyNumberFormat="1" applyFill="1" applyBorder="1" applyAlignment="1">
      <alignment horizontal="center" vertical="center"/>
    </xf>
    <xf numFmtId="0" fontId="0" fillId="14" borderId="31" xfId="0" applyFill="1" applyBorder="1" applyAlignment="1">
      <alignment vertical="center"/>
    </xf>
    <xf numFmtId="0" fontId="0" fillId="15" borderId="31" xfId="0" applyFill="1" applyBorder="1" applyAlignment="1">
      <alignment vertical="center"/>
    </xf>
    <xf numFmtId="0" fontId="0" fillId="17" borderId="33" xfId="0" applyFill="1" applyBorder="1" applyAlignment="1">
      <alignment vertical="center"/>
    </xf>
    <xf numFmtId="0" fontId="0" fillId="11" borderId="33" xfId="0" applyFill="1" applyBorder="1" applyAlignment="1">
      <alignment vertical="center"/>
    </xf>
    <xf numFmtId="0" fontId="0" fillId="12" borderId="31" xfId="0" applyFill="1" applyBorder="1" applyAlignment="1">
      <alignment vertical="center"/>
    </xf>
    <xf numFmtId="0" fontId="0" fillId="16" borderId="31" xfId="0" applyFill="1" applyBorder="1" applyAlignment="1">
      <alignment horizontal="left" vertical="center"/>
    </xf>
    <xf numFmtId="0" fontId="0" fillId="0" borderId="36" xfId="0" applyFill="1" applyBorder="1" applyAlignment="1">
      <alignment horizontal="center" vertical="center"/>
    </xf>
    <xf numFmtId="0" fontId="0" fillId="18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/>
    </xf>
    <xf numFmtId="0" fontId="10" fillId="0" borderId="41" xfId="0" applyFont="1" applyFill="1" applyBorder="1" applyAlignment="1">
      <alignment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0" fillId="6" borderId="11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13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45"/>
    </xf>
    <xf numFmtId="0" fontId="5" fillId="0" borderId="19" xfId="0" applyFont="1" applyBorder="1" applyAlignment="1">
      <alignment horizontal="center" vertical="center" textRotation="45"/>
    </xf>
    <xf numFmtId="0" fontId="9" fillId="4" borderId="0" xfId="0" applyFont="1" applyFill="1" applyAlignment="1">
      <alignment horizontal="right" vertical="top"/>
    </xf>
    <xf numFmtId="165" fontId="9" fillId="4" borderId="2" xfId="0" applyNumberFormat="1" applyFont="1" applyFill="1" applyBorder="1" applyAlignment="1">
      <alignment horizontal="left" vertical="top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5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9" fontId="2" fillId="6" borderId="10" xfId="0" applyNumberFormat="1" applyFont="1" applyFill="1" applyBorder="1" applyAlignment="1">
      <alignment horizontal="center" vertical="center"/>
    </xf>
    <xf numFmtId="9" fontId="2" fillId="6" borderId="9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9" fontId="0" fillId="0" borderId="7" xfId="2" applyNumberFormat="1" applyFont="1" applyBorder="1" applyAlignment="1">
      <alignment horizontal="center" vertical="center"/>
    </xf>
    <xf numFmtId="0" fontId="3" fillId="4" borderId="6" xfId="1" applyFill="1" applyBorder="1" applyAlignment="1">
      <alignment horizontal="center" vertical="center"/>
    </xf>
    <xf numFmtId="0" fontId="3" fillId="4" borderId="5" xfId="1" applyFill="1" applyBorder="1" applyAlignment="1">
      <alignment horizontal="center" vertical="center"/>
    </xf>
    <xf numFmtId="0" fontId="3" fillId="4" borderId="4" xfId="1" applyFill="1" applyBorder="1" applyAlignment="1">
      <alignment horizontal="center" vertical="center"/>
    </xf>
    <xf numFmtId="0" fontId="3" fillId="4" borderId="3" xfId="1" applyFill="1" applyBorder="1" applyAlignment="1">
      <alignment horizontal="center" vertical="center"/>
    </xf>
    <xf numFmtId="0" fontId="3" fillId="4" borderId="2" xfId="1" applyFill="1" applyBorder="1" applyAlignment="1">
      <alignment horizontal="center" vertical="center"/>
    </xf>
    <xf numFmtId="0" fontId="3" fillId="4" borderId="1" xfId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Pourcentage" xfId="2" builtinId="5"/>
  </cellStyles>
  <dxfs count="70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AACC54"/>
      <color rgb="FFD9D2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0</xdr:row>
          <xdr:rowOff>85725</xdr:rowOff>
        </xdr:from>
        <xdr:to>
          <xdr:col>4</xdr:col>
          <xdr:colOff>1104900</xdr:colOff>
          <xdr:row>1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28575</xdr:colOff>
          <xdr:row>21</xdr:row>
          <xdr:rowOff>28575</xdr:rowOff>
        </xdr:from>
        <xdr:to>
          <xdr:col>36</xdr:col>
          <xdr:colOff>342900</xdr:colOff>
          <xdr:row>22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34</xdr:row>
          <xdr:rowOff>66675</xdr:rowOff>
        </xdr:from>
        <xdr:to>
          <xdr:col>4</xdr:col>
          <xdr:colOff>323850</xdr:colOff>
          <xdr:row>35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d'audit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</xdr:colOff>
          <xdr:row>34</xdr:row>
          <xdr:rowOff>66675</xdr:rowOff>
        </xdr:from>
        <xdr:to>
          <xdr:col>9</xdr:col>
          <xdr:colOff>323850</xdr:colOff>
          <xdr:row>35</xdr:row>
          <xdr:rowOff>142875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12"/>
  <sheetViews>
    <sheetView workbookViewId="0">
      <pane ySplit="7" topLeftCell="A8" activePane="bottomLeft" state="frozen"/>
      <selection pane="bottomLeft" activeCell="G2" sqref="G2"/>
    </sheetView>
  </sheetViews>
  <sheetFormatPr baseColWidth="10" defaultColWidth="18.85546875" defaultRowHeight="42.75" customHeight="1" x14ac:dyDescent="0.25"/>
  <cols>
    <col min="1" max="16384" width="18.85546875" style="19"/>
  </cols>
  <sheetData>
    <row r="1" spans="1:19" ht="42.75" customHeight="1" thickTop="1" thickBot="1" x14ac:dyDescent="0.3">
      <c r="A1" s="30" t="s">
        <v>21</v>
      </c>
      <c r="B1" s="16" t="s">
        <v>19</v>
      </c>
      <c r="C1" s="46" t="s">
        <v>23</v>
      </c>
      <c r="D1" s="47">
        <f ca="1">TODAY()</f>
        <v>42885</v>
      </c>
      <c r="E1" s="48"/>
      <c r="J1" s="98" t="s">
        <v>31</v>
      </c>
      <c r="K1" s="29" t="s">
        <v>30</v>
      </c>
      <c r="L1" s="29" t="s">
        <v>46</v>
      </c>
      <c r="M1" s="29" t="s">
        <v>44</v>
      </c>
      <c r="N1" s="29" t="s">
        <v>45</v>
      </c>
    </row>
    <row r="2" spans="1:19" ht="42.75" customHeight="1" thickTop="1" thickBot="1" x14ac:dyDescent="0.3">
      <c r="A2" s="15"/>
      <c r="B2" s="17"/>
      <c r="C2" s="18"/>
      <c r="D2" s="49"/>
      <c r="E2" s="50"/>
      <c r="J2" s="99"/>
      <c r="K2" s="28">
        <f ca="1">COUNTIF(L6:L500,"&gt;"&amp;(TODAY()-30))</f>
        <v>0</v>
      </c>
      <c r="L2" s="81">
        <f ca="1">COUNTA(A7:A498)-M2-N2-K2</f>
        <v>0</v>
      </c>
      <c r="M2" s="28">
        <f ca="1">COUNTIF(M8:M500,"&lt;"&amp;TODAY())-N2</f>
        <v>0</v>
      </c>
      <c r="N2" s="28">
        <f>COUNTA(N8:N500)</f>
        <v>0</v>
      </c>
    </row>
    <row r="3" spans="1:19" ht="42.75" customHeight="1" thickTop="1" thickBot="1" x14ac:dyDescent="0.3">
      <c r="M3" s="21" t="s">
        <v>42</v>
      </c>
      <c r="N3" s="28">
        <f ca="1">SUM(K2:N2)</f>
        <v>0</v>
      </c>
    </row>
    <row r="4" spans="1:19" ht="42.75" customHeight="1" thickBot="1" x14ac:dyDescent="0.3">
      <c r="B4" s="95"/>
      <c r="C4" s="96"/>
      <c r="D4" s="97"/>
      <c r="F4" s="78" t="s">
        <v>81</v>
      </c>
      <c r="G4" s="28"/>
      <c r="H4" s="80" t="s">
        <v>82</v>
      </c>
      <c r="I4" s="79"/>
      <c r="J4" s="31"/>
      <c r="P4" s="22"/>
      <c r="Q4" s="22"/>
      <c r="R4" s="23"/>
      <c r="S4" s="23"/>
    </row>
    <row r="5" spans="1:19" ht="42.75" customHeight="1" thickBot="1" x14ac:dyDescent="0.3">
      <c r="A5" s="51"/>
      <c r="P5" s="22"/>
      <c r="Q5" s="22"/>
      <c r="R5" s="23"/>
      <c r="S5" s="23"/>
    </row>
    <row r="6" spans="1:19" s="52" customFormat="1" ht="42.75" customHeight="1" thickBot="1" x14ac:dyDescent="0.3">
      <c r="A6" s="53" t="s">
        <v>32</v>
      </c>
      <c r="B6" s="53" t="s">
        <v>33</v>
      </c>
      <c r="C6" s="53" t="s">
        <v>34</v>
      </c>
      <c r="D6" s="53" t="s">
        <v>35</v>
      </c>
      <c r="E6" s="53" t="s">
        <v>36</v>
      </c>
      <c r="F6" s="53" t="s">
        <v>40</v>
      </c>
      <c r="G6" s="53" t="s">
        <v>37</v>
      </c>
      <c r="H6" s="53" t="s">
        <v>41</v>
      </c>
      <c r="I6" s="53" t="s">
        <v>39</v>
      </c>
      <c r="J6" s="53" t="s">
        <v>38</v>
      </c>
      <c r="K6" s="53" t="s">
        <v>23</v>
      </c>
      <c r="L6" s="53" t="s">
        <v>43</v>
      </c>
      <c r="M6" s="53" t="s">
        <v>47</v>
      </c>
      <c r="N6" s="53" t="s">
        <v>45</v>
      </c>
    </row>
    <row r="7" spans="1:19" s="20" customFormat="1" ht="42.75" hidden="1" customHeight="1" thickTop="1" x14ac:dyDescent="0.25">
      <c r="A7" s="35"/>
      <c r="B7" s="27"/>
      <c r="C7" s="25"/>
      <c r="D7" s="34"/>
      <c r="E7" s="34"/>
      <c r="F7" s="25"/>
      <c r="G7" s="36"/>
      <c r="H7" s="38"/>
      <c r="I7" s="38"/>
      <c r="J7" s="37"/>
      <c r="K7" s="37"/>
      <c r="L7" s="32"/>
      <c r="M7" s="39"/>
      <c r="N7" s="26"/>
    </row>
    <row r="8" spans="1:19" s="20" customFormat="1" ht="42.75" customHeight="1" thickTop="1" x14ac:dyDescent="0.25">
      <c r="A8" s="35"/>
      <c r="B8" s="27"/>
      <c r="C8" s="24"/>
      <c r="D8" s="34"/>
      <c r="E8" s="34"/>
      <c r="F8" s="24"/>
      <c r="G8" s="36"/>
      <c r="H8" s="38"/>
      <c r="I8" s="38"/>
      <c r="J8" s="37"/>
      <c r="K8" s="37"/>
      <c r="L8" s="32"/>
      <c r="M8" s="32"/>
      <c r="N8" s="26"/>
    </row>
    <row r="9" spans="1:19" ht="42.75" customHeight="1" x14ac:dyDescent="0.25">
      <c r="A9" s="40"/>
      <c r="B9" s="41"/>
      <c r="C9" s="45"/>
      <c r="D9" s="45"/>
      <c r="E9" s="42"/>
      <c r="F9" s="43"/>
      <c r="G9" s="43"/>
      <c r="H9" s="40"/>
      <c r="I9" s="40"/>
      <c r="J9" s="44"/>
      <c r="K9" s="43"/>
      <c r="L9" s="44"/>
    </row>
    <row r="10" spans="1:19" ht="42.75" customHeight="1" x14ac:dyDescent="0.25">
      <c r="M10" s="31"/>
    </row>
    <row r="11" spans="1:19" ht="42.75" customHeight="1" x14ac:dyDescent="0.25">
      <c r="M11" s="31"/>
    </row>
    <row r="12" spans="1:19" ht="42.75" customHeight="1" x14ac:dyDescent="0.25">
      <c r="M12" s="31"/>
    </row>
  </sheetData>
  <autoFilter ref="A6:N7"/>
  <sortState ref="A8:N13">
    <sortCondition descending="1" ref="G1"/>
  </sortState>
  <mergeCells count="1">
    <mergeCell ref="J1:J2"/>
  </mergeCells>
  <conditionalFormatting sqref="A7:N7">
    <cfRule type="expression" dxfId="69" priority="1">
      <formula>($J7="ADOCIS")</formula>
    </cfRule>
    <cfRule type="expression" dxfId="68" priority="2">
      <formula>($J7="AUTOREVIEW")</formula>
    </cfRule>
    <cfRule type="expression" dxfId="67" priority="3">
      <formula>($J7="ARCHIMEDE EV@L")</formula>
    </cfRule>
    <cfRule type="expression" dxfId="66" priority="4">
      <formula>($J7="SDWORX")</formula>
    </cfRule>
  </conditionalFormatting>
  <dataValidations count="1">
    <dataValidation type="date" allowBlank="1" showInputMessage="1" showErrorMessage="1" sqref="B2">
      <formula1>36526</formula1>
      <formula2>D1</formula2>
    </dataValidation>
  </dataValidations>
  <pageMargins left="0.7" right="0.7" top="0.75" bottom="0.75" header="0.3" footer="0.3"/>
  <pageSetup paperSize="9" scale="4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xemple">
                <anchor moveWithCells="1" sizeWithCells="1">
                  <from>
                    <xdr:col>3</xdr:col>
                    <xdr:colOff>247650</xdr:colOff>
                    <xdr:row>0</xdr:row>
                    <xdr:rowOff>85725</xdr:rowOff>
                  </from>
                  <to>
                    <xdr:col>4</xdr:col>
                    <xdr:colOff>1104900</xdr:colOff>
                    <xdr:row>1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S40"/>
  <sheetViews>
    <sheetView tabSelected="1" workbookViewId="0">
      <selection activeCell="N35" sqref="N35"/>
    </sheetView>
  </sheetViews>
  <sheetFormatPr baseColWidth="10" defaultColWidth="5.7109375" defaultRowHeight="15" x14ac:dyDescent="0.25"/>
  <cols>
    <col min="1" max="1" width="8.140625" style="1" bestFit="1" customWidth="1"/>
    <col min="2" max="2" width="5.7109375" style="1" customWidth="1"/>
    <col min="3" max="25" width="5.7109375" style="1"/>
    <col min="26" max="26" width="5.7109375" style="1" customWidth="1"/>
    <col min="27" max="16384" width="5.7109375" style="1"/>
  </cols>
  <sheetData>
    <row r="1" spans="1:45" ht="15.75" thickBot="1" x14ac:dyDescent="0.3">
      <c r="A1" s="100" t="s">
        <v>48</v>
      </c>
      <c r="B1" s="100"/>
      <c r="C1" s="100"/>
      <c r="D1" s="100"/>
      <c r="E1" s="100"/>
      <c r="F1" s="101"/>
      <c r="G1" s="101"/>
      <c r="H1" s="101"/>
      <c r="I1" s="101"/>
      <c r="J1" s="101"/>
      <c r="K1" s="101"/>
      <c r="L1" s="101"/>
    </row>
    <row r="2" spans="1:45" x14ac:dyDescent="0.25">
      <c r="B2" s="102" t="s">
        <v>25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4"/>
    </row>
    <row r="3" spans="1:45" x14ac:dyDescent="0.25">
      <c r="B3" s="105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  <c r="AP3" s="106"/>
      <c r="AQ3" s="106"/>
      <c r="AR3" s="106"/>
      <c r="AS3" s="107"/>
    </row>
    <row r="4" spans="1:45" x14ac:dyDescent="0.25">
      <c r="B4" s="105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7"/>
    </row>
    <row r="5" spans="1:45" x14ac:dyDescent="0.25">
      <c r="B5" s="105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7"/>
    </row>
    <row r="6" spans="1:45" ht="15.75" thickBot="1" x14ac:dyDescent="0.3">
      <c r="B6" s="108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10"/>
    </row>
    <row r="7" spans="1:45" x14ac:dyDescent="0.25">
      <c r="B7" s="111" t="s">
        <v>23</v>
      </c>
      <c r="C7" s="112"/>
      <c r="D7" s="112"/>
      <c r="E7" s="112"/>
      <c r="F7" s="112"/>
      <c r="G7" s="113"/>
      <c r="H7" s="111" t="s">
        <v>19</v>
      </c>
      <c r="I7" s="112"/>
      <c r="J7" s="112"/>
      <c r="K7" s="112"/>
      <c r="L7" s="112"/>
      <c r="M7" s="112"/>
      <c r="N7" s="112"/>
      <c r="O7" s="113"/>
      <c r="P7" s="111" t="s">
        <v>18</v>
      </c>
      <c r="Q7" s="112"/>
      <c r="R7" s="112"/>
      <c r="S7" s="112"/>
      <c r="T7" s="112"/>
      <c r="U7" s="112"/>
      <c r="V7" s="112"/>
      <c r="W7" s="113"/>
      <c r="X7" s="111" t="s">
        <v>47</v>
      </c>
      <c r="Y7" s="112"/>
      <c r="Z7" s="112"/>
      <c r="AA7" s="112"/>
      <c r="AB7" s="112"/>
      <c r="AC7" s="112"/>
      <c r="AD7" s="112"/>
      <c r="AE7" s="113"/>
      <c r="AF7" s="117" t="s">
        <v>17</v>
      </c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9"/>
    </row>
    <row r="8" spans="1:45" ht="15.75" thickBot="1" x14ac:dyDescent="0.3">
      <c r="B8" s="114"/>
      <c r="C8" s="115"/>
      <c r="D8" s="115"/>
      <c r="E8" s="115"/>
      <c r="F8" s="115"/>
      <c r="G8" s="116"/>
      <c r="H8" s="114"/>
      <c r="I8" s="115"/>
      <c r="J8" s="115"/>
      <c r="K8" s="115"/>
      <c r="L8" s="115"/>
      <c r="M8" s="115"/>
      <c r="N8" s="115"/>
      <c r="O8" s="116"/>
      <c r="P8" s="114"/>
      <c r="Q8" s="115"/>
      <c r="R8" s="115"/>
      <c r="S8" s="115"/>
      <c r="T8" s="115"/>
      <c r="U8" s="115"/>
      <c r="V8" s="115"/>
      <c r="W8" s="116"/>
      <c r="X8" s="114"/>
      <c r="Y8" s="115"/>
      <c r="Z8" s="115"/>
      <c r="AA8" s="115"/>
      <c r="AB8" s="115"/>
      <c r="AC8" s="115"/>
      <c r="AD8" s="115"/>
      <c r="AE8" s="116"/>
      <c r="AF8" s="120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2"/>
    </row>
    <row r="9" spans="1:45" x14ac:dyDescent="0.25">
      <c r="B9" s="126"/>
      <c r="C9" s="127"/>
      <c r="D9" s="127"/>
      <c r="E9" s="127"/>
      <c r="F9" s="127"/>
      <c r="G9" s="127"/>
      <c r="H9" s="130"/>
      <c r="I9" s="131"/>
      <c r="J9" s="131"/>
      <c r="K9" s="131"/>
      <c r="L9" s="131"/>
      <c r="M9" s="131"/>
      <c r="N9" s="131"/>
      <c r="O9" s="132"/>
      <c r="P9" s="130"/>
      <c r="Q9" s="131"/>
      <c r="R9" s="131"/>
      <c r="S9" s="131"/>
      <c r="T9" s="131"/>
      <c r="U9" s="131"/>
      <c r="V9" s="131"/>
      <c r="W9" s="132"/>
      <c r="X9" s="130"/>
      <c r="Y9" s="131"/>
      <c r="Z9" s="131"/>
      <c r="AA9" s="131"/>
      <c r="AB9" s="131"/>
      <c r="AC9" s="131"/>
      <c r="AD9" s="131"/>
      <c r="AE9" s="132"/>
      <c r="AF9" s="120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2"/>
    </row>
    <row r="10" spans="1:45" ht="15.75" thickBot="1" x14ac:dyDescent="0.3">
      <c r="B10" s="128"/>
      <c r="C10" s="129"/>
      <c r="D10" s="129"/>
      <c r="E10" s="129"/>
      <c r="F10" s="129"/>
      <c r="G10" s="129"/>
      <c r="H10" s="133"/>
      <c r="I10" s="134"/>
      <c r="J10" s="134"/>
      <c r="K10" s="134"/>
      <c r="L10" s="134"/>
      <c r="M10" s="134"/>
      <c r="N10" s="134"/>
      <c r="O10" s="135"/>
      <c r="P10" s="133"/>
      <c r="Q10" s="134"/>
      <c r="R10" s="134"/>
      <c r="S10" s="134"/>
      <c r="T10" s="134"/>
      <c r="U10" s="134"/>
      <c r="V10" s="134"/>
      <c r="W10" s="135"/>
      <c r="X10" s="133"/>
      <c r="Y10" s="134"/>
      <c r="Z10" s="134"/>
      <c r="AA10" s="134"/>
      <c r="AB10" s="134"/>
      <c r="AC10" s="134"/>
      <c r="AD10" s="134"/>
      <c r="AE10" s="135"/>
      <c r="AF10" s="123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5"/>
    </row>
    <row r="11" spans="1:45" x14ac:dyDescent="0.25">
      <c r="B11" s="136" t="s">
        <v>16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8"/>
      <c r="AF11" s="145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7"/>
    </row>
    <row r="12" spans="1:45" x14ac:dyDescent="0.25">
      <c r="B12" s="139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1"/>
      <c r="AF12" s="148"/>
      <c r="AG12" s="149"/>
      <c r="AH12" s="149"/>
      <c r="AI12" s="149"/>
      <c r="AJ12" s="149"/>
      <c r="AK12" s="149"/>
      <c r="AL12" s="149"/>
      <c r="AM12" s="149"/>
      <c r="AN12" s="149"/>
      <c r="AO12" s="149"/>
      <c r="AP12" s="149"/>
      <c r="AQ12" s="149"/>
      <c r="AR12" s="149"/>
      <c r="AS12" s="150"/>
    </row>
    <row r="13" spans="1:45" ht="15.75" thickBot="1" x14ac:dyDescent="0.3">
      <c r="B13" s="142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4"/>
      <c r="AF13" s="148"/>
      <c r="AG13" s="149"/>
      <c r="AH13" s="149"/>
      <c r="AI13" s="149"/>
      <c r="AJ13" s="149"/>
      <c r="AK13" s="149"/>
      <c r="AL13" s="149"/>
      <c r="AM13" s="149"/>
      <c r="AN13" s="149"/>
      <c r="AO13" s="149"/>
      <c r="AP13" s="149"/>
      <c r="AQ13" s="149"/>
      <c r="AR13" s="149"/>
      <c r="AS13" s="150"/>
    </row>
    <row r="14" spans="1:45" ht="15.75" thickBot="1" x14ac:dyDescent="0.3">
      <c r="B14" s="154" t="s">
        <v>15</v>
      </c>
      <c r="C14" s="155"/>
      <c r="D14" s="155"/>
      <c r="E14" s="155"/>
      <c r="F14" s="155"/>
      <c r="G14" s="155"/>
      <c r="H14" s="155"/>
      <c r="I14" s="155"/>
      <c r="J14" s="155"/>
      <c r="K14" s="156"/>
      <c r="L14" s="154" t="s">
        <v>14</v>
      </c>
      <c r="M14" s="155"/>
      <c r="N14" s="155"/>
      <c r="O14" s="155"/>
      <c r="P14" s="156"/>
      <c r="Q14" s="160"/>
      <c r="R14" s="161"/>
      <c r="S14" s="161"/>
      <c r="T14" s="161"/>
      <c r="U14" s="162"/>
      <c r="V14" s="154" t="s">
        <v>13</v>
      </c>
      <c r="W14" s="155"/>
      <c r="X14" s="156"/>
      <c r="Y14" s="160"/>
      <c r="Z14" s="162"/>
      <c r="AA14" s="154" t="s">
        <v>12</v>
      </c>
      <c r="AB14" s="155"/>
      <c r="AC14" s="156"/>
      <c r="AD14" s="160"/>
      <c r="AE14" s="162"/>
      <c r="AF14" s="151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52"/>
      <c r="AS14" s="153"/>
    </row>
    <row r="15" spans="1:45" ht="15.75" thickBot="1" x14ac:dyDescent="0.3">
      <c r="B15" s="157"/>
      <c r="C15" s="158"/>
      <c r="D15" s="158"/>
      <c r="E15" s="158"/>
      <c r="F15" s="158"/>
      <c r="G15" s="158"/>
      <c r="H15" s="158"/>
      <c r="I15" s="158"/>
      <c r="J15" s="158"/>
      <c r="K15" s="159"/>
      <c r="L15" s="157"/>
      <c r="M15" s="158"/>
      <c r="N15" s="158"/>
      <c r="O15" s="158"/>
      <c r="P15" s="159"/>
      <c r="Q15" s="163"/>
      <c r="R15" s="164"/>
      <c r="S15" s="164"/>
      <c r="T15" s="164"/>
      <c r="U15" s="165"/>
      <c r="V15" s="157"/>
      <c r="W15" s="158"/>
      <c r="X15" s="159"/>
      <c r="Y15" s="163"/>
      <c r="Z15" s="165"/>
      <c r="AA15" s="157"/>
      <c r="AB15" s="158"/>
      <c r="AC15" s="159"/>
      <c r="AD15" s="163"/>
      <c r="AE15" s="165"/>
      <c r="AF15" s="117" t="s">
        <v>11</v>
      </c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9"/>
    </row>
    <row r="16" spans="1:45" x14ac:dyDescent="0.25">
      <c r="B16" s="160"/>
      <c r="C16" s="161"/>
      <c r="D16" s="161"/>
      <c r="E16" s="161"/>
      <c r="F16" s="161"/>
      <c r="G16" s="161"/>
      <c r="H16" s="161"/>
      <c r="I16" s="161"/>
      <c r="J16" s="161"/>
      <c r="K16" s="162"/>
      <c r="L16" s="154" t="s">
        <v>10</v>
      </c>
      <c r="M16" s="155"/>
      <c r="N16" s="155"/>
      <c r="O16" s="155"/>
      <c r="P16" s="156"/>
      <c r="Q16" s="160"/>
      <c r="R16" s="161"/>
      <c r="S16" s="161"/>
      <c r="T16" s="161"/>
      <c r="U16" s="162"/>
      <c r="V16" s="154" t="s">
        <v>9</v>
      </c>
      <c r="W16" s="155"/>
      <c r="X16" s="156"/>
      <c r="Y16" s="11"/>
      <c r="Z16" s="12"/>
      <c r="AA16" s="154" t="s">
        <v>22</v>
      </c>
      <c r="AB16" s="155"/>
      <c r="AC16" s="156"/>
      <c r="AD16" s="160"/>
      <c r="AE16" s="162"/>
      <c r="AF16" s="120"/>
      <c r="AG16" s="121"/>
      <c r="AH16" s="121"/>
      <c r="AI16" s="121"/>
      <c r="AJ16" s="121"/>
      <c r="AK16" s="121"/>
      <c r="AL16" s="121"/>
      <c r="AM16" s="121"/>
      <c r="AN16" s="121"/>
      <c r="AO16" s="121"/>
      <c r="AP16" s="121"/>
      <c r="AQ16" s="121"/>
      <c r="AR16" s="121"/>
      <c r="AS16" s="122"/>
    </row>
    <row r="17" spans="1:45" ht="15.75" thickBot="1" x14ac:dyDescent="0.3">
      <c r="B17" s="163"/>
      <c r="C17" s="164"/>
      <c r="D17" s="164"/>
      <c r="E17" s="164"/>
      <c r="F17" s="164"/>
      <c r="G17" s="164"/>
      <c r="H17" s="164"/>
      <c r="I17" s="164"/>
      <c r="J17" s="164"/>
      <c r="K17" s="165"/>
      <c r="L17" s="157"/>
      <c r="M17" s="158"/>
      <c r="N17" s="158"/>
      <c r="O17" s="158"/>
      <c r="P17" s="159"/>
      <c r="Q17" s="163"/>
      <c r="R17" s="164"/>
      <c r="S17" s="164"/>
      <c r="T17" s="164"/>
      <c r="U17" s="165"/>
      <c r="V17" s="157"/>
      <c r="W17" s="158"/>
      <c r="X17" s="159"/>
      <c r="Y17" s="13"/>
      <c r="Z17" s="14"/>
      <c r="AA17" s="157"/>
      <c r="AB17" s="158"/>
      <c r="AC17" s="159"/>
      <c r="AD17" s="163"/>
      <c r="AE17" s="165"/>
      <c r="AF17" s="123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5"/>
    </row>
    <row r="18" spans="1:45" x14ac:dyDescent="0.25">
      <c r="B18" s="168" t="s">
        <v>8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70"/>
      <c r="AB18" s="170"/>
      <c r="AC18" s="170"/>
      <c r="AD18" s="169"/>
      <c r="AE18" s="171"/>
      <c r="AF18" s="145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7"/>
    </row>
    <row r="19" spans="1:45" x14ac:dyDescent="0.25">
      <c r="B19" s="172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70"/>
      <c r="AE19" s="173"/>
      <c r="AF19" s="148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50"/>
    </row>
    <row r="20" spans="1:45" ht="15.75" thickBot="1" x14ac:dyDescent="0.3">
      <c r="B20" s="174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75"/>
      <c r="W20" s="175"/>
      <c r="X20" s="175"/>
      <c r="Y20" s="175"/>
      <c r="Z20" s="175"/>
      <c r="AA20" s="175"/>
      <c r="AB20" s="175"/>
      <c r="AC20" s="175"/>
      <c r="AD20" s="175"/>
      <c r="AE20" s="176"/>
      <c r="AF20" s="148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50"/>
    </row>
    <row r="21" spans="1:45" ht="15.75" thickBot="1" x14ac:dyDescent="0.3">
      <c r="A21" s="177">
        <v>0</v>
      </c>
      <c r="B21" s="93"/>
      <c r="C21" s="88"/>
      <c r="D21" s="91"/>
      <c r="E21" s="87"/>
      <c r="F21" s="88"/>
      <c r="G21" s="91"/>
      <c r="H21" s="87"/>
      <c r="I21" s="88"/>
      <c r="J21" s="91"/>
      <c r="K21" s="87"/>
      <c r="L21" s="88"/>
      <c r="M21" s="91"/>
      <c r="N21" s="87"/>
      <c r="O21" s="88"/>
      <c r="P21" s="91"/>
      <c r="Q21" s="87"/>
      <c r="R21" s="88"/>
      <c r="S21" s="91"/>
      <c r="T21" s="87"/>
      <c r="U21" s="88"/>
      <c r="V21" s="91"/>
      <c r="W21" s="87"/>
      <c r="X21" s="88"/>
      <c r="Y21" s="91"/>
      <c r="Z21" s="87"/>
      <c r="AA21" s="88"/>
      <c r="AB21" s="91"/>
      <c r="AC21" s="87"/>
      <c r="AD21" s="88"/>
      <c r="AE21" s="91"/>
      <c r="AF21" s="151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3"/>
    </row>
    <row r="22" spans="1:45" ht="15.75" thickBot="1" x14ac:dyDescent="0.3">
      <c r="A22" s="177"/>
      <c r="B22" s="94"/>
      <c r="C22" s="90"/>
      <c r="D22" s="92"/>
      <c r="E22" s="89"/>
      <c r="F22" s="90"/>
      <c r="G22" s="92"/>
      <c r="H22" s="89"/>
      <c r="I22" s="90"/>
      <c r="J22" s="92"/>
      <c r="K22" s="89"/>
      <c r="L22" s="90"/>
      <c r="M22" s="92"/>
      <c r="N22" s="89"/>
      <c r="O22" s="90"/>
      <c r="P22" s="92"/>
      <c r="Q22" s="89"/>
      <c r="R22" s="90"/>
      <c r="S22" s="92"/>
      <c r="T22" s="89"/>
      <c r="U22" s="90"/>
      <c r="V22" s="92"/>
      <c r="W22" s="89"/>
      <c r="X22" s="90"/>
      <c r="Y22" s="92"/>
      <c r="Z22" s="89"/>
      <c r="AA22" s="90"/>
      <c r="AB22" s="92"/>
      <c r="AC22" s="89"/>
      <c r="AD22" s="90"/>
      <c r="AE22" s="92"/>
      <c r="AF22" s="178"/>
      <c r="AG22" s="179"/>
      <c r="AH22" s="179"/>
      <c r="AI22" s="179"/>
      <c r="AJ22" s="179"/>
      <c r="AK22" s="180"/>
      <c r="AL22" s="184" t="s">
        <v>27</v>
      </c>
      <c r="AM22" s="185"/>
      <c r="AN22" s="184" t="s">
        <v>28</v>
      </c>
      <c r="AO22" s="185"/>
      <c r="AP22" s="188"/>
      <c r="AQ22" s="184" t="s">
        <v>29</v>
      </c>
      <c r="AR22" s="185"/>
      <c r="AS22" s="188"/>
    </row>
    <row r="23" spans="1:45" ht="15.75" thickBot="1" x14ac:dyDescent="0.3">
      <c r="A23" s="33"/>
      <c r="B23" s="54"/>
      <c r="C23" s="5"/>
      <c r="D23" s="10"/>
      <c r="E23" s="9"/>
      <c r="F23" s="5"/>
      <c r="G23" s="10"/>
      <c r="H23" s="9"/>
      <c r="I23" s="5"/>
      <c r="J23" s="10"/>
      <c r="K23" s="9"/>
      <c r="L23" s="5"/>
      <c r="M23" s="5"/>
      <c r="N23" s="9"/>
      <c r="O23" s="5"/>
      <c r="P23" s="5"/>
      <c r="Q23" s="9"/>
      <c r="R23" s="5"/>
      <c r="S23" s="5"/>
      <c r="T23" s="9"/>
      <c r="U23" s="5"/>
      <c r="V23" s="5"/>
      <c r="W23" s="9"/>
      <c r="X23" s="5"/>
      <c r="Y23" s="5"/>
      <c r="Z23" s="9"/>
      <c r="AA23" s="5"/>
      <c r="AB23" s="10"/>
      <c r="AC23" s="9"/>
      <c r="AD23" s="5"/>
      <c r="AE23" s="4"/>
      <c r="AF23" s="181"/>
      <c r="AG23" s="182"/>
      <c r="AH23" s="182"/>
      <c r="AI23" s="182"/>
      <c r="AJ23" s="182"/>
      <c r="AK23" s="183"/>
      <c r="AL23" s="186"/>
      <c r="AM23" s="187"/>
      <c r="AN23" s="186"/>
      <c r="AO23" s="187"/>
      <c r="AP23" s="189"/>
      <c r="AQ23" s="186"/>
      <c r="AR23" s="187"/>
      <c r="AS23" s="189"/>
    </row>
    <row r="24" spans="1:45" ht="15.75" thickBot="1" x14ac:dyDescent="0.3">
      <c r="A24" s="6"/>
      <c r="B24" s="67"/>
      <c r="C24" s="68"/>
      <c r="D24" s="166">
        <v>0.1</v>
      </c>
      <c r="E24" s="167"/>
      <c r="F24" s="69"/>
      <c r="G24" s="166">
        <v>0.2</v>
      </c>
      <c r="H24" s="167"/>
      <c r="I24" s="69"/>
      <c r="J24" s="166">
        <v>0.3</v>
      </c>
      <c r="K24" s="167"/>
      <c r="L24" s="69"/>
      <c r="M24" s="166">
        <v>0.4</v>
      </c>
      <c r="N24" s="167"/>
      <c r="O24" s="69"/>
      <c r="P24" s="166">
        <v>0.5</v>
      </c>
      <c r="Q24" s="167"/>
      <c r="R24" s="69"/>
      <c r="S24" s="166">
        <v>0.6</v>
      </c>
      <c r="T24" s="167"/>
      <c r="U24" s="69"/>
      <c r="V24" s="166">
        <v>0.7</v>
      </c>
      <c r="W24" s="167"/>
      <c r="X24" s="69"/>
      <c r="Y24" s="166">
        <v>0.8</v>
      </c>
      <c r="Z24" s="167"/>
      <c r="AA24" s="69"/>
      <c r="AB24" s="166">
        <v>0.9</v>
      </c>
      <c r="AC24" s="167"/>
      <c r="AD24" s="8"/>
      <c r="AE24" s="7"/>
      <c r="AF24" s="184" t="s">
        <v>26</v>
      </c>
      <c r="AG24" s="185"/>
      <c r="AH24" s="188"/>
      <c r="AI24" s="226"/>
      <c r="AJ24" s="185"/>
      <c r="AK24" s="188"/>
      <c r="AL24" s="184"/>
      <c r="AM24" s="188"/>
      <c r="AN24" s="184"/>
      <c r="AO24" s="185"/>
      <c r="AP24" s="185"/>
      <c r="AQ24" s="184"/>
      <c r="AR24" s="185"/>
      <c r="AS24" s="188"/>
    </row>
    <row r="25" spans="1:45" ht="15.75" thickBot="1" x14ac:dyDescent="0.3">
      <c r="A25" s="6"/>
      <c r="B25" s="55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2"/>
      <c r="AF25" s="186"/>
      <c r="AG25" s="187"/>
      <c r="AH25" s="189"/>
      <c r="AI25" s="186"/>
      <c r="AJ25" s="187"/>
      <c r="AK25" s="189"/>
      <c r="AL25" s="186"/>
      <c r="AM25" s="189"/>
      <c r="AN25" s="186"/>
      <c r="AO25" s="187"/>
      <c r="AP25" s="187"/>
      <c r="AQ25" s="186"/>
      <c r="AR25" s="187"/>
      <c r="AS25" s="189"/>
    </row>
    <row r="26" spans="1:45" x14ac:dyDescent="0.25">
      <c r="B26" s="190" t="s">
        <v>7</v>
      </c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2"/>
      <c r="Q26" s="196" t="s">
        <v>6</v>
      </c>
      <c r="R26" s="197"/>
      <c r="S26" s="190" t="s">
        <v>5</v>
      </c>
      <c r="T26" s="191"/>
      <c r="U26" s="191"/>
      <c r="V26" s="191"/>
      <c r="W26" s="191"/>
      <c r="X26" s="191"/>
      <c r="Y26" s="191"/>
      <c r="Z26" s="192"/>
      <c r="AA26" s="206"/>
      <c r="AB26" s="207"/>
      <c r="AC26" s="207"/>
      <c r="AD26" s="207"/>
      <c r="AE26" s="208"/>
      <c r="AF26" s="212"/>
      <c r="AG26" s="213"/>
      <c r="AH26" s="213"/>
      <c r="AI26" s="213"/>
      <c r="AJ26" s="213"/>
      <c r="AK26" s="213"/>
      <c r="AL26" s="213"/>
      <c r="AM26" s="213"/>
      <c r="AN26" s="213"/>
      <c r="AO26" s="213"/>
      <c r="AP26" s="213"/>
      <c r="AQ26" s="213"/>
      <c r="AR26" s="213"/>
      <c r="AS26" s="214"/>
    </row>
    <row r="27" spans="1:45" ht="15.75" thickBot="1" x14ac:dyDescent="0.3">
      <c r="B27" s="193"/>
      <c r="C27" s="194"/>
      <c r="D27" s="194"/>
      <c r="E27" s="194"/>
      <c r="F27" s="194"/>
      <c r="G27" s="194"/>
      <c r="H27" s="194"/>
      <c r="I27" s="194"/>
      <c r="J27" s="194"/>
      <c r="K27" s="194"/>
      <c r="L27" s="194"/>
      <c r="M27" s="194"/>
      <c r="N27" s="194"/>
      <c r="O27" s="194"/>
      <c r="P27" s="195"/>
      <c r="Q27" s="198"/>
      <c r="R27" s="199"/>
      <c r="S27" s="203"/>
      <c r="T27" s="204"/>
      <c r="U27" s="204"/>
      <c r="V27" s="204"/>
      <c r="W27" s="204"/>
      <c r="X27" s="204"/>
      <c r="Y27" s="204"/>
      <c r="Z27" s="205"/>
      <c r="AA27" s="209"/>
      <c r="AB27" s="210"/>
      <c r="AC27" s="210"/>
      <c r="AD27" s="210"/>
      <c r="AE27" s="211"/>
      <c r="AF27" s="215"/>
      <c r="AG27" s="216"/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7"/>
    </row>
    <row r="28" spans="1:45" x14ac:dyDescent="0.25">
      <c r="B28" s="56"/>
      <c r="C28" s="83"/>
      <c r="D28" s="83"/>
      <c r="E28" s="83"/>
      <c r="F28" s="83"/>
      <c r="G28" s="221"/>
      <c r="H28" s="222"/>
      <c r="I28" s="83"/>
      <c r="J28" s="83"/>
      <c r="K28" s="223"/>
      <c r="L28" s="223"/>
      <c r="M28" s="83"/>
      <c r="N28" s="83"/>
      <c r="O28" s="82"/>
      <c r="P28" s="83"/>
      <c r="Q28" s="200"/>
      <c r="R28" s="199"/>
      <c r="S28" s="190" t="s">
        <v>20</v>
      </c>
      <c r="T28" s="191"/>
      <c r="U28" s="191"/>
      <c r="V28" s="191"/>
      <c r="W28" s="191"/>
      <c r="X28" s="191"/>
      <c r="Y28" s="191"/>
      <c r="Z28" s="192"/>
      <c r="AA28" s="206"/>
      <c r="AB28" s="207"/>
      <c r="AC28" s="207"/>
      <c r="AD28" s="207"/>
      <c r="AE28" s="208"/>
      <c r="AF28" s="215"/>
      <c r="AG28" s="216"/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7"/>
    </row>
    <row r="29" spans="1:45" ht="15.75" thickBot="1" x14ac:dyDescent="0.3">
      <c r="B29" s="57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224"/>
      <c r="P29" s="225"/>
      <c r="Q29" s="201"/>
      <c r="R29" s="202"/>
      <c r="S29" s="203"/>
      <c r="T29" s="204"/>
      <c r="U29" s="204"/>
      <c r="V29" s="204"/>
      <c r="W29" s="204"/>
      <c r="X29" s="204"/>
      <c r="Y29" s="204"/>
      <c r="Z29" s="205"/>
      <c r="AA29" s="209"/>
      <c r="AB29" s="210"/>
      <c r="AC29" s="210"/>
      <c r="AD29" s="210"/>
      <c r="AE29" s="211"/>
      <c r="AF29" s="218"/>
      <c r="AG29" s="219"/>
      <c r="AH29" s="219"/>
      <c r="AI29" s="219"/>
      <c r="AJ29" s="219"/>
      <c r="AK29" s="219"/>
      <c r="AL29" s="219"/>
      <c r="AM29" s="219"/>
      <c r="AN29" s="219"/>
      <c r="AO29" s="219"/>
      <c r="AP29" s="219"/>
      <c r="AQ29" s="219"/>
      <c r="AR29" s="219"/>
      <c r="AS29" s="220"/>
    </row>
    <row r="30" spans="1:45" x14ac:dyDescent="0.25">
      <c r="B30" s="227" t="s">
        <v>4</v>
      </c>
      <c r="C30" s="228"/>
      <c r="D30" s="228"/>
      <c r="E30" s="228"/>
      <c r="F30" s="228"/>
      <c r="G30" s="228"/>
      <c r="H30" s="228"/>
      <c r="I30" s="229"/>
      <c r="J30" s="233"/>
      <c r="K30" s="234"/>
      <c r="L30" s="234"/>
      <c r="M30" s="234"/>
      <c r="N30" s="234"/>
      <c r="O30" s="234"/>
      <c r="P30" s="235"/>
      <c r="Q30" s="239" t="s">
        <v>3</v>
      </c>
      <c r="R30" s="240"/>
      <c r="S30" s="240"/>
      <c r="T30" s="240"/>
      <c r="U30" s="240"/>
      <c r="V30" s="240"/>
      <c r="W30" s="240"/>
      <c r="X30" s="241"/>
      <c r="Y30" s="242"/>
      <c r="Z30" s="243"/>
      <c r="AA30" s="243"/>
      <c r="AB30" s="243"/>
      <c r="AC30" s="243"/>
      <c r="AD30" s="243"/>
      <c r="AE30" s="244"/>
      <c r="AF30" s="254" t="s">
        <v>2</v>
      </c>
      <c r="AG30" s="255"/>
      <c r="AH30" s="255"/>
      <c r="AI30" s="255"/>
      <c r="AJ30" s="255"/>
      <c r="AK30" s="255"/>
      <c r="AL30" s="256"/>
      <c r="AM30" s="254" t="s">
        <v>1</v>
      </c>
      <c r="AN30" s="255"/>
      <c r="AO30" s="255"/>
      <c r="AP30" s="256"/>
      <c r="AQ30" s="254" t="s">
        <v>24</v>
      </c>
      <c r="AR30" s="255"/>
      <c r="AS30" s="256"/>
    </row>
    <row r="31" spans="1:45" ht="15.75" thickBot="1" x14ac:dyDescent="0.3">
      <c r="B31" s="227"/>
      <c r="C31" s="228"/>
      <c r="D31" s="228"/>
      <c r="E31" s="228"/>
      <c r="F31" s="228"/>
      <c r="G31" s="228"/>
      <c r="H31" s="228"/>
      <c r="I31" s="229"/>
      <c r="J31" s="233"/>
      <c r="K31" s="234"/>
      <c r="L31" s="234"/>
      <c r="M31" s="234"/>
      <c r="N31" s="234"/>
      <c r="O31" s="234"/>
      <c r="P31" s="235"/>
      <c r="Q31" s="230"/>
      <c r="R31" s="231"/>
      <c r="S31" s="231"/>
      <c r="T31" s="231"/>
      <c r="U31" s="231"/>
      <c r="V31" s="231"/>
      <c r="W31" s="231"/>
      <c r="X31" s="232"/>
      <c r="Y31" s="236"/>
      <c r="Z31" s="237"/>
      <c r="AA31" s="237"/>
      <c r="AB31" s="237"/>
      <c r="AC31" s="237"/>
      <c r="AD31" s="237"/>
      <c r="AE31" s="238"/>
      <c r="AF31" s="257"/>
      <c r="AG31" s="258"/>
      <c r="AH31" s="258"/>
      <c r="AI31" s="258"/>
      <c r="AJ31" s="258"/>
      <c r="AK31" s="258"/>
      <c r="AL31" s="259"/>
      <c r="AM31" s="257"/>
      <c r="AN31" s="258"/>
      <c r="AO31" s="258"/>
      <c r="AP31" s="259"/>
      <c r="AQ31" s="257"/>
      <c r="AR31" s="258"/>
      <c r="AS31" s="259"/>
    </row>
    <row r="32" spans="1:45" x14ac:dyDescent="0.25">
      <c r="B32" s="227"/>
      <c r="C32" s="228"/>
      <c r="D32" s="228"/>
      <c r="E32" s="228"/>
      <c r="F32" s="228"/>
      <c r="G32" s="228"/>
      <c r="H32" s="228"/>
      <c r="I32" s="229"/>
      <c r="J32" s="233"/>
      <c r="K32" s="234"/>
      <c r="L32" s="234"/>
      <c r="M32" s="234"/>
      <c r="N32" s="234"/>
      <c r="O32" s="234"/>
      <c r="P32" s="235"/>
      <c r="Q32" s="239" t="s">
        <v>0</v>
      </c>
      <c r="R32" s="240"/>
      <c r="S32" s="240"/>
      <c r="T32" s="240"/>
      <c r="U32" s="240"/>
      <c r="V32" s="240"/>
      <c r="W32" s="240"/>
      <c r="X32" s="241"/>
      <c r="Y32" s="242"/>
      <c r="Z32" s="243"/>
      <c r="AA32" s="243"/>
      <c r="AB32" s="243"/>
      <c r="AC32" s="243"/>
      <c r="AD32" s="243"/>
      <c r="AE32" s="244"/>
      <c r="AF32" s="260"/>
      <c r="AG32" s="261"/>
      <c r="AH32" s="261"/>
      <c r="AI32" s="261"/>
      <c r="AJ32" s="261"/>
      <c r="AK32" s="261"/>
      <c r="AL32" s="262"/>
      <c r="AM32" s="260"/>
      <c r="AN32" s="261"/>
      <c r="AO32" s="261"/>
      <c r="AP32" s="262"/>
      <c r="AQ32" s="260"/>
      <c r="AR32" s="261"/>
      <c r="AS32" s="262"/>
    </row>
    <row r="33" spans="2:45" ht="15.75" thickBot="1" x14ac:dyDescent="0.3">
      <c r="B33" s="230"/>
      <c r="C33" s="231"/>
      <c r="D33" s="231"/>
      <c r="E33" s="231"/>
      <c r="F33" s="231"/>
      <c r="G33" s="231"/>
      <c r="H33" s="231"/>
      <c r="I33" s="232"/>
      <c r="J33" s="236"/>
      <c r="K33" s="237"/>
      <c r="L33" s="237"/>
      <c r="M33" s="237"/>
      <c r="N33" s="237"/>
      <c r="O33" s="237"/>
      <c r="P33" s="238"/>
      <c r="Q33" s="230"/>
      <c r="R33" s="231"/>
      <c r="S33" s="231"/>
      <c r="T33" s="231"/>
      <c r="U33" s="231"/>
      <c r="V33" s="231"/>
      <c r="W33" s="231"/>
      <c r="X33" s="232"/>
      <c r="Y33" s="236"/>
      <c r="Z33" s="237"/>
      <c r="AA33" s="237"/>
      <c r="AB33" s="237"/>
      <c r="AC33" s="237"/>
      <c r="AD33" s="237"/>
      <c r="AE33" s="238"/>
      <c r="AF33" s="263"/>
      <c r="AG33" s="264"/>
      <c r="AH33" s="264"/>
      <c r="AI33" s="264"/>
      <c r="AJ33" s="264"/>
      <c r="AK33" s="264"/>
      <c r="AL33" s="265"/>
      <c r="AM33" s="263"/>
      <c r="AN33" s="264"/>
      <c r="AO33" s="264"/>
      <c r="AP33" s="265"/>
      <c r="AQ33" s="263"/>
      <c r="AR33" s="264"/>
      <c r="AS33" s="265"/>
    </row>
    <row r="34" spans="2:45" ht="6.75" customHeight="1" thickBot="1" x14ac:dyDescent="0.3"/>
    <row r="35" spans="2:45" ht="15" customHeight="1" x14ac:dyDescent="0.25">
      <c r="B35" s="77"/>
      <c r="C35" s="77"/>
      <c r="D35" s="77"/>
      <c r="E35" s="77"/>
      <c r="G35" s="77"/>
      <c r="H35" s="77"/>
      <c r="I35" s="77"/>
      <c r="J35" s="77"/>
      <c r="S35" s="245" t="s">
        <v>78</v>
      </c>
      <c r="T35" s="246"/>
      <c r="U35" s="247"/>
      <c r="V35" s="70"/>
      <c r="W35" s="58" t="s">
        <v>73</v>
      </c>
      <c r="X35" s="58"/>
      <c r="Y35" s="58"/>
      <c r="Z35" s="59"/>
      <c r="AA35" s="71"/>
      <c r="AB35" s="58" t="s">
        <v>80</v>
      </c>
      <c r="AC35" s="58"/>
      <c r="AD35" s="60"/>
      <c r="AE35" s="74"/>
      <c r="AF35" s="76" t="s">
        <v>74</v>
      </c>
      <c r="AG35" s="75"/>
      <c r="AH35" s="58" t="s">
        <v>75</v>
      </c>
      <c r="AI35" s="63"/>
    </row>
    <row r="36" spans="2:45" ht="15.75" thickBot="1" x14ac:dyDescent="0.3">
      <c r="B36" s="77"/>
      <c r="C36" s="77"/>
      <c r="D36" s="77"/>
      <c r="E36" s="77"/>
      <c r="G36" s="77"/>
      <c r="H36" s="77"/>
      <c r="I36" s="77"/>
      <c r="J36" s="77"/>
      <c r="S36" s="248"/>
      <c r="T36" s="249"/>
      <c r="U36" s="250"/>
      <c r="V36" s="66"/>
      <c r="W36" s="251" t="s">
        <v>83</v>
      </c>
      <c r="X36" s="252"/>
      <c r="Y36" s="252"/>
      <c r="Z36" s="253"/>
      <c r="AA36" s="72"/>
      <c r="AB36" s="61" t="s">
        <v>76</v>
      </c>
      <c r="AC36" s="61"/>
      <c r="AD36" s="62"/>
      <c r="AE36" s="73"/>
      <c r="AF36" s="64" t="s">
        <v>77</v>
      </c>
      <c r="AG36" s="64"/>
      <c r="AH36" s="64"/>
      <c r="AI36" s="65"/>
    </row>
    <row r="39" spans="2:45" hidden="1" x14ac:dyDescent="0.25">
      <c r="T39" s="56" t="s">
        <v>49</v>
      </c>
      <c r="U39" s="85" t="s">
        <v>50</v>
      </c>
      <c r="V39" s="85" t="s">
        <v>51</v>
      </c>
      <c r="W39" s="85" t="s">
        <v>52</v>
      </c>
      <c r="X39" s="85" t="s">
        <v>53</v>
      </c>
      <c r="Y39" s="221" t="s">
        <v>79</v>
      </c>
      <c r="Z39" s="222"/>
      <c r="AA39" s="85" t="s">
        <v>54</v>
      </c>
      <c r="AB39" s="85" t="s">
        <v>55</v>
      </c>
      <c r="AC39" s="223" t="s">
        <v>56</v>
      </c>
      <c r="AD39" s="223"/>
      <c r="AE39" s="85" t="s">
        <v>57</v>
      </c>
      <c r="AF39" s="85" t="s">
        <v>58</v>
      </c>
      <c r="AG39" s="82" t="s">
        <v>84</v>
      </c>
      <c r="AH39" s="85" t="s">
        <v>70</v>
      </c>
    </row>
    <row r="40" spans="2:45" ht="15.75" hidden="1" thickBot="1" x14ac:dyDescent="0.3">
      <c r="T40" s="57" t="s">
        <v>72</v>
      </c>
      <c r="U40" s="86" t="s">
        <v>59</v>
      </c>
      <c r="V40" s="86" t="s">
        <v>60</v>
      </c>
      <c r="W40" s="86" t="s">
        <v>61</v>
      </c>
      <c r="X40" s="86" t="s">
        <v>62</v>
      </c>
      <c r="Y40" s="86" t="s">
        <v>63</v>
      </c>
      <c r="Z40" s="86" t="s">
        <v>64</v>
      </c>
      <c r="AA40" s="86" t="s">
        <v>65</v>
      </c>
      <c r="AB40" s="86" t="s">
        <v>66</v>
      </c>
      <c r="AC40" s="86" t="s">
        <v>67</v>
      </c>
      <c r="AD40" s="86" t="s">
        <v>68</v>
      </c>
      <c r="AE40" s="86" t="s">
        <v>69</v>
      </c>
      <c r="AF40" s="86" t="s">
        <v>85</v>
      </c>
      <c r="AG40" s="224" t="s">
        <v>71</v>
      </c>
      <c r="AH40" s="225"/>
    </row>
  </sheetData>
  <mergeCells count="76">
    <mergeCell ref="Y39:Z39"/>
    <mergeCell ref="AC39:AD39"/>
    <mergeCell ref="AG40:AH40"/>
    <mergeCell ref="AN24:AP25"/>
    <mergeCell ref="AQ24:AS25"/>
    <mergeCell ref="AF24:AH25"/>
    <mergeCell ref="AI24:AK25"/>
    <mergeCell ref="AL24:AM25"/>
    <mergeCell ref="AQ30:AS31"/>
    <mergeCell ref="AQ32:AS33"/>
    <mergeCell ref="AM30:AP31"/>
    <mergeCell ref="AM32:AP33"/>
    <mergeCell ref="B30:I33"/>
    <mergeCell ref="J30:P33"/>
    <mergeCell ref="Q30:X31"/>
    <mergeCell ref="Y30:AE31"/>
    <mergeCell ref="AF30:AL31"/>
    <mergeCell ref="Q32:X33"/>
    <mergeCell ref="Y32:AE33"/>
    <mergeCell ref="AF32:AL33"/>
    <mergeCell ref="B26:P27"/>
    <mergeCell ref="Q26:R29"/>
    <mergeCell ref="S26:Z27"/>
    <mergeCell ref="AF26:AS29"/>
    <mergeCell ref="S28:Z29"/>
    <mergeCell ref="AA26:AE27"/>
    <mergeCell ref="AA28:AE29"/>
    <mergeCell ref="AF18:AS21"/>
    <mergeCell ref="AN22:AP23"/>
    <mergeCell ref="AQ22:AS23"/>
    <mergeCell ref="AL22:AM23"/>
    <mergeCell ref="AF22:AK23"/>
    <mergeCell ref="Q16:U17"/>
    <mergeCell ref="Q14:U15"/>
    <mergeCell ref="V16:X17"/>
    <mergeCell ref="D24:E24"/>
    <mergeCell ref="G24:H24"/>
    <mergeCell ref="J24:K24"/>
    <mergeCell ref="M24:N24"/>
    <mergeCell ref="P24:Q24"/>
    <mergeCell ref="B18:AE20"/>
    <mergeCell ref="V24:W24"/>
    <mergeCell ref="Y24:Z24"/>
    <mergeCell ref="AB24:AC24"/>
    <mergeCell ref="S24:T24"/>
    <mergeCell ref="AA16:AC17"/>
    <mergeCell ref="AD16:AE17"/>
    <mergeCell ref="X7:AE8"/>
    <mergeCell ref="P9:W10"/>
    <mergeCell ref="B11:AE13"/>
    <mergeCell ref="B14:K15"/>
    <mergeCell ref="L14:P15"/>
    <mergeCell ref="V14:X15"/>
    <mergeCell ref="Y14:Z15"/>
    <mergeCell ref="AA14:AC15"/>
    <mergeCell ref="H7:O8"/>
    <mergeCell ref="H9:O10"/>
    <mergeCell ref="B9:G10"/>
    <mergeCell ref="B7:G8"/>
    <mergeCell ref="P7:W8"/>
    <mergeCell ref="S35:U36"/>
    <mergeCell ref="W36:Z36"/>
    <mergeCell ref="A1:E1"/>
    <mergeCell ref="A21:A22"/>
    <mergeCell ref="F1:L1"/>
    <mergeCell ref="G28:H28"/>
    <mergeCell ref="K28:L28"/>
    <mergeCell ref="O29:P29"/>
    <mergeCell ref="B2:AS6"/>
    <mergeCell ref="AF7:AS10"/>
    <mergeCell ref="AF11:AS14"/>
    <mergeCell ref="AD14:AE15"/>
    <mergeCell ref="AF15:AS17"/>
    <mergeCell ref="B16:K17"/>
    <mergeCell ref="L16:P17"/>
    <mergeCell ref="X9:AE10"/>
  </mergeCells>
  <conditionalFormatting sqref="B28:P29">
    <cfRule type="expression" dxfId="65" priority="62">
      <formula>(OR(T39="À chiffrer",T39="À valider"))</formula>
    </cfRule>
    <cfRule type="expression" dxfId="64" priority="63">
      <formula>(T39="OK")</formula>
    </cfRule>
    <cfRule type="expression" dxfId="63" priority="64">
      <formula>(T39="RAF")</formula>
    </cfRule>
    <cfRule type="expression" dxfId="62" priority="65">
      <formula>(T39="Risque")</formula>
    </cfRule>
    <cfRule type="expression" dxfId="61" priority="66">
      <formula>(OR(T39="Aucun document",T39="En attente de pièces"))</formula>
    </cfRule>
    <cfRule type="expression" dxfId="60" priority="67">
      <formula>(T39="Pas concerné")</formula>
    </cfRule>
  </conditionalFormatting>
  <conditionalFormatting sqref="B22">
    <cfRule type="expression" dxfId="59" priority="61">
      <formula>($A$21&gt;=1.66/100)</formula>
    </cfRule>
  </conditionalFormatting>
  <conditionalFormatting sqref="B21">
    <cfRule type="expression" dxfId="58" priority="60">
      <formula>($A$21&gt;=3.33/100)</formula>
    </cfRule>
  </conditionalFormatting>
  <conditionalFormatting sqref="C22">
    <cfRule type="expression" dxfId="57" priority="59">
      <formula>($A$21&gt;=5/100)</formula>
    </cfRule>
  </conditionalFormatting>
  <conditionalFormatting sqref="C21">
    <cfRule type="expression" dxfId="56" priority="57">
      <formula>($A$21&gt;=6.66/100)</formula>
    </cfRule>
  </conditionalFormatting>
  <conditionalFormatting sqref="D21">
    <cfRule type="expression" dxfId="55" priority="55">
      <formula>($A$21&gt;=10/100)</formula>
    </cfRule>
  </conditionalFormatting>
  <conditionalFormatting sqref="D22">
    <cfRule type="expression" dxfId="54" priority="56">
      <formula>($A$21&gt;=8.33/100)</formula>
    </cfRule>
  </conditionalFormatting>
  <conditionalFormatting sqref="E21">
    <cfRule type="expression" dxfId="53" priority="54">
      <formula>($A$21&gt;=13.33/100)</formula>
    </cfRule>
  </conditionalFormatting>
  <conditionalFormatting sqref="E22">
    <cfRule type="expression" dxfId="52" priority="53">
      <formula>($A$21&gt;=11.66/100)</formula>
    </cfRule>
  </conditionalFormatting>
  <conditionalFormatting sqref="F22">
    <cfRule type="expression" dxfId="51" priority="52">
      <formula>($A$21&gt;=15/100)</formula>
    </cfRule>
  </conditionalFormatting>
  <conditionalFormatting sqref="F21">
    <cfRule type="expression" dxfId="50" priority="51">
      <formula>($A$21&gt;=16.66/100)</formula>
    </cfRule>
  </conditionalFormatting>
  <conditionalFormatting sqref="G22">
    <cfRule type="expression" dxfId="49" priority="50">
      <formula>($A$21&gt;=18.33/100)</formula>
    </cfRule>
  </conditionalFormatting>
  <conditionalFormatting sqref="G21">
    <cfRule type="expression" dxfId="48" priority="49">
      <formula>($A$21&gt;=20/100)</formula>
    </cfRule>
  </conditionalFormatting>
  <conditionalFormatting sqref="H21">
    <cfRule type="expression" dxfId="47" priority="48">
      <formula>($A$21&gt;=23.33/100)</formula>
    </cfRule>
  </conditionalFormatting>
  <conditionalFormatting sqref="H22">
    <cfRule type="expression" dxfId="46" priority="47">
      <formula>($A$21&gt;=21.66/100)</formula>
    </cfRule>
  </conditionalFormatting>
  <conditionalFormatting sqref="I22">
    <cfRule type="expression" dxfId="45" priority="46">
      <formula>($A$21&gt;=25/100)</formula>
    </cfRule>
  </conditionalFormatting>
  <conditionalFormatting sqref="I21">
    <cfRule type="expression" dxfId="44" priority="45">
      <formula>($A$21&gt;=26.66/100)</formula>
    </cfRule>
  </conditionalFormatting>
  <conditionalFormatting sqref="J22">
    <cfRule type="expression" dxfId="43" priority="44">
      <formula>($A$21&gt;=28.33/100)</formula>
    </cfRule>
  </conditionalFormatting>
  <conditionalFormatting sqref="J21">
    <cfRule type="expression" dxfId="42" priority="43">
      <formula>($A$21&gt;=30/100)</formula>
    </cfRule>
  </conditionalFormatting>
  <conditionalFormatting sqref="K21">
    <cfRule type="expression" dxfId="41" priority="42">
      <formula>($A$21&gt;=33.33/100)</formula>
    </cfRule>
  </conditionalFormatting>
  <conditionalFormatting sqref="K22">
    <cfRule type="expression" dxfId="40" priority="41">
      <formula>($A$21&gt;=31.66/100)</formula>
    </cfRule>
  </conditionalFormatting>
  <conditionalFormatting sqref="L22">
    <cfRule type="expression" dxfId="39" priority="40">
      <formula>($A$21&gt;=35/100)</formula>
    </cfRule>
  </conditionalFormatting>
  <conditionalFormatting sqref="L21">
    <cfRule type="expression" dxfId="38" priority="39">
      <formula>($A$21&gt;=36.66/100)</formula>
    </cfRule>
  </conditionalFormatting>
  <conditionalFormatting sqref="M22">
    <cfRule type="expression" dxfId="37" priority="38">
      <formula>($A$21&gt;=38.33/100)</formula>
    </cfRule>
  </conditionalFormatting>
  <conditionalFormatting sqref="M21">
    <cfRule type="expression" dxfId="36" priority="37">
      <formula>($A$21&gt;=40/100)</formula>
    </cfRule>
  </conditionalFormatting>
  <conditionalFormatting sqref="N21">
    <cfRule type="expression" dxfId="35" priority="36">
      <formula>($A$21&gt;=43.33/100)</formula>
    </cfRule>
  </conditionalFormatting>
  <conditionalFormatting sqref="N22">
    <cfRule type="expression" dxfId="34" priority="35">
      <formula>($A$21&gt;=41.66/100)</formula>
    </cfRule>
  </conditionalFormatting>
  <conditionalFormatting sqref="O22">
    <cfRule type="expression" dxfId="33" priority="34">
      <formula>($A$21&gt;=45/100)</formula>
    </cfRule>
  </conditionalFormatting>
  <conditionalFormatting sqref="O21">
    <cfRule type="expression" dxfId="32" priority="33">
      <formula>($A$21&gt;=46.66/100)</formula>
    </cfRule>
  </conditionalFormatting>
  <conditionalFormatting sqref="P22">
    <cfRule type="expression" dxfId="31" priority="32">
      <formula>($A$21&gt;=48.33/100)</formula>
    </cfRule>
  </conditionalFormatting>
  <conditionalFormatting sqref="P21">
    <cfRule type="expression" dxfId="30" priority="31">
      <formula>($A$21&gt;=50/100)</formula>
    </cfRule>
  </conditionalFormatting>
  <conditionalFormatting sqref="Q21">
    <cfRule type="expression" dxfId="29" priority="30">
      <formula>($A$21&gt;=53.33/100)</formula>
    </cfRule>
  </conditionalFormatting>
  <conditionalFormatting sqref="Q22">
    <cfRule type="expression" dxfId="28" priority="29">
      <formula>($A$21&gt;=51.66/100)</formula>
    </cfRule>
  </conditionalFormatting>
  <conditionalFormatting sqref="R22">
    <cfRule type="expression" dxfId="27" priority="28">
      <formula>($A$21&gt;=55/100)</formula>
    </cfRule>
  </conditionalFormatting>
  <conditionalFormatting sqref="R21">
    <cfRule type="expression" dxfId="26" priority="27">
      <formula>($A$21&gt;=56.66/100)</formula>
    </cfRule>
  </conditionalFormatting>
  <conditionalFormatting sqref="S22">
    <cfRule type="expression" dxfId="25" priority="26">
      <formula>($A$21&gt;=58.33/100)</formula>
    </cfRule>
  </conditionalFormatting>
  <conditionalFormatting sqref="S21">
    <cfRule type="expression" dxfId="24" priority="25">
      <formula>($A$21&gt;=60/100)</formula>
    </cfRule>
  </conditionalFormatting>
  <conditionalFormatting sqref="T21">
    <cfRule type="expression" dxfId="23" priority="24">
      <formula>($A$21&gt;=63.33/100)</formula>
    </cfRule>
  </conditionalFormatting>
  <conditionalFormatting sqref="T22">
    <cfRule type="expression" dxfId="22" priority="23">
      <formula>($A$21&gt;=61.66/100)</formula>
    </cfRule>
  </conditionalFormatting>
  <conditionalFormatting sqref="U22">
    <cfRule type="expression" dxfId="21" priority="22">
      <formula>($A$21&gt;=65/100)</formula>
    </cfRule>
  </conditionalFormatting>
  <conditionalFormatting sqref="U21">
    <cfRule type="expression" dxfId="20" priority="21">
      <formula>($A$21&gt;=66.66/100)</formula>
    </cfRule>
  </conditionalFormatting>
  <conditionalFormatting sqref="V22">
    <cfRule type="expression" dxfId="19" priority="20">
      <formula>($A$21&gt;=68.33/100)</formula>
    </cfRule>
  </conditionalFormatting>
  <conditionalFormatting sqref="V21">
    <cfRule type="expression" dxfId="18" priority="19">
      <formula>($A$21&gt;=70/100)</formula>
    </cfRule>
  </conditionalFormatting>
  <conditionalFormatting sqref="W21">
    <cfRule type="expression" dxfId="17" priority="18">
      <formula>($A$21&gt;=73.33/100)</formula>
    </cfRule>
  </conditionalFormatting>
  <conditionalFormatting sqref="W22">
    <cfRule type="expression" dxfId="16" priority="17">
      <formula>($A$21&gt;=71.66/100)</formula>
    </cfRule>
  </conditionalFormatting>
  <conditionalFormatting sqref="X22">
    <cfRule type="expression" dxfId="15" priority="16">
      <formula>($A$21&gt;=75/100)</formula>
    </cfRule>
  </conditionalFormatting>
  <conditionalFormatting sqref="X21">
    <cfRule type="expression" dxfId="14" priority="15">
      <formula>($A$21&gt;=76.66/100)</formula>
    </cfRule>
  </conditionalFormatting>
  <conditionalFormatting sqref="Y22">
    <cfRule type="expression" dxfId="13" priority="14">
      <formula>($A$21&gt;=78.33/100)</formula>
    </cfRule>
  </conditionalFormatting>
  <conditionalFormatting sqref="Y21">
    <cfRule type="expression" dxfId="12" priority="13">
      <formula>($A$21&gt;=80/100)</formula>
    </cfRule>
  </conditionalFormatting>
  <conditionalFormatting sqref="Z21">
    <cfRule type="expression" dxfId="11" priority="12">
      <formula>($A$21&gt;=83.33/100)</formula>
    </cfRule>
  </conditionalFormatting>
  <conditionalFormatting sqref="Z22">
    <cfRule type="expression" dxfId="10" priority="11">
      <formula>($A$21&gt;=81.66/100)</formula>
    </cfRule>
  </conditionalFormatting>
  <conditionalFormatting sqref="AA22">
    <cfRule type="expression" dxfId="9" priority="10">
      <formula>($A$21&gt;=85/100)</formula>
    </cfRule>
  </conditionalFormatting>
  <conditionalFormatting sqref="AA21">
    <cfRule type="expression" dxfId="8" priority="9">
      <formula>($A$21&gt;=86.66/100)</formula>
    </cfRule>
  </conditionalFormatting>
  <conditionalFormatting sqref="AB22">
    <cfRule type="expression" dxfId="7" priority="8">
      <formula>($A$21&gt;=88.33/100)</formula>
    </cfRule>
  </conditionalFormatting>
  <conditionalFormatting sqref="AB21">
    <cfRule type="expression" dxfId="6" priority="7">
      <formula>($A$21&gt;=90/100)</formula>
    </cfRule>
  </conditionalFormatting>
  <conditionalFormatting sqref="AC21">
    <cfRule type="expression" dxfId="5" priority="6">
      <formula>($A$21&gt;=93.33/100)</formula>
    </cfRule>
  </conditionalFormatting>
  <conditionalFormatting sqref="AC22">
    <cfRule type="expression" dxfId="4" priority="5">
      <formula>($A$21&gt;=91.66/100)</formula>
    </cfRule>
  </conditionalFormatting>
  <conditionalFormatting sqref="AD22">
    <cfRule type="expression" dxfId="3" priority="4">
      <formula>($A$21&gt;=95/100)</formula>
    </cfRule>
  </conditionalFormatting>
  <conditionalFormatting sqref="AD21">
    <cfRule type="expression" dxfId="2" priority="3">
      <formula>($A$21&gt;=96.66/100)</formula>
    </cfRule>
  </conditionalFormatting>
  <conditionalFormatting sqref="AE22">
    <cfRule type="expression" dxfId="1" priority="2">
      <formula>($A$21&gt;=98.33/100)</formula>
    </cfRule>
  </conditionalFormatting>
  <conditionalFormatting sqref="AE21">
    <cfRule type="expression" dxfId="0" priority="1">
      <formula>($A$21&gt;=100/100)</formula>
    </cfRule>
  </conditionalFormatting>
  <dataValidations disablePrompts="1" count="1">
    <dataValidation type="list" allowBlank="1" showInputMessage="1" showErrorMessage="1" sqref="AD16:AE17">
      <formula1>"OUI,NON"</formula1>
    </dataValidation>
  </dataValidations>
  <printOptions headings="1"/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4">
                <anchor moveWithCells="1" sizeWithCells="1">
                  <from>
                    <xdr:col>31</xdr:col>
                    <xdr:colOff>28575</xdr:colOff>
                    <xdr:row>21</xdr:row>
                    <xdr:rowOff>28575</xdr:rowOff>
                  </from>
                  <to>
                    <xdr:col>36</xdr:col>
                    <xdr:colOff>342900</xdr:colOff>
                    <xdr:row>22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faudit2">
                <anchor moveWithCells="1" sizeWithCells="1">
                  <from>
                    <xdr:col>1</xdr:col>
                    <xdr:colOff>66675</xdr:colOff>
                    <xdr:row>34</xdr:row>
                    <xdr:rowOff>66675</xdr:rowOff>
                  </from>
                  <to>
                    <xdr:col>4</xdr:col>
                    <xdr:colOff>323850</xdr:colOff>
                    <xdr:row>35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fcontact">
                <anchor moveWithCells="1" sizeWithCells="1">
                  <from>
                    <xdr:col>6</xdr:col>
                    <xdr:colOff>66675</xdr:colOff>
                    <xdr:row>34</xdr:row>
                    <xdr:rowOff>66675</xdr:rowOff>
                  </from>
                  <to>
                    <xdr:col>9</xdr:col>
                    <xdr:colOff>323850</xdr:colOff>
                    <xdr:row>35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STRUCTURE</vt:lpstr>
      <vt:lpstr>Menu!Zone_d_impression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cp:lastPrinted>2017-04-27T08:59:40Z</cp:lastPrinted>
  <dcterms:created xsi:type="dcterms:W3CDTF">2017-02-22T15:42:14Z</dcterms:created>
  <dcterms:modified xsi:type="dcterms:W3CDTF">2017-05-30T13:43:10Z</dcterms:modified>
</cp:coreProperties>
</file>