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3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7" i="1" l="1"/>
  <c r="E17" i="1"/>
  <c r="F17" i="1"/>
  <c r="G17" i="1"/>
  <c r="H17" i="1"/>
  <c r="I17" i="1"/>
  <c r="J17" i="1"/>
  <c r="K17" i="1"/>
  <c r="L17" i="1"/>
  <c r="D18" i="1"/>
  <c r="E18" i="1"/>
  <c r="F18" i="1"/>
  <c r="G18" i="1"/>
  <c r="H18" i="1"/>
  <c r="I18" i="1"/>
  <c r="J18" i="1"/>
  <c r="K18" i="1"/>
  <c r="K19" i="1" s="1"/>
  <c r="L18" i="1"/>
  <c r="D19" i="1"/>
  <c r="E19" i="1"/>
  <c r="F19" i="1"/>
  <c r="G19" i="1"/>
  <c r="H19" i="1"/>
  <c r="I19" i="1"/>
  <c r="J19" i="1"/>
  <c r="L19" i="1"/>
  <c r="C18" i="1"/>
  <c r="C17" i="1"/>
  <c r="C19" i="1" s="1"/>
  <c r="D13" i="1"/>
  <c r="E13" i="1"/>
  <c r="F13" i="1"/>
  <c r="C13" i="1"/>
  <c r="D12" i="1"/>
  <c r="E12" i="1"/>
  <c r="F12" i="1"/>
  <c r="C12" i="1"/>
  <c r="D11" i="1"/>
  <c r="E11" i="1"/>
  <c r="F11" i="1"/>
  <c r="C11" i="1"/>
  <c r="E15" i="1"/>
  <c r="F15" i="1" s="1"/>
  <c r="G15" i="1" s="1"/>
  <c r="H15" i="1" s="1"/>
  <c r="I15" i="1" s="1"/>
  <c r="J15" i="1" s="1"/>
  <c r="K15" i="1" s="1"/>
  <c r="L15" i="1" s="1"/>
  <c r="D15" i="1"/>
</calcChain>
</file>

<file path=xl/sharedStrings.xml><?xml version="1.0" encoding="utf-8"?>
<sst xmlns="http://schemas.openxmlformats.org/spreadsheetml/2006/main" count="16" uniqueCount="10">
  <si>
    <t xml:space="preserve">Année </t>
  </si>
  <si>
    <t>Date</t>
  </si>
  <si>
    <t>Taux appliqué(s)</t>
  </si>
  <si>
    <t xml:space="preserve">Taux applicable(s) </t>
  </si>
  <si>
    <t/>
  </si>
  <si>
    <t xml:space="preserve">TAUX </t>
  </si>
  <si>
    <t>Base</t>
  </si>
  <si>
    <t>Différence</t>
  </si>
  <si>
    <t>Appliqué</t>
  </si>
  <si>
    <t>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</si>
</sst>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0" fontId="0" fillId="2" borderId="3" xfId="0" applyNumberForma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0" fontId="0" fillId="0" borderId="0" xfId="0"/>
    <xf numFmtId="164" fontId="2" fillId="0" borderId="0" xfId="0" applyNumberFormat="1" applyFont="1" applyBorder="1" applyAlignment="1">
      <alignment horizontal="center" vertical="center"/>
    </xf>
    <xf numFmtId="44" fontId="0" fillId="0" borderId="0" xfId="1" applyNumberFormat="1" applyFont="1" applyBorder="1" applyAlignment="1">
      <alignment horizontal="center" vertical="center"/>
    </xf>
    <xf numFmtId="44" fontId="0" fillId="0" borderId="0" xfId="1" applyNumberFormat="1" applyFont="1" applyBorder="1"/>
    <xf numFmtId="44" fontId="0" fillId="0" borderId="0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9"/>
  <sheetViews>
    <sheetView tabSelected="1" workbookViewId="0">
      <selection activeCell="K24" sqref="K24"/>
    </sheetView>
  </sheetViews>
  <sheetFormatPr baseColWidth="10" defaultRowHeight="15" x14ac:dyDescent="0.25"/>
  <cols>
    <col min="7" max="7" width="11.85546875" bestFit="1" customWidth="1"/>
  </cols>
  <sheetData>
    <row r="2" spans="2:12" x14ac:dyDescent="0.25">
      <c r="C2" s="1" t="s">
        <v>5</v>
      </c>
      <c r="D2" s="2"/>
      <c r="E2" s="2"/>
      <c r="F2" s="2"/>
      <c r="G2" s="2"/>
      <c r="H2" s="2"/>
      <c r="I2" s="2"/>
      <c r="J2" s="2"/>
      <c r="K2" s="2"/>
      <c r="L2" s="2"/>
    </row>
    <row r="3" spans="2:12" x14ac:dyDescent="0.25">
      <c r="C3" s="7" t="s">
        <v>0</v>
      </c>
      <c r="D3" s="8"/>
      <c r="E3" s="7">
        <v>2014</v>
      </c>
      <c r="F3" s="8"/>
      <c r="G3" s="7">
        <v>2015</v>
      </c>
      <c r="H3" s="8"/>
      <c r="I3" s="7">
        <v>2016</v>
      </c>
      <c r="J3" s="8"/>
      <c r="K3" s="7">
        <v>2017</v>
      </c>
      <c r="L3" s="8"/>
    </row>
    <row r="4" spans="2:12" x14ac:dyDescent="0.25">
      <c r="C4" s="5" t="s">
        <v>1</v>
      </c>
      <c r="D4" s="6"/>
      <c r="E4" s="11">
        <v>41640</v>
      </c>
      <c r="F4" s="11">
        <v>41944</v>
      </c>
      <c r="G4" s="11">
        <v>42005</v>
      </c>
      <c r="H4" s="11">
        <v>42095</v>
      </c>
      <c r="I4" s="4"/>
      <c r="J4" s="4"/>
      <c r="K4" s="4"/>
      <c r="L4" s="4"/>
    </row>
    <row r="5" spans="2:12" x14ac:dyDescent="0.25">
      <c r="C5" s="5" t="s">
        <v>2</v>
      </c>
      <c r="D5" s="6"/>
      <c r="E5" s="3">
        <v>0.2</v>
      </c>
      <c r="F5" s="3">
        <v>0.3</v>
      </c>
      <c r="G5" s="3">
        <v>0.25</v>
      </c>
      <c r="H5" s="3">
        <v>0.12</v>
      </c>
      <c r="I5" s="3"/>
      <c r="J5" s="3"/>
      <c r="K5" s="3"/>
      <c r="L5" s="3"/>
    </row>
    <row r="6" spans="2:12" x14ac:dyDescent="0.25">
      <c r="C6" s="9" t="s">
        <v>3</v>
      </c>
      <c r="D6" s="10"/>
      <c r="E6" s="3">
        <v>0.1</v>
      </c>
      <c r="F6" s="3">
        <v>0.15</v>
      </c>
      <c r="G6" s="3">
        <v>0.125</v>
      </c>
      <c r="H6" s="3">
        <v>0.06</v>
      </c>
      <c r="I6" s="3"/>
      <c r="J6" s="3"/>
      <c r="K6" s="3"/>
      <c r="L6" s="3"/>
    </row>
    <row r="9" spans="2:12" x14ac:dyDescent="0.25">
      <c r="B9">
        <v>2014</v>
      </c>
      <c r="C9" s="13">
        <v>41912</v>
      </c>
      <c r="D9" s="13">
        <v>41943</v>
      </c>
      <c r="E9" s="13">
        <v>41973</v>
      </c>
      <c r="F9" s="13">
        <v>42004</v>
      </c>
    </row>
    <row r="10" spans="2:12" x14ac:dyDescent="0.25">
      <c r="B10" t="s">
        <v>6</v>
      </c>
      <c r="C10" s="15">
        <v>1000</v>
      </c>
      <c r="D10" s="15">
        <v>1500</v>
      </c>
      <c r="E10" s="15">
        <v>3400</v>
      </c>
      <c r="F10" s="15">
        <v>4221</v>
      </c>
    </row>
    <row r="11" spans="2:12" x14ac:dyDescent="0.25">
      <c r="B11" t="s">
        <v>8</v>
      </c>
      <c r="C11" s="15">
        <f>C10*HLOOKUP($B$9,$E$3:$L$6,3)</f>
        <v>200</v>
      </c>
      <c r="D11" s="15">
        <f t="shared" ref="D11:F11" si="0">D10*HLOOKUP($B$9,$E$3:$L$6,3)</f>
        <v>300</v>
      </c>
      <c r="E11" s="15">
        <f t="shared" si="0"/>
        <v>680</v>
      </c>
      <c r="F11" s="15">
        <f t="shared" si="0"/>
        <v>844.2</v>
      </c>
    </row>
    <row r="12" spans="2:12" x14ac:dyDescent="0.25">
      <c r="B12" t="s">
        <v>9</v>
      </c>
      <c r="C12" s="15">
        <f>C10*HLOOKUP($B$9,$E$3:$L$6,4)</f>
        <v>100</v>
      </c>
      <c r="D12" s="15">
        <f t="shared" ref="D12:F12" si="1">D10*HLOOKUP($B$9,$E$3:$L$6,4)</f>
        <v>150</v>
      </c>
      <c r="E12" s="15">
        <f t="shared" si="1"/>
        <v>340</v>
      </c>
      <c r="F12" s="15">
        <f t="shared" si="1"/>
        <v>422.1</v>
      </c>
    </row>
    <row r="13" spans="2:12" x14ac:dyDescent="0.25">
      <c r="B13" t="s">
        <v>7</v>
      </c>
      <c r="C13" s="14">
        <f>C11-C12</f>
        <v>100</v>
      </c>
      <c r="D13" s="14">
        <f t="shared" ref="D13:F13" si="2">D11-D12</f>
        <v>150</v>
      </c>
      <c r="E13" s="14">
        <f t="shared" si="2"/>
        <v>340</v>
      </c>
      <c r="F13" s="14">
        <f t="shared" si="2"/>
        <v>422.1</v>
      </c>
    </row>
    <row r="14" spans="2:12" x14ac:dyDescent="0.25">
      <c r="C14" s="15"/>
      <c r="D14" s="15" t="s">
        <v>4</v>
      </c>
      <c r="E14" s="15" t="s">
        <v>4</v>
      </c>
      <c r="F14" s="15" t="s">
        <v>4</v>
      </c>
    </row>
    <row r="15" spans="2:12" x14ac:dyDescent="0.25">
      <c r="B15" s="12">
        <v>2015</v>
      </c>
      <c r="C15" s="13">
        <v>42005</v>
      </c>
      <c r="D15" s="13">
        <f>EOMONTH(C15,1)</f>
        <v>42063</v>
      </c>
      <c r="E15" s="13">
        <f t="shared" ref="E15:L15" si="3">EOMONTH(D15,1)</f>
        <v>42094</v>
      </c>
      <c r="F15" s="13">
        <f t="shared" si="3"/>
        <v>42124</v>
      </c>
      <c r="G15" s="13">
        <f t="shared" si="3"/>
        <v>42155</v>
      </c>
      <c r="H15" s="13">
        <f t="shared" si="3"/>
        <v>42185</v>
      </c>
      <c r="I15" s="13">
        <f t="shared" si="3"/>
        <v>42216</v>
      </c>
      <c r="J15" s="13">
        <f t="shared" si="3"/>
        <v>42247</v>
      </c>
      <c r="K15" s="13">
        <f t="shared" si="3"/>
        <v>42277</v>
      </c>
      <c r="L15" s="13">
        <f t="shared" si="3"/>
        <v>42308</v>
      </c>
    </row>
    <row r="16" spans="2:12" x14ac:dyDescent="0.25">
      <c r="B16" s="12" t="s">
        <v>6</v>
      </c>
      <c r="C16" s="15">
        <v>2100</v>
      </c>
      <c r="D16" s="15">
        <v>4720</v>
      </c>
      <c r="E16" s="15">
        <v>540</v>
      </c>
      <c r="F16" s="15">
        <v>2870</v>
      </c>
      <c r="G16" s="16">
        <v>13445</v>
      </c>
      <c r="H16" s="16">
        <v>1566</v>
      </c>
      <c r="I16" s="16">
        <v>153</v>
      </c>
      <c r="J16" s="16">
        <v>1111</v>
      </c>
      <c r="K16" s="16">
        <v>2234</v>
      </c>
      <c r="L16" s="16">
        <v>1546</v>
      </c>
    </row>
    <row r="17" spans="2:12" x14ac:dyDescent="0.25">
      <c r="B17" s="12" t="s">
        <v>8</v>
      </c>
      <c r="C17" s="15">
        <f>C16*HLOOKUP($B$9,$E$3:$L$6,3)</f>
        <v>420</v>
      </c>
      <c r="D17" s="15">
        <f t="shared" ref="D17:L17" si="4">D16*HLOOKUP($B$9,$E$3:$L$6,3)</f>
        <v>944</v>
      </c>
      <c r="E17" s="15">
        <f t="shared" si="4"/>
        <v>108</v>
      </c>
      <c r="F17" s="15">
        <f t="shared" si="4"/>
        <v>574</v>
      </c>
      <c r="G17" s="15">
        <f t="shared" si="4"/>
        <v>2689</v>
      </c>
      <c r="H17" s="15">
        <f t="shared" si="4"/>
        <v>313.20000000000005</v>
      </c>
      <c r="I17" s="15">
        <f t="shared" si="4"/>
        <v>30.6</v>
      </c>
      <c r="J17" s="15">
        <f t="shared" si="4"/>
        <v>222.20000000000002</v>
      </c>
      <c r="K17" s="15">
        <f t="shared" si="4"/>
        <v>446.8</v>
      </c>
      <c r="L17" s="15">
        <f t="shared" si="4"/>
        <v>309.20000000000005</v>
      </c>
    </row>
    <row r="18" spans="2:12" x14ac:dyDescent="0.25">
      <c r="B18" s="12" t="s">
        <v>9</v>
      </c>
      <c r="C18" s="15">
        <f>C16*HLOOKUP($B$9,$E$3:$L$6,4)</f>
        <v>210</v>
      </c>
      <c r="D18" s="15">
        <f t="shared" ref="D18:L18" si="5">D16*HLOOKUP($B$9,$E$3:$L$6,4)</f>
        <v>472</v>
      </c>
      <c r="E18" s="15">
        <f t="shared" si="5"/>
        <v>54</v>
      </c>
      <c r="F18" s="15">
        <f t="shared" si="5"/>
        <v>287</v>
      </c>
      <c r="G18" s="15">
        <f t="shared" si="5"/>
        <v>1344.5</v>
      </c>
      <c r="H18" s="15">
        <f t="shared" si="5"/>
        <v>156.60000000000002</v>
      </c>
      <c r="I18" s="15">
        <f t="shared" si="5"/>
        <v>15.3</v>
      </c>
      <c r="J18" s="15">
        <f t="shared" si="5"/>
        <v>111.10000000000001</v>
      </c>
      <c r="K18" s="15">
        <f t="shared" si="5"/>
        <v>223.4</v>
      </c>
      <c r="L18" s="15">
        <f t="shared" si="5"/>
        <v>154.60000000000002</v>
      </c>
    </row>
    <row r="19" spans="2:12" x14ac:dyDescent="0.25">
      <c r="B19" s="12" t="s">
        <v>7</v>
      </c>
      <c r="C19" s="14">
        <f>C17-C18</f>
        <v>210</v>
      </c>
      <c r="D19" s="14">
        <f t="shared" ref="D19:L19" si="6">D17-D18</f>
        <v>472</v>
      </c>
      <c r="E19" s="14">
        <f t="shared" si="6"/>
        <v>54</v>
      </c>
      <c r="F19" s="14">
        <f t="shared" si="6"/>
        <v>287</v>
      </c>
      <c r="G19" s="14">
        <f t="shared" si="6"/>
        <v>1344.5</v>
      </c>
      <c r="H19" s="14">
        <f t="shared" si="6"/>
        <v>156.60000000000002</v>
      </c>
      <c r="I19" s="14">
        <f t="shared" si="6"/>
        <v>15.3</v>
      </c>
      <c r="J19" s="14">
        <f t="shared" si="6"/>
        <v>111.10000000000001</v>
      </c>
      <c r="K19" s="14">
        <f t="shared" si="6"/>
        <v>223.4</v>
      </c>
      <c r="L19" s="14">
        <f t="shared" si="6"/>
        <v>154.60000000000002</v>
      </c>
    </row>
  </sheetData>
  <mergeCells count="9">
    <mergeCell ref="C6:D6"/>
    <mergeCell ref="C2:L2"/>
    <mergeCell ref="C5:D5"/>
    <mergeCell ref="C4:D4"/>
    <mergeCell ref="E3:F3"/>
    <mergeCell ref="G3:H3"/>
    <mergeCell ref="I3:J3"/>
    <mergeCell ref="K3:L3"/>
    <mergeCell ref="C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2017-09-27T10:24:58Z</dcterms:created>
  <dcterms:modified xsi:type="dcterms:W3CDTF">2017-09-27T10:31:13Z</dcterms:modified>
</cp:coreProperties>
</file>