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Feuil1!$A$5:$K$12</definedName>
    <definedName name="_xlnm._FilterDatabase" localSheetId="1" hidden="1">Feuil2!$B$3:$B$38</definedName>
    <definedName name="Carte">Feuil2!$B$3:$B$38</definedName>
  </definedNames>
  <calcPr calcId="125725"/>
</workbook>
</file>

<file path=xl/calcChain.xml><?xml version="1.0" encoding="utf-8"?>
<calcChain xmlns="http://schemas.openxmlformats.org/spreadsheetml/2006/main">
  <c r="C12" i="1"/>
  <c r="C11"/>
  <c r="C10"/>
  <c r="C9"/>
  <c r="C8"/>
  <c r="C7"/>
  <c r="C6"/>
  <c r="C5"/>
  <c r="B12"/>
  <c r="B11"/>
  <c r="B10"/>
  <c r="B9"/>
  <c r="B8"/>
  <c r="B7"/>
  <c r="B6"/>
  <c r="B5"/>
  <c r="K12"/>
  <c r="K11"/>
  <c r="K10"/>
  <c r="K9"/>
  <c r="K8"/>
  <c r="K7"/>
  <c r="K6"/>
  <c r="K5"/>
  <c r="J12"/>
  <c r="J11"/>
  <c r="J10"/>
  <c r="J9"/>
  <c r="J8"/>
  <c r="J7"/>
  <c r="J6"/>
  <c r="J5"/>
  <c r="I12"/>
  <c r="I11"/>
  <c r="I10"/>
  <c r="I9"/>
  <c r="I8"/>
  <c r="I7"/>
  <c r="I6"/>
  <c r="I5"/>
  <c r="H12"/>
  <c r="H11"/>
  <c r="H10"/>
  <c r="H8"/>
  <c r="H7"/>
  <c r="H9"/>
  <c r="H6"/>
  <c r="H5"/>
  <c r="G12"/>
  <c r="G11"/>
  <c r="G10"/>
  <c r="G9"/>
  <c r="G8"/>
  <c r="G7"/>
  <c r="G6"/>
  <c r="G5"/>
  <c r="F12"/>
  <c r="F11"/>
  <c r="F10"/>
  <c r="F9"/>
  <c r="F8"/>
  <c r="F7"/>
  <c r="F6"/>
  <c r="F5"/>
  <c r="E12"/>
  <c r="E11"/>
  <c r="E10"/>
  <c r="E9"/>
  <c r="E8"/>
  <c r="E7"/>
  <c r="E6"/>
  <c r="D12"/>
  <c r="D11"/>
  <c r="D10"/>
  <c r="D9"/>
  <c r="D8"/>
  <c r="D7"/>
  <c r="D6"/>
  <c r="D5"/>
  <c r="E5"/>
  <c r="F14" l="1"/>
  <c r="C14"/>
  <c r="K14"/>
  <c r="J14"/>
  <c r="D14"/>
  <c r="I14"/>
  <c r="G14"/>
</calcChain>
</file>

<file path=xl/sharedStrings.xml><?xml version="1.0" encoding="utf-8"?>
<sst xmlns="http://schemas.openxmlformats.org/spreadsheetml/2006/main" count="201" uniqueCount="72">
  <si>
    <t>Chevalier</t>
  </si>
  <si>
    <t>Archer</t>
  </si>
  <si>
    <t>Barbare</t>
  </si>
  <si>
    <t>Bombardier</t>
  </si>
  <si>
    <t>Gobelins</t>
  </si>
  <si>
    <t>Gargouilles</t>
  </si>
  <si>
    <t>Gobelins à lance</t>
  </si>
  <si>
    <t>Hordes de Gargouilles</t>
  </si>
  <si>
    <t>Squellettes</t>
  </si>
  <si>
    <t>P.E.K.K.A</t>
  </si>
  <si>
    <t>Mousquetaire</t>
  </si>
  <si>
    <t>Geant</t>
  </si>
  <si>
    <t>Valkyrie</t>
  </si>
  <si>
    <t>Chevaucheur de cochon</t>
  </si>
  <si>
    <t>Prince</t>
  </si>
  <si>
    <t xml:space="preserve">Bébé gragon </t>
  </si>
  <si>
    <t>Armées de squelettes</t>
  </si>
  <si>
    <t>Sorcière</t>
  </si>
  <si>
    <t>Mini P.E.K.K.A</t>
  </si>
  <si>
    <t>Squellette Géant</t>
  </si>
  <si>
    <t>Ballon</t>
  </si>
  <si>
    <t>Canon</t>
  </si>
  <si>
    <t>Tesla</t>
  </si>
  <si>
    <t>Flèches</t>
  </si>
  <si>
    <t>Cabanes de gobelins</t>
  </si>
  <si>
    <t>Pierre tombale</t>
  </si>
  <si>
    <t>Tour à bombe</t>
  </si>
  <si>
    <t>Cabanes de Barbares</t>
  </si>
  <si>
    <t>Tour de l'enfer</t>
  </si>
  <si>
    <t>Boules de Feu</t>
  </si>
  <si>
    <t>Roquette</t>
  </si>
  <si>
    <t>Arc x</t>
  </si>
  <si>
    <t>Foudre</t>
  </si>
  <si>
    <t>Fût de Gobelin</t>
  </si>
  <si>
    <t>Rage</t>
  </si>
  <si>
    <t>Gel</t>
  </si>
  <si>
    <t>moyenne</t>
  </si>
  <si>
    <t>niveau</t>
  </si>
  <si>
    <t>type</t>
  </si>
  <si>
    <t>Combattant</t>
  </si>
  <si>
    <t>Batiment</t>
  </si>
  <si>
    <t>Sort</t>
  </si>
  <si>
    <t>Point de vie</t>
  </si>
  <si>
    <t>Cible</t>
  </si>
  <si>
    <t>Elixir</t>
  </si>
  <si>
    <t>Sol</t>
  </si>
  <si>
    <t>Air et Sol</t>
  </si>
  <si>
    <t>Batiments</t>
  </si>
  <si>
    <t>Dégâts</t>
  </si>
  <si>
    <t>Dégâts/s</t>
  </si>
  <si>
    <t>Dégâts de zone</t>
  </si>
  <si>
    <t>Dégâts tour C</t>
  </si>
  <si>
    <t>Mini</t>
  </si>
  <si>
    <t>Géant</t>
  </si>
  <si>
    <t>Esprit de glace</t>
  </si>
  <si>
    <t>Electrocution</t>
  </si>
  <si>
    <t>Esprit de feu</t>
  </si>
  <si>
    <t>Mortier</t>
  </si>
  <si>
    <t>Géant royal</t>
  </si>
  <si>
    <t>Fournaise</t>
  </si>
  <si>
    <t>Extracteur d'élixir</t>
  </si>
  <si>
    <t>Trois Mousquetaires</t>
  </si>
  <si>
    <t>Miroir</t>
  </si>
  <si>
    <t>Prince Ténébreux</t>
  </si>
  <si>
    <t>Poison</t>
  </si>
  <si>
    <t>Bouliste</t>
  </si>
  <si>
    <t>Golem</t>
  </si>
  <si>
    <t>Buche</t>
  </si>
  <si>
    <t>Sorcier de Glace</t>
  </si>
  <si>
    <t>Molosse de Lave</t>
  </si>
  <si>
    <t>Zappy</t>
  </si>
  <si>
    <t>ici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</si>
</sst>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K45"/>
  <sheetViews>
    <sheetView tabSelected="1" workbookViewId="0">
      <selection activeCell="K30" sqref="K30"/>
    </sheetView>
  </sheetViews>
  <sheetFormatPr baseColWidth="10" defaultRowHeight="15"/>
  <cols>
    <col min="1" max="1" width="7" customWidth="1"/>
    <col min="2" max="2" width="21.85546875" customWidth="1"/>
    <col min="3" max="3" width="7.140625" customWidth="1"/>
    <col min="4" max="4" width="7.85546875" customWidth="1"/>
    <col min="5" max="5" width="20.28515625" customWidth="1"/>
    <col min="6" max="8" width="12.7109375" customWidth="1"/>
    <col min="9" max="9" width="9" customWidth="1"/>
    <col min="10" max="10" width="14" customWidth="1"/>
    <col min="11" max="11" width="13.140625" customWidth="1"/>
  </cols>
  <sheetData>
    <row r="4" spans="1:11">
      <c r="A4" s="1"/>
      <c r="B4" s="1"/>
      <c r="C4" s="1" t="s">
        <v>44</v>
      </c>
      <c r="D4" s="1" t="s">
        <v>37</v>
      </c>
      <c r="E4" s="1" t="s">
        <v>38</v>
      </c>
      <c r="F4" s="1" t="s">
        <v>42</v>
      </c>
      <c r="G4" s="1" t="s">
        <v>48</v>
      </c>
      <c r="H4" s="1" t="s">
        <v>43</v>
      </c>
      <c r="I4" s="1" t="s">
        <v>49</v>
      </c>
      <c r="J4" s="1" t="s">
        <v>50</v>
      </c>
      <c r="K4" s="1" t="s">
        <v>51</v>
      </c>
    </row>
    <row r="5" spans="1:11">
      <c r="A5" s="1">
        <v>21</v>
      </c>
      <c r="B5" s="1" t="str">
        <f>VLOOKUP(Feuil1!A5:A12,Feuil2!A3:K53,2,TRUE)</f>
        <v>Foudre</v>
      </c>
      <c r="C5" s="1">
        <f>VLOOKUP(Feuil1!A5:A12,Feuil2!A3:K53,3,TRUE)</f>
        <v>6</v>
      </c>
      <c r="D5" s="1">
        <f>VLOOKUP(Feuil1!A5:A12,Feuil2!A3:K38,4,TRUE)</f>
        <v>2</v>
      </c>
      <c r="E5" s="1" t="str">
        <f>VLOOKUP(Feuil1!A5:A12,Feuil2!A3:K38,5,TRUE)</f>
        <v>Sort</v>
      </c>
      <c r="F5" s="1">
        <f>VLOOKUP(Feuil1!A5:A12,Feuil2!A3:K38,6,TRUE)</f>
        <v>0</v>
      </c>
      <c r="G5" s="1">
        <f>VLOOKUP(Feuil1!A5:A12,Feuil2!A3:K38,7,TRUE)</f>
        <v>715</v>
      </c>
      <c r="H5" s="1">
        <f>VLOOKUP(Feuil1!A5:A12,Feuil2!A3:K38,8,TRUE)</f>
        <v>0</v>
      </c>
      <c r="I5" s="1">
        <f>VLOOKUP(Feuil1!A5:A12,Feuil2!A3:K38,11,TRUE)</f>
        <v>286</v>
      </c>
      <c r="J5" s="1">
        <f>VLOOKUP(Feuil1!A5:A12,Feuil2!A3:K38,10,TRUE)</f>
        <v>0</v>
      </c>
      <c r="K5" s="1">
        <f>VLOOKUP(Feuil1!A5:A12,Feuil2!A3:K38,11,TRUE)</f>
        <v>286</v>
      </c>
    </row>
    <row r="6" spans="1:11">
      <c r="A6" s="1">
        <v>53</v>
      </c>
      <c r="B6" s="1" t="str">
        <f>VLOOKUP(Feuil1!A5:A12,Feuil2!A3:K53,2,TRUE)</f>
        <v>Trois Mousquetaires</v>
      </c>
      <c r="C6" s="1">
        <f>VLOOKUP(Feuil1!A5:A12,Feuil2!A3:K53,3,TRUE)</f>
        <v>9</v>
      </c>
      <c r="D6" s="1">
        <f>VLOOKUP(Feuil1!A5:A12,Feuil2!A3:K38,4,TRUE)</f>
        <v>4</v>
      </c>
      <c r="E6" s="1" t="str">
        <f>VLOOKUP(Feuil1!A5:A12,Feuil2!A3:K38,5,TRUE)</f>
        <v>Combattant</v>
      </c>
      <c r="F6" s="1">
        <f>VLOOKUP(Feuil1!A5:A12,Feuil2!A3:K38,6,TRUE)</f>
        <v>452</v>
      </c>
      <c r="G6" s="1">
        <f>VLOOKUP(Feuil1!A5:A12,Feuil2!A3:K38,7,TRUE)</f>
        <v>133</v>
      </c>
      <c r="H6" s="1" t="str">
        <f>VLOOKUP(Feuil1!A5:A12,Feuil2!A3:K38,8,TRUE)</f>
        <v>Air et Sol</v>
      </c>
      <c r="I6" s="1">
        <f>VLOOKUP(Feuil1!A5:A12,Feuil2!A3:K38,11,TRUE)</f>
        <v>0</v>
      </c>
      <c r="J6" s="1">
        <f>VLOOKUP(Feuil1!A5:A12,Feuil2!A3:K38,10,TRUE)</f>
        <v>0</v>
      </c>
      <c r="K6" s="1">
        <f>VLOOKUP(Feuil1!A5:A12,Feuil2!A3:K38,11,TRUE)</f>
        <v>0</v>
      </c>
    </row>
    <row r="7" spans="1:11">
      <c r="A7" s="1">
        <v>12</v>
      </c>
      <c r="B7" s="1" t="str">
        <f>VLOOKUP(Feuil1!A5:A12,Feuil2!A3:K53,2,TRUE)</f>
        <v>Cabanes de gobelins</v>
      </c>
      <c r="C7" s="1">
        <f>VLOOKUP(Feuil1!A5:A12,Feuil2!A3:K53,3,TRUE)</f>
        <v>5</v>
      </c>
      <c r="D7" s="1">
        <f>VLOOKUP(Feuil1!A5:A12,Feuil2!A3:K38,4,TRUE)</f>
        <v>5</v>
      </c>
      <c r="E7" s="1" t="str">
        <f>VLOOKUP(Feuil1!A5:A12,Feuil2!A3:K38,5,TRUE)</f>
        <v>Batiment</v>
      </c>
      <c r="F7" s="1">
        <f>VLOOKUP(Feuil1!A5:A12,Feuil2!A3:K38,6,TRUE)</f>
        <v>1022</v>
      </c>
      <c r="G7" s="1">
        <f>VLOOKUP(Feuil1!A5:A12,Feuil2!A3:K38,7,TRUE)</f>
        <v>0</v>
      </c>
      <c r="H7" s="1">
        <f>VLOOKUP(Feuil1!A5:A12,Feuil2!A3:K38,8,TRUE)</f>
        <v>0</v>
      </c>
      <c r="I7" s="1">
        <f>VLOOKUP(Feuil1!A5:A12,Feuil2!A3:K38,11,TRUE)</f>
        <v>0</v>
      </c>
      <c r="J7" s="1">
        <f>VLOOKUP(Feuil1!A5:A12,Feuil2!A3:K38,10,TRUE)</f>
        <v>0</v>
      </c>
      <c r="K7" s="1">
        <f>VLOOKUP(Feuil1!A5:A12,Feuil2!A3:K38,11,TRUE)</f>
        <v>0</v>
      </c>
    </row>
    <row r="8" spans="1:11">
      <c r="A8" s="1">
        <v>40</v>
      </c>
      <c r="B8" s="1" t="str">
        <f>VLOOKUP(Feuil1!A5:A12,Feuil2!A3:K53,2,TRUE)</f>
        <v>Prince</v>
      </c>
      <c r="C8" s="1">
        <f>VLOOKUP(Feuil1!A5:A12,Feuil2!A3:K53,3,TRUE)</f>
        <v>5</v>
      </c>
      <c r="D8" s="1">
        <f>VLOOKUP(Feuil1!A5:A12,Feuil2!A3:K38,4,TRUE)</f>
        <v>4</v>
      </c>
      <c r="E8" s="1" t="str">
        <f>VLOOKUP(Feuil1!A5:A12,Feuil2!A3:K38,5,TRUE)</f>
        <v>Combattant</v>
      </c>
      <c r="F8" s="1">
        <f>VLOOKUP(Feuil1!A5:A12,Feuil2!A3:K38,6,TRUE)</f>
        <v>452</v>
      </c>
      <c r="G8" s="1">
        <f>VLOOKUP(Feuil1!A5:A12,Feuil2!A3:K38,7,TRUE)</f>
        <v>133</v>
      </c>
      <c r="H8" s="1" t="str">
        <f>VLOOKUP(Feuil1!A5:A12,Feuil2!A3:K38,8,TRUE)</f>
        <v>Air et Sol</v>
      </c>
      <c r="I8" s="1">
        <f>VLOOKUP(Feuil1!A5:A12,Feuil2!A3:K38,11,TRUE)</f>
        <v>0</v>
      </c>
      <c r="J8" s="1">
        <f>VLOOKUP(Feuil1!A5:A12,Feuil2!A3:K38,10,TRUE)</f>
        <v>0</v>
      </c>
      <c r="K8" s="1">
        <f>VLOOKUP(Feuil1!A5:A12,Feuil2!A3:K38,11,TRUE)</f>
        <v>0</v>
      </c>
    </row>
    <row r="9" spans="1:11">
      <c r="A9" s="1">
        <v>51</v>
      </c>
      <c r="B9" s="1" t="str">
        <f>VLOOKUP(Feuil1!A5:A12,Feuil2!A3:K53,2,TRUE)</f>
        <v>Trois Mousquetaires</v>
      </c>
      <c r="C9" s="1">
        <f>VLOOKUP(Feuil1!A5:A12,Feuil2!A3:K53,3,TRUE)</f>
        <v>9</v>
      </c>
      <c r="D9" s="1">
        <f>VLOOKUP(Feuil1!A5:A12,Feuil2!A3:K38,4,TRUE)</f>
        <v>4</v>
      </c>
      <c r="E9" s="1" t="str">
        <f>VLOOKUP(Feuil1!A5:A12,Feuil2!A3:K38,5,TRUE)</f>
        <v>Combattant</v>
      </c>
      <c r="F9" s="1">
        <f>VLOOKUP(Feuil1!A5:A12,Feuil2!A3:K38,6,TRUE)</f>
        <v>452</v>
      </c>
      <c r="G9" s="1">
        <f>VLOOKUP(Feuil1!A5:A12,Feuil2!A3:K38,7,TRUE)</f>
        <v>133</v>
      </c>
      <c r="H9" s="1" t="str">
        <f>VLOOKUP(Feuil1!A5:A12,Feuil2!A3:K38,8,TRUE)</f>
        <v>Air et Sol</v>
      </c>
      <c r="I9" s="1">
        <f>VLOOKUP(Feuil1!A5:A12,Feuil2!A3:K38,11,TRUE)</f>
        <v>0</v>
      </c>
      <c r="J9" s="1">
        <f>VLOOKUP(Feuil1!A5:A12,Feuil2!A3:K38,10,TRUE)</f>
        <v>0</v>
      </c>
      <c r="K9" s="1">
        <f>VLOOKUP(Feuil1!A5:A12,Feuil2!A3:K38,11,TRUE)</f>
        <v>0</v>
      </c>
    </row>
    <row r="10" spans="1:11">
      <c r="A10" s="1">
        <v>13</v>
      </c>
      <c r="B10" s="1" t="str">
        <f>VLOOKUP(Feuil1!A5:A12,Feuil2!A3:K53,2,TRUE)</f>
        <v>Canon</v>
      </c>
      <c r="C10" s="1">
        <f>VLOOKUP(Feuil1!A5:A12,Feuil2!A3:K53,3,TRUE)</f>
        <v>3</v>
      </c>
      <c r="D10" s="1">
        <f>VLOOKUP(Feuil1!A5:A12,Feuil2!A3:K38,4,TRUE)</f>
        <v>7</v>
      </c>
      <c r="E10" s="1" t="str">
        <f>VLOOKUP(Feuil1!A5:A12,Feuil2!A3:K38,5,TRUE)</f>
        <v>Batiment</v>
      </c>
      <c r="F10" s="1">
        <f>VLOOKUP(Feuil1!A5:A12,Feuil2!A3:K38,6,TRUE)</f>
        <v>668</v>
      </c>
      <c r="G10" s="1">
        <f>VLOOKUP(Feuil1!A5:A12,Feuil2!A3:K38,7,TRUE)</f>
        <v>105</v>
      </c>
      <c r="H10" s="1" t="str">
        <f>VLOOKUP(Feuil1!A5:A12,Feuil2!A3:K38,8,TRUE)</f>
        <v>Sol</v>
      </c>
      <c r="I10" s="1">
        <f>VLOOKUP(Feuil1!A5:A12,Feuil2!A3:K38,11,TRUE)</f>
        <v>0</v>
      </c>
      <c r="J10" s="1">
        <f>VLOOKUP(Feuil1!A5:A12,Feuil2!A3:K38,10,TRUE)</f>
        <v>0</v>
      </c>
      <c r="K10" s="1">
        <f>VLOOKUP(Feuil1!A5:A12,Feuil2!A3:K38,11,TRUE)</f>
        <v>0</v>
      </c>
    </row>
    <row r="11" spans="1:11">
      <c r="A11" s="1">
        <v>4</v>
      </c>
      <c r="B11" s="1" t="str">
        <f>VLOOKUP(Feuil1!A5:A12,Feuil2!A3:K53,2,TRUE)</f>
        <v>Ballon</v>
      </c>
      <c r="C11" s="1">
        <f>VLOOKUP(Feuil1!A5:A12,Feuil2!A3:K53,3,TRUE)</f>
        <v>5</v>
      </c>
      <c r="D11" s="1">
        <f>VLOOKUP(Feuil1!A5:A12,Feuil2!A3:K38,4,TRUE)</f>
        <v>2</v>
      </c>
      <c r="E11" s="1" t="str">
        <f>VLOOKUP(Feuil1!A5:A12,Feuil2!A3:K38,5,TRUE)</f>
        <v>Combattant</v>
      </c>
      <c r="F11" s="1">
        <f>VLOOKUP(Feuil1!A5:A12,Feuil2!A3:K38,6,TRUE)</f>
        <v>1155</v>
      </c>
      <c r="G11" s="1">
        <f>VLOOKUP(Feuil1!A5:A12,Feuil2!A3:K38,7,TRUE)</f>
        <v>660</v>
      </c>
      <c r="H11" s="1" t="str">
        <f>VLOOKUP(Feuil1!A5:A12,Feuil2!A3:K38,8,TRUE)</f>
        <v>Batiments</v>
      </c>
      <c r="I11" s="1">
        <f>VLOOKUP(Feuil1!A5:A12,Feuil2!A3:K38,11,TRUE)</f>
        <v>0</v>
      </c>
      <c r="J11" s="1">
        <f>VLOOKUP(Feuil1!A5:A12,Feuil2!A3:K38,10,TRUE)</f>
        <v>0</v>
      </c>
      <c r="K11" s="1">
        <f>VLOOKUP(Feuil1!A5:A12,Feuil2!A3:K38,11,TRUE)</f>
        <v>0</v>
      </c>
    </row>
    <row r="12" spans="1:11">
      <c r="A12" s="1">
        <v>45</v>
      </c>
      <c r="B12" s="1" t="str">
        <f>VLOOKUP(Feuil1!A5:A12,Feuil2!A3:K53,2,TRUE)</f>
        <v>Sorcière</v>
      </c>
      <c r="C12" s="1">
        <f>VLOOKUP(Feuil1!A5:A12,Feuil2!A3:K53,3,TRUE)</f>
        <v>5</v>
      </c>
      <c r="D12" s="1">
        <f>VLOOKUP(Feuil1!A5:A12,Feuil2!A3:K38,4,TRUE)</f>
        <v>4</v>
      </c>
      <c r="E12" s="1" t="str">
        <f>VLOOKUP(Feuil1!A5:A12,Feuil2!A3:K38,5,TRUE)</f>
        <v>Combattant</v>
      </c>
      <c r="F12" s="1">
        <f>VLOOKUP(Feuil1!A5:A12,Feuil2!A3:K38,6,TRUE)</f>
        <v>452</v>
      </c>
      <c r="G12" s="1">
        <f>VLOOKUP(Feuil1!A5:A12,Feuil2!A3:K38,7,TRUE)</f>
        <v>133</v>
      </c>
      <c r="H12" s="1" t="str">
        <f>VLOOKUP(Feuil1!A5:A12,Feuil2!A3:K38,8,TRUE)</f>
        <v>Air et Sol</v>
      </c>
      <c r="I12" s="1">
        <f>VLOOKUP(Feuil1!A5:A12,Feuil2!A3:K38,11,TRUE)</f>
        <v>0</v>
      </c>
      <c r="J12" s="1">
        <f>VLOOKUP(Feuil1!A5:A12,Feuil2!A3:K38,10,TRUE)</f>
        <v>0</v>
      </c>
      <c r="K12" s="1">
        <f>VLOOKUP(Feuil1!A5:A12,Feuil2!A3:K38,11,TRUE)</f>
        <v>0</v>
      </c>
    </row>
    <row r="13" spans="1:1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>
      <c r="A14" s="1"/>
      <c r="B14" s="1" t="s">
        <v>36</v>
      </c>
      <c r="C14" s="2">
        <f>SUM(C5:C12)/8</f>
        <v>5.875</v>
      </c>
      <c r="D14" s="2">
        <f t="shared" ref="D14:K14" si="0">SUM(D5:D12)/8</f>
        <v>4</v>
      </c>
      <c r="E14" s="2"/>
      <c r="F14" s="2">
        <f t="shared" si="0"/>
        <v>581.625</v>
      </c>
      <c r="G14" s="2">
        <f t="shared" si="0"/>
        <v>251.5</v>
      </c>
      <c r="H14" s="2"/>
      <c r="I14" s="2">
        <f t="shared" si="0"/>
        <v>35.75</v>
      </c>
      <c r="J14" s="2">
        <f t="shared" si="0"/>
        <v>0</v>
      </c>
      <c r="K14" s="2">
        <f t="shared" si="0"/>
        <v>35.75</v>
      </c>
    </row>
    <row r="15" spans="1:11">
      <c r="A15" s="1"/>
      <c r="B15" s="1" t="s">
        <v>52</v>
      </c>
      <c r="C15" s="1"/>
      <c r="D15" s="1"/>
      <c r="E15" s="1"/>
      <c r="F15" s="1">
        <v>500</v>
      </c>
      <c r="G15" s="1">
        <v>90</v>
      </c>
      <c r="H15" s="1"/>
      <c r="I15" s="1">
        <v>0</v>
      </c>
      <c r="J15" s="1">
        <v>0</v>
      </c>
      <c r="K15" s="1">
        <v>0</v>
      </c>
    </row>
    <row r="18" spans="2:11">
      <c r="D18" t="s">
        <v>71</v>
      </c>
    </row>
    <row r="19" spans="2:11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>
      <c r="B28" s="1"/>
    </row>
    <row r="29" spans="2:11">
      <c r="B29" s="1"/>
      <c r="C29" s="2"/>
      <c r="D29" s="2"/>
      <c r="E29" s="2"/>
      <c r="F29" s="2"/>
      <c r="G29" s="2"/>
      <c r="H29" s="2"/>
      <c r="I29" s="2"/>
      <c r="J29" s="2"/>
      <c r="K29" s="2"/>
    </row>
    <row r="35" spans="5:8">
      <c r="E35" s="6"/>
      <c r="F35" s="6"/>
      <c r="G35" s="6"/>
      <c r="H35" s="6"/>
    </row>
    <row r="36" spans="5:8">
      <c r="E36" s="6"/>
      <c r="F36" s="6"/>
      <c r="G36" s="6"/>
      <c r="H36" s="6"/>
    </row>
    <row r="37" spans="5:8">
      <c r="E37" s="6"/>
      <c r="F37" s="6"/>
      <c r="G37" s="6"/>
      <c r="H37" s="6"/>
    </row>
    <row r="38" spans="5:8" ht="49.5" customHeight="1">
      <c r="E38" s="6"/>
      <c r="F38" s="6"/>
      <c r="G38" s="6"/>
      <c r="H38" s="6"/>
    </row>
    <row r="39" spans="5:8">
      <c r="E39" s="6"/>
      <c r="F39" s="6"/>
      <c r="G39" s="6"/>
      <c r="H39" s="6"/>
    </row>
    <row r="40" spans="5:8">
      <c r="E40" s="6"/>
      <c r="F40" s="6"/>
      <c r="G40" s="6"/>
      <c r="H40" s="6"/>
    </row>
    <row r="41" spans="5:8">
      <c r="E41" s="6"/>
      <c r="F41" s="6"/>
      <c r="G41" s="6"/>
      <c r="H41" s="6"/>
    </row>
    <row r="42" spans="5:8">
      <c r="E42" s="6"/>
      <c r="F42" s="6"/>
      <c r="G42" s="6"/>
      <c r="H42" s="6"/>
    </row>
    <row r="45" spans="5:8" ht="60.75" customHeight="1"/>
  </sheetData>
  <mergeCells count="8">
    <mergeCell ref="F35:F38"/>
    <mergeCell ref="E35:E38"/>
    <mergeCell ref="H35:H38"/>
    <mergeCell ref="G35:G38"/>
    <mergeCell ref="H39:H42"/>
    <mergeCell ref="G39:G42"/>
    <mergeCell ref="F39:F42"/>
    <mergeCell ref="E39:E42"/>
  </mergeCells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test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K385"/>
  <sheetViews>
    <sheetView workbookViewId="0">
      <selection activeCell="K55" sqref="K55"/>
    </sheetView>
  </sheetViews>
  <sheetFormatPr baseColWidth="10" defaultRowHeight="15"/>
  <cols>
    <col min="1" max="1" width="3.5703125" customWidth="1"/>
    <col min="2" max="2" width="23.85546875" customWidth="1"/>
    <col min="3" max="3" width="6.42578125" customWidth="1"/>
    <col min="4" max="4" width="7.42578125" customWidth="1"/>
    <col min="5" max="5" width="11.28515625" customWidth="1"/>
    <col min="6" max="6" width="11" customWidth="1"/>
    <col min="7" max="7" width="7.140625" customWidth="1"/>
    <col min="8" max="9" width="9.140625" customWidth="1"/>
    <col min="10" max="10" width="14.42578125" customWidth="1"/>
    <col min="11" max="11" width="12.42578125" customWidth="1"/>
    <col min="12" max="12" width="1.5703125" customWidth="1"/>
  </cols>
  <sheetData>
    <row r="2" spans="1:11" s="4" customFormat="1" ht="11.1" customHeight="1">
      <c r="A2" s="3"/>
      <c r="B2" s="3"/>
      <c r="C2" s="3" t="s">
        <v>44</v>
      </c>
      <c r="D2" s="3" t="s">
        <v>37</v>
      </c>
      <c r="E2" s="3" t="s">
        <v>38</v>
      </c>
      <c r="F2" s="3" t="s">
        <v>42</v>
      </c>
      <c r="G2" s="3" t="s">
        <v>48</v>
      </c>
      <c r="H2" s="3" t="s">
        <v>43</v>
      </c>
      <c r="I2" s="3" t="s">
        <v>49</v>
      </c>
      <c r="J2" s="3" t="s">
        <v>50</v>
      </c>
      <c r="K2" s="3" t="s">
        <v>51</v>
      </c>
    </row>
    <row r="3" spans="1:11" s="4" customFormat="1" ht="11.1" customHeight="1">
      <c r="A3" s="3">
        <v>1</v>
      </c>
      <c r="B3" s="3" t="s">
        <v>31</v>
      </c>
      <c r="C3" s="3">
        <v>6</v>
      </c>
      <c r="D3" s="3">
        <v>3</v>
      </c>
      <c r="E3" s="3" t="s">
        <v>40</v>
      </c>
      <c r="F3" s="3">
        <v>1210</v>
      </c>
      <c r="G3" s="3">
        <v>24</v>
      </c>
      <c r="H3" s="3" t="s">
        <v>45</v>
      </c>
      <c r="I3" s="3">
        <v>80</v>
      </c>
      <c r="J3" s="3"/>
      <c r="K3" s="3"/>
    </row>
    <row r="4" spans="1:11" s="4" customFormat="1" ht="11.1" customHeight="1">
      <c r="A4" s="3">
        <v>2</v>
      </c>
      <c r="B4" s="3" t="s">
        <v>1</v>
      </c>
      <c r="C4" s="3">
        <v>3</v>
      </c>
      <c r="D4" s="3">
        <v>9</v>
      </c>
      <c r="E4" s="3" t="s">
        <v>39</v>
      </c>
      <c r="F4" s="3">
        <v>265</v>
      </c>
      <c r="G4" s="3">
        <v>86</v>
      </c>
      <c r="H4" s="3" t="s">
        <v>46</v>
      </c>
      <c r="I4" s="3">
        <v>71</v>
      </c>
      <c r="J4" s="3"/>
      <c r="K4" s="3"/>
    </row>
    <row r="5" spans="1:11" s="4" customFormat="1" ht="11.1" customHeight="1">
      <c r="A5" s="3">
        <v>3</v>
      </c>
      <c r="B5" s="3" t="s">
        <v>16</v>
      </c>
      <c r="C5" s="3">
        <v>4</v>
      </c>
      <c r="D5" s="3">
        <v>5</v>
      </c>
      <c r="E5" s="3" t="s">
        <v>39</v>
      </c>
      <c r="F5" s="3">
        <v>46</v>
      </c>
      <c r="G5" s="3">
        <v>46</v>
      </c>
      <c r="H5" s="3" t="s">
        <v>45</v>
      </c>
      <c r="I5" s="3">
        <v>46</v>
      </c>
      <c r="J5" s="3"/>
      <c r="K5" s="3"/>
    </row>
    <row r="6" spans="1:11" s="4" customFormat="1" ht="11.1" customHeight="1">
      <c r="A6" s="3">
        <v>4</v>
      </c>
      <c r="B6" s="3" t="s">
        <v>20</v>
      </c>
      <c r="C6" s="3">
        <v>5</v>
      </c>
      <c r="D6" s="3">
        <v>2</v>
      </c>
      <c r="E6" s="3" t="s">
        <v>39</v>
      </c>
      <c r="F6" s="3">
        <v>1155</v>
      </c>
      <c r="G6" s="3">
        <v>660</v>
      </c>
      <c r="H6" s="3" t="s">
        <v>47</v>
      </c>
      <c r="I6" s="3">
        <v>220</v>
      </c>
      <c r="J6" s="3"/>
      <c r="K6" s="3"/>
    </row>
    <row r="7" spans="1:11" s="4" customFormat="1" ht="11.1" customHeight="1">
      <c r="A7" s="3">
        <v>5</v>
      </c>
      <c r="B7" s="3" t="s">
        <v>2</v>
      </c>
      <c r="C7" s="3">
        <v>5</v>
      </c>
      <c r="D7" s="3">
        <v>8</v>
      </c>
      <c r="E7" s="3" t="s">
        <v>39</v>
      </c>
      <c r="F7" s="3">
        <v>579</v>
      </c>
      <c r="G7" s="3">
        <v>144</v>
      </c>
      <c r="H7" s="3" t="s">
        <v>45</v>
      </c>
      <c r="I7" s="3">
        <v>96</v>
      </c>
      <c r="J7" s="3"/>
      <c r="K7" s="3"/>
    </row>
    <row r="8" spans="1:11" s="4" customFormat="1" ht="11.1" customHeight="1">
      <c r="A8" s="3">
        <v>6</v>
      </c>
      <c r="B8" s="3" t="s">
        <v>15</v>
      </c>
      <c r="C8" s="3">
        <v>4</v>
      </c>
      <c r="D8" s="3">
        <v>3</v>
      </c>
      <c r="E8" s="3" t="s">
        <v>39</v>
      </c>
      <c r="F8" s="3">
        <v>968</v>
      </c>
      <c r="G8" s="3"/>
      <c r="H8" s="3" t="s">
        <v>46</v>
      </c>
      <c r="I8" s="3">
        <v>67</v>
      </c>
      <c r="J8" s="3">
        <v>121</v>
      </c>
      <c r="K8" s="3"/>
    </row>
    <row r="9" spans="1:11" s="4" customFormat="1" ht="11.1" customHeight="1">
      <c r="A9" s="3">
        <v>7</v>
      </c>
      <c r="B9" s="3" t="s">
        <v>3</v>
      </c>
      <c r="C9" s="3">
        <v>3</v>
      </c>
      <c r="D9" s="3">
        <v>6</v>
      </c>
      <c r="E9" s="3" t="s">
        <v>39</v>
      </c>
      <c r="F9" s="3">
        <v>240</v>
      </c>
      <c r="G9" s="3"/>
      <c r="H9" s="3" t="s">
        <v>45</v>
      </c>
      <c r="I9" s="3">
        <v>92</v>
      </c>
      <c r="J9" s="3">
        <v>176</v>
      </c>
      <c r="K9" s="3"/>
    </row>
    <row r="10" spans="1:11" s="4" customFormat="1" ht="11.1" customHeight="1">
      <c r="A10" s="3">
        <v>8</v>
      </c>
      <c r="B10" s="3" t="s">
        <v>29</v>
      </c>
      <c r="C10" s="3">
        <v>4</v>
      </c>
      <c r="D10" s="3">
        <v>4</v>
      </c>
      <c r="E10" s="3" t="s">
        <v>41</v>
      </c>
      <c r="F10" s="3"/>
      <c r="G10" s="3"/>
      <c r="H10" s="3"/>
      <c r="I10" s="3"/>
      <c r="J10" s="3">
        <v>432</v>
      </c>
      <c r="K10" s="3">
        <v>173</v>
      </c>
    </row>
    <row r="11" spans="1:11" s="4" customFormat="1" ht="11.1" customHeight="1">
      <c r="A11" s="3">
        <v>9</v>
      </c>
      <c r="B11" s="5" t="s">
        <v>65</v>
      </c>
      <c r="C11" s="5">
        <v>5</v>
      </c>
      <c r="D11" s="5">
        <v>3</v>
      </c>
      <c r="E11" s="5" t="s">
        <v>39</v>
      </c>
      <c r="F11" s="5">
        <v>1452</v>
      </c>
      <c r="H11" s="5" t="s">
        <v>45</v>
      </c>
      <c r="I11" s="5">
        <v>86</v>
      </c>
      <c r="J11" s="3">
        <v>217</v>
      </c>
      <c r="K11" s="5"/>
    </row>
    <row r="12" spans="1:11" s="4" customFormat="1" ht="11.1" customHeight="1">
      <c r="A12" s="3">
        <v>10</v>
      </c>
      <c r="B12" s="5" t="s">
        <v>67</v>
      </c>
      <c r="C12" s="5">
        <v>2</v>
      </c>
      <c r="D12" s="5">
        <v>1</v>
      </c>
      <c r="E12" s="5" t="s">
        <v>41</v>
      </c>
      <c r="G12" s="5">
        <v>240</v>
      </c>
      <c r="H12" s="5" t="s">
        <v>45</v>
      </c>
      <c r="I12" s="3"/>
      <c r="J12" s="5"/>
      <c r="K12" s="3">
        <v>96</v>
      </c>
    </row>
    <row r="13" spans="1:11" s="4" customFormat="1" ht="11.1" customHeight="1">
      <c r="A13" s="3">
        <v>11</v>
      </c>
      <c r="B13" s="3" t="s">
        <v>27</v>
      </c>
      <c r="C13" s="3">
        <v>7</v>
      </c>
      <c r="D13" s="3">
        <v>5</v>
      </c>
      <c r="E13" s="3" t="s">
        <v>40</v>
      </c>
      <c r="F13" s="3">
        <v>1606</v>
      </c>
      <c r="G13" s="3"/>
      <c r="H13" s="3"/>
      <c r="I13" s="3"/>
      <c r="J13" s="3"/>
      <c r="K13" s="3"/>
    </row>
    <row r="14" spans="1:11" s="4" customFormat="1" ht="11.1" customHeight="1">
      <c r="A14" s="3">
        <v>12</v>
      </c>
      <c r="B14" s="3" t="s">
        <v>24</v>
      </c>
      <c r="C14" s="3">
        <v>5</v>
      </c>
      <c r="D14" s="3">
        <v>5</v>
      </c>
      <c r="E14" s="3" t="s">
        <v>40</v>
      </c>
      <c r="F14" s="3">
        <v>1022</v>
      </c>
      <c r="G14" s="3"/>
      <c r="H14" s="3"/>
      <c r="I14" s="3"/>
      <c r="J14" s="3"/>
      <c r="K14" s="3"/>
    </row>
    <row r="15" spans="1:11" s="4" customFormat="1" ht="11.1" customHeight="1">
      <c r="A15" s="3">
        <v>13</v>
      </c>
      <c r="B15" s="3" t="s">
        <v>21</v>
      </c>
      <c r="C15" s="3">
        <v>3</v>
      </c>
      <c r="D15" s="3">
        <v>7</v>
      </c>
      <c r="E15" s="3" t="s">
        <v>40</v>
      </c>
      <c r="F15" s="3">
        <v>668</v>
      </c>
      <c r="G15" s="3">
        <v>105</v>
      </c>
      <c r="H15" s="3" t="s">
        <v>45</v>
      </c>
      <c r="I15" s="3">
        <v>131</v>
      </c>
      <c r="J15" s="3"/>
      <c r="K15" s="3"/>
    </row>
    <row r="16" spans="1:11" s="4" customFormat="1" ht="11.1" customHeight="1">
      <c r="A16" s="3">
        <v>14</v>
      </c>
      <c r="B16" s="3" t="s">
        <v>0</v>
      </c>
      <c r="C16" s="3">
        <v>3</v>
      </c>
      <c r="D16" s="3">
        <v>8</v>
      </c>
      <c r="E16" s="3" t="s">
        <v>39</v>
      </c>
      <c r="F16" s="3">
        <v>1273</v>
      </c>
      <c r="G16" s="3">
        <v>144</v>
      </c>
      <c r="H16" s="3" t="s">
        <v>45</v>
      </c>
      <c r="I16" s="3">
        <v>130</v>
      </c>
      <c r="J16" s="3"/>
      <c r="K16" s="3"/>
    </row>
    <row r="17" spans="1:11" s="4" customFormat="1" ht="11.1" customHeight="1">
      <c r="A17" s="3">
        <v>15</v>
      </c>
      <c r="B17" s="3" t="s">
        <v>13</v>
      </c>
      <c r="C17" s="3">
        <v>4</v>
      </c>
      <c r="D17" s="3">
        <v>4</v>
      </c>
      <c r="E17" s="3" t="s">
        <v>39</v>
      </c>
      <c r="F17" s="3">
        <v>1168</v>
      </c>
      <c r="G17" s="3">
        <v>233</v>
      </c>
      <c r="H17" s="3" t="s">
        <v>47</v>
      </c>
      <c r="I17" s="3">
        <v>155</v>
      </c>
      <c r="J17" s="3"/>
      <c r="K17" s="3"/>
    </row>
    <row r="18" spans="1:11" s="4" customFormat="1" ht="11.1" customHeight="1">
      <c r="A18" s="3">
        <v>16</v>
      </c>
      <c r="B18" s="5" t="s">
        <v>55</v>
      </c>
      <c r="C18" s="5">
        <v>2</v>
      </c>
      <c r="D18" s="5">
        <v>10</v>
      </c>
      <c r="E18" s="5" t="s">
        <v>41</v>
      </c>
      <c r="I18" s="5"/>
      <c r="J18" s="3">
        <v>186</v>
      </c>
      <c r="K18" s="5">
        <v>75</v>
      </c>
    </row>
    <row r="19" spans="1:11" s="4" customFormat="1" ht="11.1" customHeight="1">
      <c r="A19" s="3">
        <v>17</v>
      </c>
      <c r="B19" s="5" t="s">
        <v>56</v>
      </c>
      <c r="C19" s="5">
        <v>2</v>
      </c>
      <c r="D19" s="5">
        <v>6</v>
      </c>
      <c r="E19" s="5" t="s">
        <v>39</v>
      </c>
      <c r="F19" s="5">
        <v>68</v>
      </c>
      <c r="H19" s="5" t="s">
        <v>46</v>
      </c>
      <c r="I19" s="3"/>
      <c r="J19" s="3">
        <v>128</v>
      </c>
      <c r="K19" s="3"/>
    </row>
    <row r="20" spans="1:11" s="4" customFormat="1" ht="11.1" customHeight="1">
      <c r="A20" s="3">
        <v>18</v>
      </c>
      <c r="B20" s="5" t="s">
        <v>54</v>
      </c>
      <c r="C20" s="5">
        <v>1</v>
      </c>
      <c r="D20" s="5">
        <v>1</v>
      </c>
      <c r="E20" s="5" t="s">
        <v>39</v>
      </c>
      <c r="F20" s="5">
        <v>90</v>
      </c>
      <c r="H20" s="5" t="s">
        <v>46</v>
      </c>
      <c r="I20" s="3"/>
      <c r="J20" s="3">
        <v>50</v>
      </c>
      <c r="K20" s="3"/>
    </row>
    <row r="21" spans="1:11" s="4" customFormat="1" ht="11.1" customHeight="1">
      <c r="A21" s="3">
        <v>19</v>
      </c>
      <c r="B21" s="5" t="s">
        <v>60</v>
      </c>
      <c r="C21" s="5">
        <v>5</v>
      </c>
      <c r="D21" s="5">
        <v>5</v>
      </c>
      <c r="E21" s="5" t="s">
        <v>40</v>
      </c>
      <c r="F21" s="5">
        <v>846</v>
      </c>
      <c r="I21" s="3"/>
      <c r="J21" s="3"/>
      <c r="K21" s="3"/>
    </row>
    <row r="22" spans="1:11" s="4" customFormat="1" ht="11.1" customHeight="1">
      <c r="A22" s="3">
        <v>20</v>
      </c>
      <c r="B22" s="3" t="s">
        <v>23</v>
      </c>
      <c r="C22" s="3">
        <v>3</v>
      </c>
      <c r="D22" s="3">
        <v>6</v>
      </c>
      <c r="E22" s="3" t="s">
        <v>41</v>
      </c>
      <c r="F22" s="3"/>
      <c r="G22" s="3"/>
      <c r="H22" s="3"/>
      <c r="I22" s="3"/>
      <c r="J22" s="3">
        <v>184</v>
      </c>
      <c r="K22" s="3">
        <v>74</v>
      </c>
    </row>
    <row r="23" spans="1:11" s="4" customFormat="1" ht="11.1" customHeight="1">
      <c r="A23" s="3">
        <v>21</v>
      </c>
      <c r="B23" s="3" t="s">
        <v>32</v>
      </c>
      <c r="C23" s="3">
        <v>6</v>
      </c>
      <c r="D23" s="3">
        <v>2</v>
      </c>
      <c r="E23" s="3" t="s">
        <v>41</v>
      </c>
      <c r="F23" s="3"/>
      <c r="G23" s="3">
        <v>715</v>
      </c>
      <c r="H23" s="3"/>
      <c r="I23" s="3"/>
      <c r="J23" s="3"/>
      <c r="K23" s="3">
        <v>286</v>
      </c>
    </row>
    <row r="24" spans="1:11" s="4" customFormat="1" ht="11.1" customHeight="1">
      <c r="A24" s="3">
        <v>22</v>
      </c>
      <c r="B24" s="5" t="s">
        <v>59</v>
      </c>
      <c r="C24" s="5">
        <v>4</v>
      </c>
      <c r="D24" s="5">
        <v>3</v>
      </c>
      <c r="E24" s="5" t="s">
        <v>40</v>
      </c>
      <c r="F24" s="5">
        <v>726</v>
      </c>
      <c r="I24" s="3"/>
      <c r="J24" s="3"/>
      <c r="K24" s="3"/>
    </row>
    <row r="25" spans="1:11" s="4" customFormat="1" ht="11.1" customHeight="1">
      <c r="A25" s="3">
        <v>23</v>
      </c>
      <c r="B25" s="3" t="s">
        <v>33</v>
      </c>
      <c r="C25" s="3">
        <v>4</v>
      </c>
      <c r="D25" s="3">
        <v>2</v>
      </c>
      <c r="E25" s="3" t="s">
        <v>41</v>
      </c>
      <c r="F25" s="3"/>
      <c r="G25" s="3"/>
      <c r="H25" s="3"/>
      <c r="I25" s="3"/>
      <c r="J25" s="3">
        <v>55</v>
      </c>
      <c r="K25" s="3"/>
    </row>
    <row r="26" spans="1:11" s="4" customFormat="1" ht="11.1" customHeight="1">
      <c r="A26" s="3">
        <v>24</v>
      </c>
      <c r="B26" s="3" t="s">
        <v>5</v>
      </c>
      <c r="C26" s="3">
        <v>3</v>
      </c>
      <c r="D26" s="3">
        <v>7</v>
      </c>
      <c r="E26" s="3" t="s">
        <v>39</v>
      </c>
      <c r="F26" s="3">
        <v>158</v>
      </c>
      <c r="G26" s="3">
        <v>70</v>
      </c>
      <c r="H26" s="3" t="s">
        <v>46</v>
      </c>
      <c r="I26" s="3">
        <v>70</v>
      </c>
      <c r="J26" s="3"/>
      <c r="K26" s="3"/>
    </row>
    <row r="27" spans="1:11" s="4" customFormat="1" ht="11.1" customHeight="1">
      <c r="A27" s="3">
        <v>25</v>
      </c>
      <c r="B27" s="3" t="s">
        <v>53</v>
      </c>
      <c r="C27" s="3">
        <v>5</v>
      </c>
      <c r="D27" s="3">
        <v>6</v>
      </c>
      <c r="E27" s="3" t="s">
        <v>39</v>
      </c>
      <c r="F27" s="3">
        <v>3200</v>
      </c>
      <c r="G27" s="3">
        <v>201</v>
      </c>
      <c r="H27" s="3" t="s">
        <v>47</v>
      </c>
      <c r="I27" s="3">
        <v>134</v>
      </c>
      <c r="J27" s="3"/>
      <c r="K27" s="3"/>
    </row>
    <row r="28" spans="1:11" s="4" customFormat="1" ht="11.1" customHeight="1">
      <c r="A28" s="3">
        <v>26</v>
      </c>
      <c r="B28" s="5" t="s">
        <v>58</v>
      </c>
      <c r="C28" s="5">
        <v>6</v>
      </c>
      <c r="D28" s="5">
        <v>9</v>
      </c>
      <c r="E28" s="5" t="s">
        <v>39</v>
      </c>
      <c r="F28" s="5">
        <v>2544</v>
      </c>
      <c r="G28" s="5">
        <v>159</v>
      </c>
      <c r="H28" s="5" t="s">
        <v>47</v>
      </c>
      <c r="I28" s="5">
        <v>93</v>
      </c>
      <c r="J28" s="3"/>
      <c r="K28" s="5"/>
    </row>
    <row r="29" spans="1:11" s="4" customFormat="1" ht="11.1" customHeight="1">
      <c r="A29" s="3">
        <v>27</v>
      </c>
      <c r="B29" s="3" t="s">
        <v>35</v>
      </c>
      <c r="C29" s="3">
        <v>4</v>
      </c>
      <c r="D29" s="3">
        <v>1</v>
      </c>
      <c r="E29" s="3" t="s">
        <v>41</v>
      </c>
      <c r="F29" s="3"/>
      <c r="G29" s="3"/>
      <c r="H29" s="3"/>
      <c r="I29" s="3"/>
      <c r="J29" s="3"/>
      <c r="K29" s="3"/>
    </row>
    <row r="30" spans="1:11" s="4" customFormat="1" ht="11.1" customHeight="1">
      <c r="A30" s="3">
        <v>28</v>
      </c>
      <c r="B30" s="3" t="s">
        <v>4</v>
      </c>
      <c r="C30" s="3">
        <v>2</v>
      </c>
      <c r="D30" s="3">
        <v>7</v>
      </c>
      <c r="E30" s="3" t="s">
        <v>39</v>
      </c>
      <c r="F30" s="3">
        <v>140</v>
      </c>
      <c r="G30" s="3">
        <v>88</v>
      </c>
      <c r="H30" s="3" t="s">
        <v>45</v>
      </c>
      <c r="I30" s="3">
        <v>80</v>
      </c>
      <c r="J30" s="3"/>
      <c r="K30" s="3"/>
    </row>
    <row r="31" spans="1:11" s="4" customFormat="1" ht="11.1" customHeight="1">
      <c r="A31" s="3">
        <v>29</v>
      </c>
      <c r="B31" s="3" t="s">
        <v>6</v>
      </c>
      <c r="C31" s="3">
        <v>2</v>
      </c>
      <c r="D31" s="3">
        <v>8</v>
      </c>
      <c r="E31" s="3" t="s">
        <v>39</v>
      </c>
      <c r="F31" s="3">
        <v>100</v>
      </c>
      <c r="G31" s="3">
        <v>46</v>
      </c>
      <c r="H31" s="3" t="s">
        <v>46</v>
      </c>
      <c r="I31" s="3">
        <v>35</v>
      </c>
      <c r="J31" s="3"/>
      <c r="K31" s="3"/>
    </row>
    <row r="32" spans="1:11" s="4" customFormat="1" ht="11.1" customHeight="1">
      <c r="A32" s="3">
        <v>30</v>
      </c>
      <c r="B32" s="5" t="s">
        <v>66</v>
      </c>
      <c r="C32" s="5">
        <v>8</v>
      </c>
      <c r="D32" s="5">
        <v>3</v>
      </c>
      <c r="E32" s="5" t="s">
        <v>39</v>
      </c>
      <c r="F32" s="5">
        <v>3872</v>
      </c>
      <c r="G32" s="5">
        <v>235</v>
      </c>
      <c r="H32" s="5" t="s">
        <v>47</v>
      </c>
      <c r="I32" s="5">
        <v>94</v>
      </c>
      <c r="J32" s="3"/>
      <c r="K32" s="5"/>
    </row>
    <row r="33" spans="1:11" s="4" customFormat="1" ht="11.1" customHeight="1">
      <c r="A33" s="3">
        <v>31</v>
      </c>
      <c r="B33" s="3" t="s">
        <v>7</v>
      </c>
      <c r="C33" s="3">
        <v>5</v>
      </c>
      <c r="D33" s="3">
        <v>8</v>
      </c>
      <c r="E33" s="3" t="s">
        <v>39</v>
      </c>
      <c r="F33" s="3">
        <v>173</v>
      </c>
      <c r="G33" s="3">
        <v>77</v>
      </c>
      <c r="H33" s="3" t="s">
        <v>46</v>
      </c>
      <c r="I33" s="3">
        <v>77</v>
      </c>
      <c r="J33" s="3"/>
      <c r="K33" s="3"/>
    </row>
    <row r="34" spans="1:11" s="4" customFormat="1" ht="11.1" customHeight="1">
      <c r="A34" s="3">
        <v>32</v>
      </c>
      <c r="B34" s="3" t="s">
        <v>18</v>
      </c>
      <c r="C34" s="3">
        <v>4</v>
      </c>
      <c r="D34" s="3">
        <v>6</v>
      </c>
      <c r="E34" s="3" t="s">
        <v>39</v>
      </c>
      <c r="F34" s="3">
        <v>960</v>
      </c>
      <c r="G34" s="3">
        <v>520</v>
      </c>
      <c r="H34" s="3" t="s">
        <v>45</v>
      </c>
      <c r="I34" s="3">
        <v>288</v>
      </c>
      <c r="J34" s="3"/>
      <c r="K34" s="3"/>
    </row>
    <row r="35" spans="1:11" s="4" customFormat="1" ht="11.1" customHeight="1">
      <c r="A35" s="3">
        <v>33</v>
      </c>
      <c r="B35" s="5" t="s">
        <v>62</v>
      </c>
      <c r="D35" s="5">
        <v>2</v>
      </c>
      <c r="E35" s="5" t="s">
        <v>41</v>
      </c>
      <c r="I35" s="3"/>
      <c r="J35" s="3"/>
      <c r="K35" s="3"/>
    </row>
    <row r="36" spans="1:11" s="4" customFormat="1" ht="11.1" customHeight="1">
      <c r="A36" s="3">
        <v>34</v>
      </c>
      <c r="B36" s="5" t="s">
        <v>69</v>
      </c>
      <c r="C36" s="5">
        <v>7</v>
      </c>
      <c r="D36" s="5">
        <v>1</v>
      </c>
      <c r="E36" s="5" t="s">
        <v>39</v>
      </c>
      <c r="F36" s="5">
        <v>3000</v>
      </c>
      <c r="G36" s="5">
        <v>45</v>
      </c>
      <c r="H36" s="5" t="s">
        <v>47</v>
      </c>
      <c r="I36" s="5">
        <v>34</v>
      </c>
      <c r="J36" s="3"/>
      <c r="K36" s="5"/>
    </row>
    <row r="37" spans="1:11" s="4" customFormat="1" ht="11.1" customHeight="1">
      <c r="A37" s="3">
        <v>35</v>
      </c>
      <c r="B37" s="5" t="s">
        <v>57</v>
      </c>
      <c r="C37" s="5">
        <v>4</v>
      </c>
      <c r="D37" s="5">
        <v>3</v>
      </c>
      <c r="E37" s="5" t="s">
        <v>40</v>
      </c>
      <c r="F37" s="5">
        <v>726</v>
      </c>
      <c r="H37" s="5" t="s">
        <v>45</v>
      </c>
      <c r="I37" s="5">
        <v>26</v>
      </c>
      <c r="J37" s="3">
        <v>130</v>
      </c>
      <c r="K37" s="5"/>
    </row>
    <row r="38" spans="1:11" s="4" customFormat="1" ht="11.1" customHeight="1">
      <c r="A38" s="3">
        <v>36</v>
      </c>
      <c r="B38" s="3" t="s">
        <v>10</v>
      </c>
      <c r="C38" s="3">
        <v>4</v>
      </c>
      <c r="D38" s="3">
        <v>4</v>
      </c>
      <c r="E38" s="3" t="s">
        <v>39</v>
      </c>
      <c r="F38" s="3">
        <v>452</v>
      </c>
      <c r="G38" s="3">
        <v>133</v>
      </c>
      <c r="H38" s="3" t="s">
        <v>46</v>
      </c>
      <c r="I38" s="3">
        <v>120</v>
      </c>
      <c r="J38" s="3"/>
      <c r="K38" s="3"/>
    </row>
    <row r="39" spans="1:11" s="4" customFormat="1" ht="11.1" customHeight="1">
      <c r="A39" s="3">
        <v>37</v>
      </c>
      <c r="B39" s="3" t="s">
        <v>9</v>
      </c>
      <c r="C39" s="3">
        <v>7</v>
      </c>
      <c r="D39" s="3">
        <v>2</v>
      </c>
      <c r="E39" s="3" t="s">
        <v>39</v>
      </c>
      <c r="F39" s="3">
        <v>2860</v>
      </c>
      <c r="G39" s="3">
        <v>495</v>
      </c>
      <c r="H39" s="3" t="s">
        <v>45</v>
      </c>
      <c r="I39" s="3">
        <v>275</v>
      </c>
      <c r="J39" s="3"/>
      <c r="K39" s="3"/>
    </row>
    <row r="40" spans="1:11" s="4" customFormat="1" ht="11.1" customHeight="1">
      <c r="A40" s="3">
        <v>38</v>
      </c>
      <c r="B40" s="3" t="s">
        <v>25</v>
      </c>
      <c r="C40" s="3">
        <v>3</v>
      </c>
      <c r="D40" s="3">
        <v>4</v>
      </c>
      <c r="E40" s="3" t="s">
        <v>40</v>
      </c>
      <c r="F40" s="3">
        <v>292</v>
      </c>
      <c r="G40" s="3"/>
      <c r="H40" s="3"/>
      <c r="I40" s="3"/>
      <c r="J40" s="3"/>
      <c r="K40" s="3"/>
    </row>
    <row r="41" spans="1:11" s="4" customFormat="1" ht="11.1" customHeight="1">
      <c r="A41" s="3">
        <v>39</v>
      </c>
      <c r="B41" s="5" t="s">
        <v>64</v>
      </c>
      <c r="C41" s="5">
        <v>4</v>
      </c>
      <c r="D41" s="5">
        <v>2</v>
      </c>
      <c r="E41" s="5" t="s">
        <v>41</v>
      </c>
      <c r="I41" s="3">
        <v>46</v>
      </c>
      <c r="J41" s="5"/>
      <c r="K41" s="3">
        <v>19</v>
      </c>
    </row>
    <row r="42" spans="1:11" s="4" customFormat="1" ht="11.1" customHeight="1">
      <c r="A42" s="3">
        <v>40</v>
      </c>
      <c r="B42" s="3" t="s">
        <v>14</v>
      </c>
      <c r="C42" s="3">
        <v>5</v>
      </c>
      <c r="D42" s="3">
        <v>3</v>
      </c>
      <c r="E42" s="3" t="s">
        <v>39</v>
      </c>
      <c r="F42" s="3">
        <v>1331</v>
      </c>
      <c r="G42" s="3">
        <v>266</v>
      </c>
      <c r="H42" s="3" t="s">
        <v>45</v>
      </c>
      <c r="I42" s="3">
        <v>177</v>
      </c>
      <c r="J42" s="3"/>
      <c r="K42" s="3"/>
    </row>
    <row r="43" spans="1:11" s="4" customFormat="1" ht="11.1" customHeight="1">
      <c r="A43" s="3">
        <v>41</v>
      </c>
      <c r="B43" s="5" t="s">
        <v>63</v>
      </c>
      <c r="C43" s="5">
        <v>4</v>
      </c>
      <c r="D43" s="5">
        <v>2</v>
      </c>
      <c r="E43" s="5" t="s">
        <v>39</v>
      </c>
      <c r="F43" s="5">
        <v>770</v>
      </c>
      <c r="H43" s="5" t="s">
        <v>45</v>
      </c>
      <c r="I43" s="5">
        <v>106</v>
      </c>
      <c r="J43" s="3">
        <v>159</v>
      </c>
      <c r="K43" s="5"/>
    </row>
    <row r="44" spans="1:11" s="4" customFormat="1" ht="11.1" customHeight="1">
      <c r="A44" s="3">
        <v>42</v>
      </c>
      <c r="B44" s="3" t="s">
        <v>34</v>
      </c>
      <c r="C44" s="3">
        <v>3</v>
      </c>
      <c r="D44" s="3">
        <v>2</v>
      </c>
      <c r="E44" s="3" t="s">
        <v>41</v>
      </c>
      <c r="F44" s="3"/>
      <c r="G44" s="3"/>
      <c r="H44" s="3"/>
      <c r="I44" s="3"/>
      <c r="J44" s="3"/>
      <c r="K44" s="3"/>
    </row>
    <row r="45" spans="1:11" s="4" customFormat="1" ht="11.1" customHeight="1">
      <c r="A45" s="3">
        <v>43</v>
      </c>
      <c r="B45" s="3" t="s">
        <v>30</v>
      </c>
      <c r="C45" s="3">
        <v>6</v>
      </c>
      <c r="D45" s="3">
        <v>6</v>
      </c>
      <c r="E45" s="3" t="s">
        <v>41</v>
      </c>
      <c r="F45" s="3">
        <v>1120</v>
      </c>
      <c r="G45" s="3"/>
      <c r="H45" s="3"/>
      <c r="I45" s="3"/>
      <c r="J45" s="3"/>
      <c r="K45" s="3">
        <v>448</v>
      </c>
    </row>
    <row r="46" spans="1:11" s="4" customFormat="1" ht="11.1" customHeight="1">
      <c r="A46" s="3">
        <v>44</v>
      </c>
      <c r="B46" s="5" t="s">
        <v>68</v>
      </c>
      <c r="C46" s="5">
        <v>3</v>
      </c>
      <c r="D46" s="5">
        <v>2</v>
      </c>
      <c r="E46" s="5" t="s">
        <v>39</v>
      </c>
      <c r="F46" s="5">
        <v>731</v>
      </c>
      <c r="H46" s="5" t="s">
        <v>46</v>
      </c>
      <c r="I46" s="5">
        <v>46</v>
      </c>
      <c r="J46" s="3">
        <v>69</v>
      </c>
      <c r="K46" s="5"/>
    </row>
    <row r="47" spans="1:11" s="4" customFormat="1" ht="11.1" customHeight="1">
      <c r="A47" s="3">
        <v>45</v>
      </c>
      <c r="B47" s="3" t="s">
        <v>17</v>
      </c>
      <c r="C47" s="3">
        <v>5</v>
      </c>
      <c r="D47" s="3">
        <v>3</v>
      </c>
      <c r="E47" s="3" t="s">
        <v>39</v>
      </c>
      <c r="F47" s="3">
        <v>605</v>
      </c>
      <c r="G47" s="3">
        <v>50</v>
      </c>
      <c r="H47" s="3" t="s">
        <v>46</v>
      </c>
      <c r="I47" s="3">
        <v>71</v>
      </c>
      <c r="J47" s="3"/>
      <c r="K47" s="3"/>
    </row>
    <row r="48" spans="1:11" s="4" customFormat="1" ht="11.1" customHeight="1">
      <c r="A48" s="3">
        <v>46</v>
      </c>
      <c r="B48" s="3" t="s">
        <v>19</v>
      </c>
      <c r="C48" s="3">
        <v>6</v>
      </c>
      <c r="D48" s="3">
        <v>2</v>
      </c>
      <c r="E48" s="3" t="s">
        <v>39</v>
      </c>
      <c r="F48" s="3">
        <v>2200</v>
      </c>
      <c r="G48" s="3">
        <v>110</v>
      </c>
      <c r="H48" s="3" t="s">
        <v>45</v>
      </c>
      <c r="I48" s="3">
        <v>73</v>
      </c>
      <c r="J48" s="3"/>
      <c r="K48" s="3"/>
    </row>
    <row r="49" spans="1:11" s="4" customFormat="1" ht="11.1" customHeight="1">
      <c r="A49" s="3">
        <v>47</v>
      </c>
      <c r="B49" s="3" t="s">
        <v>8</v>
      </c>
      <c r="C49" s="3">
        <v>1</v>
      </c>
      <c r="D49" s="3">
        <v>5</v>
      </c>
      <c r="E49" s="3" t="s">
        <v>39</v>
      </c>
      <c r="F49" s="3">
        <v>46</v>
      </c>
      <c r="G49" s="3">
        <v>46</v>
      </c>
      <c r="H49" s="3" t="s">
        <v>45</v>
      </c>
      <c r="I49" s="3">
        <v>46</v>
      </c>
      <c r="J49" s="3"/>
      <c r="K49" s="3"/>
    </row>
    <row r="50" spans="1:11" s="4" customFormat="1" ht="11.1" customHeight="1">
      <c r="A50" s="3">
        <v>48</v>
      </c>
      <c r="B50" s="3" t="s">
        <v>22</v>
      </c>
      <c r="C50" s="3">
        <v>4</v>
      </c>
      <c r="D50" s="3">
        <v>3</v>
      </c>
      <c r="E50" s="3" t="s">
        <v>40</v>
      </c>
      <c r="F50" s="3">
        <v>508</v>
      </c>
      <c r="G50" s="3">
        <v>77</v>
      </c>
      <c r="H50" s="3" t="s">
        <v>46</v>
      </c>
      <c r="I50" s="3">
        <v>96</v>
      </c>
      <c r="J50" s="3"/>
      <c r="K50" s="3"/>
    </row>
    <row r="51" spans="1:11" s="4" customFormat="1" ht="11.1" customHeight="1">
      <c r="A51" s="3">
        <v>49</v>
      </c>
      <c r="B51" s="3" t="s">
        <v>26</v>
      </c>
      <c r="C51" s="3">
        <v>5</v>
      </c>
      <c r="D51" s="3">
        <v>4</v>
      </c>
      <c r="E51" s="3" t="s">
        <v>40</v>
      </c>
      <c r="F51" s="3">
        <v>1197</v>
      </c>
      <c r="G51" s="3"/>
      <c r="H51" s="3" t="s">
        <v>45</v>
      </c>
      <c r="I51" s="3">
        <v>83</v>
      </c>
      <c r="J51" s="3">
        <v>133</v>
      </c>
      <c r="K51" s="3"/>
    </row>
    <row r="52" spans="1:11" s="4" customFormat="1" ht="11.1" customHeight="1">
      <c r="A52" s="3">
        <v>50</v>
      </c>
      <c r="B52" s="3" t="s">
        <v>28</v>
      </c>
      <c r="C52" s="3">
        <v>5</v>
      </c>
      <c r="D52" s="3">
        <v>4</v>
      </c>
      <c r="E52" s="3" t="s">
        <v>40</v>
      </c>
      <c r="F52" s="3">
        <v>1064</v>
      </c>
      <c r="G52" s="3">
        <v>279</v>
      </c>
      <c r="H52" s="3" t="s">
        <v>46</v>
      </c>
      <c r="I52" s="3">
        <v>698</v>
      </c>
      <c r="J52" s="3"/>
      <c r="K52" s="3"/>
    </row>
    <row r="53" spans="1:11" s="4" customFormat="1" ht="11.1" customHeight="1">
      <c r="A53" s="3">
        <v>51</v>
      </c>
      <c r="B53" s="5" t="s">
        <v>61</v>
      </c>
      <c r="C53" s="5">
        <v>9</v>
      </c>
      <c r="D53" s="5">
        <v>6</v>
      </c>
      <c r="E53" s="5" t="s">
        <v>39</v>
      </c>
      <c r="F53" s="5">
        <v>544</v>
      </c>
      <c r="G53" s="5">
        <v>160</v>
      </c>
      <c r="H53" s="5" t="s">
        <v>46</v>
      </c>
      <c r="I53" s="5">
        <v>145</v>
      </c>
      <c r="J53" s="3"/>
      <c r="K53" s="5"/>
    </row>
    <row r="54" spans="1:11" s="4" customFormat="1" ht="11.1" customHeight="1">
      <c r="A54" s="3">
        <v>52</v>
      </c>
      <c r="B54" s="3" t="s">
        <v>12</v>
      </c>
      <c r="C54" s="3">
        <v>4</v>
      </c>
      <c r="D54" s="3">
        <v>6</v>
      </c>
      <c r="E54" s="3" t="s">
        <v>39</v>
      </c>
      <c r="F54" s="3">
        <v>1408</v>
      </c>
      <c r="G54" s="3"/>
      <c r="H54" s="3" t="s">
        <v>45</v>
      </c>
      <c r="I54" s="3">
        <v>128</v>
      </c>
      <c r="J54" s="3">
        <v>192</v>
      </c>
      <c r="K54" s="3"/>
    </row>
    <row r="55" spans="1:11" s="4" customFormat="1" ht="11.1" customHeight="1">
      <c r="A55" s="3">
        <v>53</v>
      </c>
      <c r="B55" s="5" t="s">
        <v>70</v>
      </c>
      <c r="C55" s="5">
        <v>6</v>
      </c>
      <c r="D55" s="5">
        <v>2</v>
      </c>
      <c r="E55" s="5" t="s">
        <v>39</v>
      </c>
      <c r="F55" s="5">
        <v>1320</v>
      </c>
      <c r="H55" s="5" t="s">
        <v>45</v>
      </c>
      <c r="I55" s="5">
        <v>286</v>
      </c>
      <c r="J55" s="3">
        <v>1430</v>
      </c>
      <c r="K55" s="5"/>
    </row>
    <row r="56" spans="1:11" s="4" customFormat="1" ht="11.1" customHeight="1">
      <c r="A56" s="3"/>
      <c r="I56" s="3"/>
      <c r="J56" s="3"/>
      <c r="K56" s="3"/>
    </row>
    <row r="57" spans="1:11">
      <c r="A57" s="1"/>
      <c r="K57" s="1"/>
    </row>
    <row r="58" spans="1:1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1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1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>
      <c r="A385" s="1"/>
      <c r="B385" s="1"/>
      <c r="C385" s="1"/>
      <c r="D385" s="1"/>
      <c r="E385" s="1"/>
      <c r="F385" s="1"/>
      <c r="G385" s="1"/>
      <c r="H385" s="1"/>
      <c r="I385" s="1"/>
      <c r="J385" s="1"/>
    </row>
  </sheetData>
  <sortState ref="B3:K55">
    <sortCondition ref="B3"/>
  </sortState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B38"/>
  <sheetViews>
    <sheetView workbookViewId="0">
      <selection activeCell="H29" sqref="H29"/>
    </sheetView>
  </sheetViews>
  <sheetFormatPr baseColWidth="10" defaultRowHeight="15"/>
  <cols>
    <col min="1" max="1" width="34.42578125" customWidth="1"/>
  </cols>
  <sheetData>
    <row r="3" spans="1:2">
      <c r="A3" s="1" t="s">
        <v>0</v>
      </c>
      <c r="B3" s="1">
        <v>1</v>
      </c>
    </row>
    <row r="4" spans="1:2">
      <c r="A4" s="1" t="s">
        <v>31</v>
      </c>
      <c r="B4" s="1">
        <v>2</v>
      </c>
    </row>
    <row r="5" spans="1:2">
      <c r="A5" s="1" t="s">
        <v>1</v>
      </c>
      <c r="B5" s="1">
        <v>3</v>
      </c>
    </row>
    <row r="6" spans="1:2">
      <c r="A6" s="1" t="s">
        <v>16</v>
      </c>
      <c r="B6" s="1">
        <v>4</v>
      </c>
    </row>
    <row r="7" spans="1:2">
      <c r="A7" s="1" t="s">
        <v>20</v>
      </c>
      <c r="B7" s="1">
        <v>5</v>
      </c>
    </row>
    <row r="8" spans="1:2">
      <c r="A8" s="1" t="s">
        <v>2</v>
      </c>
      <c r="B8" s="1">
        <v>6</v>
      </c>
    </row>
    <row r="9" spans="1:2">
      <c r="A9" s="1" t="s">
        <v>15</v>
      </c>
      <c r="B9" s="1">
        <v>7</v>
      </c>
    </row>
    <row r="10" spans="1:2">
      <c r="A10" s="1" t="s">
        <v>3</v>
      </c>
      <c r="B10" s="1">
        <v>8</v>
      </c>
    </row>
    <row r="11" spans="1:2">
      <c r="A11" s="1" t="s">
        <v>29</v>
      </c>
      <c r="B11" s="1">
        <v>9</v>
      </c>
    </row>
    <row r="12" spans="1:2">
      <c r="A12" s="1" t="s">
        <v>27</v>
      </c>
      <c r="B12" s="1">
        <v>10</v>
      </c>
    </row>
    <row r="13" spans="1:2">
      <c r="A13" s="1" t="s">
        <v>24</v>
      </c>
      <c r="B13" s="1">
        <v>11</v>
      </c>
    </row>
    <row r="14" spans="1:2">
      <c r="A14" s="1" t="s">
        <v>21</v>
      </c>
      <c r="B14" s="1">
        <v>12</v>
      </c>
    </row>
    <row r="15" spans="1:2">
      <c r="A15" s="1" t="s">
        <v>13</v>
      </c>
      <c r="B15" s="1">
        <v>13</v>
      </c>
    </row>
    <row r="16" spans="1:2">
      <c r="A16" s="1" t="s">
        <v>23</v>
      </c>
      <c r="B16" s="1">
        <v>14</v>
      </c>
    </row>
    <row r="17" spans="1:2">
      <c r="A17" s="1" t="s">
        <v>32</v>
      </c>
      <c r="B17" s="1">
        <v>15</v>
      </c>
    </row>
    <row r="18" spans="1:2">
      <c r="A18" s="1" t="s">
        <v>33</v>
      </c>
      <c r="B18" s="1">
        <v>16</v>
      </c>
    </row>
    <row r="19" spans="1:2">
      <c r="A19" s="1" t="s">
        <v>5</v>
      </c>
      <c r="B19" s="1">
        <v>17</v>
      </c>
    </row>
    <row r="20" spans="1:2">
      <c r="A20" s="1" t="s">
        <v>11</v>
      </c>
      <c r="B20" s="1">
        <v>18</v>
      </c>
    </row>
    <row r="21" spans="1:2">
      <c r="A21" s="1" t="s">
        <v>35</v>
      </c>
      <c r="B21" s="1">
        <v>19</v>
      </c>
    </row>
    <row r="22" spans="1:2">
      <c r="A22" s="1" t="s">
        <v>4</v>
      </c>
      <c r="B22" s="1">
        <v>20</v>
      </c>
    </row>
    <row r="23" spans="1:2">
      <c r="A23" s="1" t="s">
        <v>6</v>
      </c>
      <c r="B23" s="1">
        <v>21</v>
      </c>
    </row>
    <row r="24" spans="1:2">
      <c r="A24" s="1" t="s">
        <v>7</v>
      </c>
      <c r="B24" s="1">
        <v>22</v>
      </c>
    </row>
    <row r="25" spans="1:2">
      <c r="A25" s="1" t="s">
        <v>18</v>
      </c>
      <c r="B25" s="1">
        <v>23</v>
      </c>
    </row>
    <row r="26" spans="1:2">
      <c r="A26" s="1" t="s">
        <v>10</v>
      </c>
      <c r="B26" s="1">
        <v>24</v>
      </c>
    </row>
    <row r="27" spans="1:2">
      <c r="A27" s="1" t="s">
        <v>9</v>
      </c>
      <c r="B27" s="1">
        <v>25</v>
      </c>
    </row>
    <row r="28" spans="1:2">
      <c r="A28" s="1" t="s">
        <v>25</v>
      </c>
      <c r="B28" s="1">
        <v>26</v>
      </c>
    </row>
    <row r="29" spans="1:2">
      <c r="A29" s="1" t="s">
        <v>14</v>
      </c>
      <c r="B29" s="1">
        <v>27</v>
      </c>
    </row>
    <row r="30" spans="1:2">
      <c r="A30" s="1" t="s">
        <v>34</v>
      </c>
      <c r="B30" s="1">
        <v>28</v>
      </c>
    </row>
    <row r="31" spans="1:2">
      <c r="A31" s="1" t="s">
        <v>30</v>
      </c>
      <c r="B31" s="1">
        <v>29</v>
      </c>
    </row>
    <row r="32" spans="1:2">
      <c r="A32" s="1" t="s">
        <v>17</v>
      </c>
      <c r="B32" s="1">
        <v>30</v>
      </c>
    </row>
    <row r="33" spans="1:2">
      <c r="A33" s="1" t="s">
        <v>19</v>
      </c>
      <c r="B33" s="1">
        <v>31</v>
      </c>
    </row>
    <row r="34" spans="1:2">
      <c r="A34" s="1" t="s">
        <v>8</v>
      </c>
      <c r="B34" s="1">
        <v>32</v>
      </c>
    </row>
    <row r="35" spans="1:2">
      <c r="A35" s="1" t="s">
        <v>22</v>
      </c>
      <c r="B35" s="1">
        <v>33</v>
      </c>
    </row>
    <row r="36" spans="1:2">
      <c r="A36" s="1" t="s">
        <v>26</v>
      </c>
      <c r="B36" s="1">
        <v>34</v>
      </c>
    </row>
    <row r="37" spans="1:2">
      <c r="A37" s="1" t="s">
        <v>28</v>
      </c>
      <c r="B37" s="1">
        <v>35</v>
      </c>
    </row>
    <row r="38" spans="1:2">
      <c r="A38" s="1" t="s">
        <v>12</v>
      </c>
      <c r="B38" s="1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Carte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kinny</dc:creator>
  <cp:lastModifiedBy>kinny</cp:lastModifiedBy>
  <dcterms:created xsi:type="dcterms:W3CDTF">2016-05-25T15:49:31Z</dcterms:created>
  <dcterms:modified xsi:type="dcterms:W3CDTF">2017-02-27T17:54:28Z</dcterms:modified>
</cp:coreProperties>
</file>