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Jean" sheetId="1" r:id="rId1"/>
    <sheet name="Monique" sheetId="2" r:id="rId2"/>
    <sheet name="Totaux" sheetId="3" r:id="rId3"/>
  </sheets>
  <calcPr calcId="152511"/>
</workbook>
</file>

<file path=xl/calcChain.xml><?xml version="1.0" encoding="utf-8"?>
<calcChain xmlns="http://schemas.openxmlformats.org/spreadsheetml/2006/main">
  <c r="G93" i="2" l="1"/>
  <c r="O79" i="2"/>
  <c r="W69" i="2"/>
  <c r="W75" i="2"/>
  <c r="W19" i="2"/>
  <c r="W20" i="2"/>
  <c r="W21" i="2"/>
  <c r="W22" i="2"/>
  <c r="W23" i="2"/>
  <c r="W24" i="2"/>
  <c r="W25" i="2"/>
  <c r="W26" i="2"/>
  <c r="W27" i="2"/>
  <c r="W28" i="2"/>
  <c r="W29" i="2"/>
  <c r="W30" i="2"/>
  <c r="W31" i="2"/>
  <c r="W32" i="2"/>
  <c r="W33" i="2"/>
  <c r="W34" i="2"/>
  <c r="W35" i="2"/>
  <c r="W36" i="2"/>
  <c r="W37" i="2"/>
  <c r="W38" i="2"/>
  <c r="W39" i="2"/>
  <c r="W40" i="2"/>
  <c r="W41" i="2"/>
  <c r="W42" i="2"/>
  <c r="W43" i="2"/>
  <c r="W44" i="2"/>
  <c r="W45" i="2"/>
  <c r="W46" i="2"/>
  <c r="W47" i="2"/>
  <c r="W48" i="2"/>
  <c r="W49" i="2"/>
  <c r="W50" i="2"/>
  <c r="W51" i="2"/>
  <c r="W52" i="2"/>
  <c r="W53" i="2"/>
  <c r="W54" i="2"/>
  <c r="W55" i="2"/>
  <c r="W56" i="2"/>
  <c r="W57" i="2"/>
  <c r="W58" i="2"/>
  <c r="W59" i="2"/>
  <c r="W60" i="2"/>
  <c r="W61" i="2"/>
  <c r="W62" i="2"/>
  <c r="W63" i="2"/>
  <c r="W64" i="2"/>
  <c r="W65" i="2"/>
  <c r="W66" i="2"/>
  <c r="W67" i="2"/>
  <c r="W68" i="2"/>
  <c r="W70" i="2"/>
  <c r="W71" i="2"/>
  <c r="W72" i="2"/>
  <c r="W73" i="2"/>
  <c r="W74" i="2"/>
  <c r="W18" i="2"/>
  <c r="W17" i="2"/>
  <c r="W16" i="2"/>
  <c r="W15" i="2"/>
  <c r="W14" i="2"/>
  <c r="W13" i="2"/>
  <c r="W12" i="2"/>
  <c r="W11" i="2"/>
  <c r="W10" i="2"/>
  <c r="W9" i="2"/>
  <c r="W8" i="2"/>
  <c r="W7" i="2"/>
  <c r="O35" i="2"/>
  <c r="O34" i="2"/>
  <c r="O33" i="2"/>
  <c r="O32" i="2"/>
  <c r="O31" i="2"/>
  <c r="O30" i="2"/>
  <c r="O29" i="2"/>
  <c r="O28" i="2"/>
  <c r="O27" i="2"/>
  <c r="O26" i="2"/>
  <c r="O25" i="2"/>
  <c r="O24" i="2"/>
  <c r="O23" i="2"/>
  <c r="O19" i="2"/>
  <c r="O18" i="2"/>
  <c r="O17" i="2"/>
  <c r="O16" i="2"/>
  <c r="O15" i="2"/>
  <c r="O14" i="2"/>
  <c r="O13" i="2"/>
  <c r="O12" i="2"/>
  <c r="O11" i="2"/>
  <c r="O10" i="2"/>
  <c r="O9" i="2"/>
  <c r="O8" i="2"/>
  <c r="O7" i="2"/>
  <c r="G35" i="2"/>
  <c r="G27" i="2"/>
  <c r="G23" i="2"/>
  <c r="G34" i="2"/>
  <c r="G33" i="2"/>
  <c r="G32" i="2"/>
  <c r="G31" i="2"/>
  <c r="G30" i="2"/>
  <c r="G29" i="2"/>
  <c r="G28" i="2"/>
  <c r="G26" i="2"/>
  <c r="G25" i="2"/>
  <c r="G24" i="2"/>
  <c r="G8" i="2"/>
  <c r="G9" i="2"/>
  <c r="G10" i="2"/>
  <c r="G11" i="2"/>
  <c r="G12" i="2"/>
  <c r="G13" i="2"/>
  <c r="G14" i="2"/>
  <c r="G15" i="2"/>
  <c r="G16" i="2"/>
  <c r="G17" i="2"/>
  <c r="G18" i="2"/>
  <c r="G7" i="2"/>
  <c r="M88" i="2" l="1"/>
  <c r="H25" i="3"/>
  <c r="F93" i="2"/>
  <c r="I26" i="3" s="1"/>
  <c r="L61" i="1" l="1"/>
  <c r="J3" i="2"/>
  <c r="F70" i="2"/>
  <c r="F71" i="2"/>
  <c r="F61" i="2"/>
  <c r="M39" i="2" s="1"/>
  <c r="M57" i="2" s="1"/>
  <c r="N79" i="2"/>
  <c r="I24" i="3" s="1"/>
  <c r="V75" i="2"/>
  <c r="U75" i="2"/>
  <c r="F69" i="2"/>
  <c r="F68" i="2"/>
  <c r="F66" i="2"/>
  <c r="F65" i="2"/>
  <c r="F64" i="2"/>
  <c r="E75" i="2" s="1"/>
  <c r="E93" i="2" s="1"/>
  <c r="H26" i="3" s="1"/>
  <c r="J26" i="3" s="1"/>
  <c r="F63" i="2"/>
  <c r="M83" i="2" s="1"/>
  <c r="F62" i="2"/>
  <c r="M61" i="2" s="1"/>
  <c r="M79" i="2" s="1"/>
  <c r="H24" i="3" s="1"/>
  <c r="N57" i="2"/>
  <c r="F57" i="2"/>
  <c r="I22" i="3" s="1"/>
  <c r="N35" i="2"/>
  <c r="M35" i="2"/>
  <c r="F35" i="2"/>
  <c r="E35" i="2"/>
  <c r="N19" i="2"/>
  <c r="M19" i="2"/>
  <c r="F19" i="2"/>
  <c r="I6" i="3" s="1"/>
  <c r="E19" i="2"/>
  <c r="F69" i="1"/>
  <c r="F68" i="1"/>
  <c r="F67" i="1"/>
  <c r="F66" i="1"/>
  <c r="F65" i="1"/>
  <c r="F64" i="1"/>
  <c r="F63" i="1"/>
  <c r="F62" i="1"/>
  <c r="L39" i="1" s="1"/>
  <c r="L57" i="1" s="1"/>
  <c r="C23" i="3" s="1"/>
  <c r="F61" i="1"/>
  <c r="E39" i="1" s="1"/>
  <c r="E57" i="1" s="1"/>
  <c r="C22" i="3" s="1"/>
  <c r="F57" i="1"/>
  <c r="D22" i="3" s="1"/>
  <c r="M79" i="1"/>
  <c r="D24" i="3" s="1"/>
  <c r="L79" i="1"/>
  <c r="C24" i="3" s="1"/>
  <c r="M57" i="1"/>
  <c r="T75" i="1"/>
  <c r="S75" i="1"/>
  <c r="M35" i="1"/>
  <c r="L35" i="1"/>
  <c r="L19" i="1"/>
  <c r="M19" i="1"/>
  <c r="F35" i="1"/>
  <c r="E35" i="1"/>
  <c r="F19" i="1"/>
  <c r="D6" i="3" s="1"/>
  <c r="E19" i="1"/>
  <c r="C6" i="3" s="1"/>
  <c r="I23" i="3" l="1"/>
  <c r="O57" i="2"/>
  <c r="H6" i="3"/>
  <c r="G19" i="2"/>
  <c r="H23" i="3"/>
  <c r="B11" i="3"/>
  <c r="C7" i="3"/>
  <c r="D7" i="3"/>
  <c r="D23" i="3"/>
  <c r="B16" i="3"/>
  <c r="E23" i="3"/>
  <c r="E57" i="2"/>
  <c r="J24" i="3"/>
  <c r="E22" i="3"/>
  <c r="J23" i="3"/>
  <c r="E24" i="3"/>
  <c r="H22" i="3" l="1"/>
  <c r="J22" i="3" s="1"/>
  <c r="G57" i="2"/>
  <c r="G11" i="3"/>
  <c r="H7" i="3"/>
  <c r="O88" i="2"/>
  <c r="I7" i="3"/>
  <c r="G16" i="3"/>
  <c r="N88" i="2"/>
  <c r="I25" i="3"/>
  <c r="J25" i="3"/>
</calcChain>
</file>

<file path=xl/sharedStrings.xml><?xml version="1.0" encoding="utf-8"?>
<sst xmlns="http://schemas.openxmlformats.org/spreadsheetml/2006/main" count="189" uniqueCount="51">
  <si>
    <t>Mars 2017 - Hugo</t>
  </si>
  <si>
    <t>Solde au 01/03/2017</t>
  </si>
  <si>
    <t>Versements externes</t>
  </si>
  <si>
    <t>Date</t>
  </si>
  <si>
    <t>Thérorique</t>
  </si>
  <si>
    <t>Réel</t>
  </si>
  <si>
    <t>Intitulé</t>
  </si>
  <si>
    <t>Total</t>
  </si>
  <si>
    <t>Dépôt chèques / espèces</t>
  </si>
  <si>
    <t>Charges</t>
  </si>
  <si>
    <t>Prélèvements/virements vers d'autres comptes</t>
  </si>
  <si>
    <t>Dépenses</t>
  </si>
  <si>
    <t>Tabac</t>
  </si>
  <si>
    <t>Essence</t>
  </si>
  <si>
    <t>Repas midi</t>
  </si>
  <si>
    <t>Calculatrice théorique [CT]</t>
  </si>
  <si>
    <t>Quantité</t>
  </si>
  <si>
    <t>Calculatrice théorique</t>
  </si>
  <si>
    <t>Prix / Uni.</t>
  </si>
  <si>
    <t>Dernière modification</t>
  </si>
  <si>
    <t>Reste théorique</t>
  </si>
  <si>
    <t>Reste réel</t>
  </si>
  <si>
    <t>Différences</t>
  </si>
  <si>
    <t>Intutilé</t>
  </si>
  <si>
    <t>Théorique</t>
  </si>
  <si>
    <t>Différence</t>
  </si>
  <si>
    <t>Loyer Semur à Manon</t>
  </si>
  <si>
    <t>Compte dépôt</t>
  </si>
  <si>
    <t>Liberty Gym</t>
  </si>
  <si>
    <t>Courses</t>
  </si>
  <si>
    <t>Géant Casino</t>
  </si>
  <si>
    <t>Entrées d'argent</t>
  </si>
  <si>
    <t>Sorties d'argent</t>
  </si>
  <si>
    <t>Théoriques</t>
  </si>
  <si>
    <t>Réels</t>
  </si>
  <si>
    <t>Prêt voiture (Crédit Agricole)</t>
  </si>
  <si>
    <t>Cantine MFR</t>
  </si>
  <si>
    <t>Mars 2017 - Manon</t>
  </si>
  <si>
    <t>Petit dép</t>
  </si>
  <si>
    <t>Quick</t>
  </si>
  <si>
    <t>Autoroute APRR</t>
  </si>
  <si>
    <t>Le Rallye</t>
  </si>
  <si>
    <t>Retrait espèces</t>
  </si>
  <si>
    <t>Cafétéria FCI</t>
  </si>
  <si>
    <t>Courses Super U</t>
  </si>
  <si>
    <t>KFC</t>
  </si>
  <si>
    <t>Subway</t>
  </si>
  <si>
    <t>Courses Carrefour</t>
  </si>
  <si>
    <t>Cdiscount (Télé Manon)</t>
  </si>
  <si>
    <t>Jean</t>
  </si>
  <si>
    <t>Monique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</si>
</sst>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5" tint="0.79998168889431442"/>
      <name val="Calibri"/>
      <family val="2"/>
      <scheme val="minor"/>
    </font>
    <font>
      <b/>
      <sz val="20"/>
      <color theme="8" tint="0.79998168889431442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8" tint="0.79998168889431442"/>
      <name val="Calibri"/>
      <family val="2"/>
      <scheme val="minor"/>
    </font>
    <font>
      <b/>
      <sz val="20"/>
      <color rgb="FFFFD1F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37">
    <xf numFmtId="0" fontId="0" fillId="0" borderId="0" xfId="0"/>
    <xf numFmtId="17" fontId="0" fillId="0" borderId="0" xfId="0" applyNumberFormat="1" applyAlignment="1"/>
    <xf numFmtId="49" fontId="0" fillId="0" borderId="0" xfId="0" applyNumberFormat="1" applyAlignment="1">
      <alignment vertical="center"/>
    </xf>
    <xf numFmtId="164" fontId="0" fillId="0" borderId="4" xfId="0" applyNumberFormat="1" applyBorder="1"/>
    <xf numFmtId="14" fontId="0" fillId="7" borderId="17" xfId="0" applyNumberFormat="1" applyFill="1" applyBorder="1" applyAlignment="1">
      <alignment horizontal="center" vertical="center"/>
    </xf>
    <xf numFmtId="164" fontId="0" fillId="7" borderId="13" xfId="0" applyNumberFormat="1" applyFill="1" applyBorder="1" applyAlignment="1">
      <alignment horizontal="center" vertical="center"/>
    </xf>
    <xf numFmtId="164" fontId="0" fillId="7" borderId="18" xfId="0" applyNumberFormat="1" applyFill="1" applyBorder="1" applyAlignment="1">
      <alignment horizontal="center" vertical="center"/>
    </xf>
    <xf numFmtId="14" fontId="0" fillId="2" borderId="17" xfId="0" applyNumberFormat="1" applyFill="1" applyBorder="1" applyAlignment="1">
      <alignment horizontal="center" vertical="center"/>
    </xf>
    <xf numFmtId="164" fontId="0" fillId="2" borderId="13" xfId="0" applyNumberFormat="1" applyFill="1" applyBorder="1" applyAlignment="1">
      <alignment horizontal="center" vertical="center"/>
    </xf>
    <xf numFmtId="164" fontId="0" fillId="2" borderId="18" xfId="0" applyNumberFormat="1" applyFill="1" applyBorder="1" applyAlignment="1">
      <alignment horizontal="center" vertical="center"/>
    </xf>
    <xf numFmtId="49" fontId="1" fillId="8" borderId="17" xfId="0" applyNumberFormat="1" applyFont="1" applyFill="1" applyBorder="1" applyAlignment="1">
      <alignment horizontal="center" vertical="center"/>
    </xf>
    <xf numFmtId="49" fontId="1" fillId="8" borderId="13" xfId="0" applyNumberFormat="1" applyFont="1" applyFill="1" applyBorder="1" applyAlignment="1">
      <alignment horizontal="center" vertical="center"/>
    </xf>
    <xf numFmtId="49" fontId="1" fillId="8" borderId="18" xfId="0" applyNumberFormat="1" applyFont="1" applyFill="1" applyBorder="1" applyAlignment="1">
      <alignment horizontal="center" vertical="center"/>
    </xf>
    <xf numFmtId="49" fontId="1" fillId="9" borderId="17" xfId="0" applyNumberFormat="1" applyFont="1" applyFill="1" applyBorder="1" applyAlignment="1">
      <alignment horizontal="center" vertical="center"/>
    </xf>
    <xf numFmtId="49" fontId="1" fillId="9" borderId="13" xfId="0" applyNumberFormat="1" applyFont="1" applyFill="1" applyBorder="1" applyAlignment="1">
      <alignment horizontal="center" vertical="center"/>
    </xf>
    <xf numFmtId="49" fontId="1" fillId="9" borderId="18" xfId="0" applyNumberFormat="1" applyFont="1" applyFill="1" applyBorder="1" applyAlignment="1">
      <alignment horizontal="center" vertical="center"/>
    </xf>
    <xf numFmtId="14" fontId="0" fillId="10" borderId="17" xfId="0" applyNumberFormat="1" applyFill="1" applyBorder="1" applyAlignment="1">
      <alignment horizontal="center" vertical="center"/>
    </xf>
    <xf numFmtId="164" fontId="0" fillId="10" borderId="18" xfId="0" applyNumberFormat="1" applyFill="1" applyBorder="1" applyAlignment="1">
      <alignment horizontal="center" vertical="center"/>
    </xf>
    <xf numFmtId="14" fontId="0" fillId="11" borderId="17" xfId="0" applyNumberFormat="1" applyFill="1" applyBorder="1" applyAlignment="1">
      <alignment horizontal="center" vertical="center"/>
    </xf>
    <xf numFmtId="164" fontId="0" fillId="11" borderId="13" xfId="0" applyNumberFormat="1" applyFill="1" applyBorder="1" applyAlignment="1">
      <alignment horizontal="center" vertical="center"/>
    </xf>
    <xf numFmtId="164" fontId="0" fillId="11" borderId="18" xfId="0" applyNumberFormat="1" applyFill="1" applyBorder="1" applyAlignment="1">
      <alignment horizontal="center" vertical="center"/>
    </xf>
    <xf numFmtId="14" fontId="0" fillId="12" borderId="17" xfId="0" applyNumberFormat="1" applyFill="1" applyBorder="1" applyAlignment="1">
      <alignment horizontal="center" vertical="center"/>
    </xf>
    <xf numFmtId="164" fontId="0" fillId="12" borderId="13" xfId="0" applyNumberFormat="1" applyFill="1" applyBorder="1" applyAlignment="1">
      <alignment horizontal="center" vertical="center"/>
    </xf>
    <xf numFmtId="164" fontId="0" fillId="12" borderId="18" xfId="0" applyNumberFormat="1" applyFill="1" applyBorder="1" applyAlignment="1">
      <alignment horizontal="center" vertical="center"/>
    </xf>
    <xf numFmtId="49" fontId="4" fillId="13" borderId="17" xfId="0" applyNumberFormat="1" applyFont="1" applyFill="1" applyBorder="1" applyAlignment="1">
      <alignment horizontal="center" vertical="center"/>
    </xf>
    <xf numFmtId="49" fontId="4" fillId="13" borderId="13" xfId="0" applyNumberFormat="1" applyFont="1" applyFill="1" applyBorder="1" applyAlignment="1">
      <alignment horizontal="center" vertical="center"/>
    </xf>
    <xf numFmtId="49" fontId="4" fillId="13" borderId="18" xfId="0" applyNumberFormat="1" applyFont="1" applyFill="1" applyBorder="1" applyAlignment="1">
      <alignment horizontal="center" vertical="center"/>
    </xf>
    <xf numFmtId="14" fontId="0" fillId="14" borderId="17" xfId="0" applyNumberFormat="1" applyFill="1" applyBorder="1" applyAlignment="1">
      <alignment horizontal="center" vertical="center"/>
    </xf>
    <xf numFmtId="164" fontId="0" fillId="14" borderId="13" xfId="0" applyNumberFormat="1" applyFill="1" applyBorder="1" applyAlignment="1">
      <alignment horizontal="center" vertical="center"/>
    </xf>
    <xf numFmtId="164" fontId="0" fillId="14" borderId="18" xfId="0" applyNumberFormat="1" applyFill="1" applyBorder="1" applyAlignment="1">
      <alignment horizontal="center" vertical="center"/>
    </xf>
    <xf numFmtId="14" fontId="0" fillId="15" borderId="17" xfId="0" applyNumberFormat="1" applyFill="1" applyBorder="1" applyAlignment="1">
      <alignment horizontal="center" vertical="center"/>
    </xf>
    <xf numFmtId="164" fontId="0" fillId="15" borderId="18" xfId="0" applyNumberFormat="1" applyFill="1" applyBorder="1" applyAlignment="1">
      <alignment horizontal="center" vertical="center"/>
    </xf>
    <xf numFmtId="49" fontId="4" fillId="16" borderId="17" xfId="0" applyNumberFormat="1" applyFont="1" applyFill="1" applyBorder="1" applyAlignment="1">
      <alignment horizontal="center" vertical="center"/>
    </xf>
    <xf numFmtId="49" fontId="4" fillId="16" borderId="13" xfId="0" applyNumberFormat="1" applyFont="1" applyFill="1" applyBorder="1" applyAlignment="1">
      <alignment horizontal="center" vertical="center"/>
    </xf>
    <xf numFmtId="49" fontId="4" fillId="16" borderId="18" xfId="0" applyNumberFormat="1" applyFont="1" applyFill="1" applyBorder="1" applyAlignment="1">
      <alignment horizontal="center" vertical="center"/>
    </xf>
    <xf numFmtId="14" fontId="0" fillId="17" borderId="17" xfId="0" applyNumberFormat="1" applyFill="1" applyBorder="1" applyAlignment="1">
      <alignment horizontal="center" vertical="center"/>
    </xf>
    <xf numFmtId="164" fontId="0" fillId="17" borderId="13" xfId="0" applyNumberFormat="1" applyFill="1" applyBorder="1" applyAlignment="1">
      <alignment horizontal="center" vertical="center"/>
    </xf>
    <xf numFmtId="164" fontId="0" fillId="17" borderId="18" xfId="0" applyNumberFormat="1" applyFill="1" applyBorder="1" applyAlignment="1">
      <alignment horizontal="center" vertical="center"/>
    </xf>
    <xf numFmtId="14" fontId="0" fillId="18" borderId="17" xfId="0" applyNumberFormat="1" applyFill="1" applyBorder="1" applyAlignment="1">
      <alignment horizontal="center" vertical="center"/>
    </xf>
    <xf numFmtId="164" fontId="0" fillId="18" borderId="13" xfId="0" applyNumberFormat="1" applyFill="1" applyBorder="1" applyAlignment="1">
      <alignment horizontal="center" vertical="center"/>
    </xf>
    <xf numFmtId="164" fontId="0" fillId="18" borderId="18" xfId="0" applyNumberFormat="1" applyFill="1" applyBorder="1" applyAlignment="1">
      <alignment horizontal="center" vertical="center"/>
    </xf>
    <xf numFmtId="164" fontId="1" fillId="8" borderId="20" xfId="0" applyNumberFormat="1" applyFont="1" applyFill="1" applyBorder="1" applyAlignment="1">
      <alignment horizontal="center" vertical="center"/>
    </xf>
    <xf numFmtId="164" fontId="1" fillId="8" borderId="21" xfId="0" applyNumberFormat="1" applyFont="1" applyFill="1" applyBorder="1" applyAlignment="1">
      <alignment horizontal="center" vertical="center"/>
    </xf>
    <xf numFmtId="164" fontId="4" fillId="16" borderId="20" xfId="0" applyNumberFormat="1" applyFont="1" applyFill="1" applyBorder="1" applyAlignment="1">
      <alignment horizontal="center" vertical="center"/>
    </xf>
    <xf numFmtId="164" fontId="4" fillId="16" borderId="21" xfId="0" applyNumberFormat="1" applyFont="1" applyFill="1" applyBorder="1" applyAlignment="1">
      <alignment horizontal="center" vertical="center"/>
    </xf>
    <xf numFmtId="164" fontId="1" fillId="9" borderId="20" xfId="0" applyNumberFormat="1" applyFont="1" applyFill="1" applyBorder="1" applyAlignment="1">
      <alignment horizontal="center" vertical="center"/>
    </xf>
    <xf numFmtId="164" fontId="1" fillId="9" borderId="21" xfId="0" applyNumberFormat="1" applyFont="1" applyFill="1" applyBorder="1" applyAlignment="1">
      <alignment horizontal="center" vertical="center"/>
    </xf>
    <xf numFmtId="49" fontId="1" fillId="6" borderId="17" xfId="0" applyNumberFormat="1" applyFont="1" applyFill="1" applyBorder="1" applyAlignment="1">
      <alignment horizontal="center" vertical="center"/>
    </xf>
    <xf numFmtId="49" fontId="1" fillId="6" borderId="13" xfId="0" applyNumberFormat="1" applyFont="1" applyFill="1" applyBorder="1" applyAlignment="1">
      <alignment horizontal="center" vertical="center"/>
    </xf>
    <xf numFmtId="49" fontId="1" fillId="6" borderId="18" xfId="0" applyNumberFormat="1" applyFont="1" applyFill="1" applyBorder="1" applyAlignment="1">
      <alignment horizontal="center" vertical="center"/>
    </xf>
    <xf numFmtId="164" fontId="1" fillId="6" borderId="20" xfId="0" applyNumberFormat="1" applyFont="1" applyFill="1" applyBorder="1" applyAlignment="1">
      <alignment horizontal="center" vertical="center"/>
    </xf>
    <xf numFmtId="164" fontId="1" fillId="6" borderId="21" xfId="0" applyNumberFormat="1" applyFont="1" applyFill="1" applyBorder="1" applyAlignment="1">
      <alignment horizontal="center" vertical="center"/>
    </xf>
    <xf numFmtId="49" fontId="1" fillId="19" borderId="13" xfId="0" applyNumberFormat="1" applyFont="1" applyFill="1" applyBorder="1" applyAlignment="1">
      <alignment horizontal="center" vertical="center"/>
    </xf>
    <xf numFmtId="49" fontId="1" fillId="19" borderId="18" xfId="0" applyNumberFormat="1" applyFont="1" applyFill="1" applyBorder="1" applyAlignment="1">
      <alignment horizontal="center" vertical="center"/>
    </xf>
    <xf numFmtId="164" fontId="0" fillId="4" borderId="13" xfId="0" applyNumberFormat="1" applyFill="1" applyBorder="1"/>
    <xf numFmtId="164" fontId="0" fillId="4" borderId="18" xfId="0" applyNumberFormat="1" applyFill="1" applyBorder="1"/>
    <xf numFmtId="164" fontId="0" fillId="4" borderId="20" xfId="0" applyNumberFormat="1" applyFill="1" applyBorder="1"/>
    <xf numFmtId="164" fontId="0" fillId="4" borderId="21" xfId="0" applyNumberFormat="1" applyFill="1" applyBorder="1"/>
    <xf numFmtId="164" fontId="0" fillId="3" borderId="13" xfId="0" applyNumberFormat="1" applyFill="1" applyBorder="1"/>
    <xf numFmtId="164" fontId="0" fillId="3" borderId="18" xfId="0" applyNumberFormat="1" applyFill="1" applyBorder="1"/>
    <xf numFmtId="14" fontId="3" fillId="6" borderId="4" xfId="0" applyNumberFormat="1" applyFont="1" applyFill="1" applyBorder="1"/>
    <xf numFmtId="14" fontId="3" fillId="20" borderId="4" xfId="0" applyNumberFormat="1" applyFont="1" applyFill="1" applyBorder="1"/>
    <xf numFmtId="0" fontId="0" fillId="0" borderId="0" xfId="0" applyFont="1"/>
    <xf numFmtId="0" fontId="0" fillId="4" borderId="17" xfId="0" applyFill="1" applyBorder="1"/>
    <xf numFmtId="0" fontId="0" fillId="3" borderId="17" xfId="0" applyFill="1" applyBorder="1"/>
    <xf numFmtId="0" fontId="0" fillId="4" borderId="19" xfId="0" applyFill="1" applyBorder="1"/>
    <xf numFmtId="164" fontId="0" fillId="22" borderId="18" xfId="0" applyNumberFormat="1" applyFill="1" applyBorder="1" applyAlignment="1">
      <alignment horizontal="center" vertical="center"/>
    </xf>
    <xf numFmtId="164" fontId="0" fillId="22" borderId="13" xfId="0" applyNumberFormat="1" applyFill="1" applyBorder="1" applyAlignment="1">
      <alignment horizontal="center" vertical="center"/>
    </xf>
    <xf numFmtId="1" fontId="0" fillId="4" borderId="13" xfId="0" applyNumberFormat="1" applyFill="1" applyBorder="1" applyAlignment="1">
      <alignment horizontal="center" vertical="center"/>
    </xf>
    <xf numFmtId="1" fontId="0" fillId="3" borderId="13" xfId="0" applyNumberFormat="1" applyFill="1" applyBorder="1" applyAlignment="1">
      <alignment horizontal="center" vertical="center"/>
    </xf>
    <xf numFmtId="1" fontId="0" fillId="4" borderId="20" xfId="0" applyNumberFormat="1" applyFill="1" applyBorder="1" applyAlignment="1">
      <alignment horizontal="center" vertical="center"/>
    </xf>
    <xf numFmtId="164" fontId="4" fillId="13" borderId="20" xfId="0" applyNumberFormat="1" applyFont="1" applyFill="1" applyBorder="1" applyAlignment="1">
      <alignment horizontal="center" vertical="center"/>
    </xf>
    <xf numFmtId="164" fontId="4" fillId="13" borderId="21" xfId="0" applyNumberFormat="1" applyFont="1" applyFill="1" applyBorder="1" applyAlignment="1">
      <alignment horizontal="center" vertical="center"/>
    </xf>
    <xf numFmtId="49" fontId="1" fillId="19" borderId="14" xfId="0" applyNumberFormat="1" applyFont="1" applyFill="1" applyBorder="1" applyAlignment="1">
      <alignment horizontal="center" vertical="center"/>
    </xf>
    <xf numFmtId="49" fontId="1" fillId="19" borderId="15" xfId="0" applyNumberFormat="1" applyFont="1" applyFill="1" applyBorder="1" applyAlignment="1">
      <alignment horizontal="center" vertical="center"/>
    </xf>
    <xf numFmtId="49" fontId="1" fillId="19" borderId="16" xfId="0" applyNumberFormat="1" applyFont="1" applyFill="1" applyBorder="1" applyAlignment="1">
      <alignment horizontal="center" vertical="center"/>
    </xf>
    <xf numFmtId="49" fontId="1" fillId="21" borderId="1" xfId="0" applyNumberFormat="1" applyFont="1" applyFill="1" applyBorder="1" applyAlignment="1">
      <alignment horizontal="center" vertical="center"/>
    </xf>
    <xf numFmtId="49" fontId="1" fillId="8" borderId="2" xfId="0" applyNumberFormat="1" applyFont="1" applyFill="1" applyBorder="1"/>
    <xf numFmtId="164" fontId="0" fillId="8" borderId="1" xfId="0" applyNumberFormat="1" applyFill="1" applyBorder="1"/>
    <xf numFmtId="49" fontId="1" fillId="9" borderId="2" xfId="0" applyNumberFormat="1" applyFont="1" applyFill="1" applyBorder="1"/>
    <xf numFmtId="164" fontId="0" fillId="9" borderId="1" xfId="0" applyNumberFormat="1" applyFill="1" applyBorder="1"/>
    <xf numFmtId="49" fontId="1" fillId="8" borderId="29" xfId="0" applyNumberFormat="1" applyFont="1" applyFill="1" applyBorder="1" applyAlignment="1">
      <alignment horizontal="center" vertical="center"/>
    </xf>
    <xf numFmtId="164" fontId="0" fillId="7" borderId="29" xfId="0" applyNumberFormat="1" applyFill="1" applyBorder="1" applyAlignment="1">
      <alignment horizontal="center" vertical="center"/>
    </xf>
    <xf numFmtId="164" fontId="0" fillId="2" borderId="29" xfId="0" applyNumberFormat="1" applyFill="1" applyBorder="1" applyAlignment="1">
      <alignment horizontal="center" vertical="center"/>
    </xf>
    <xf numFmtId="164" fontId="1" fillId="8" borderId="30" xfId="0" applyNumberFormat="1" applyFont="1" applyFill="1" applyBorder="1" applyAlignment="1">
      <alignment horizontal="center" vertical="center"/>
    </xf>
    <xf numFmtId="49" fontId="1" fillId="8" borderId="31" xfId="0" applyNumberFormat="1" applyFont="1" applyFill="1" applyBorder="1" applyAlignment="1">
      <alignment horizontal="center" vertical="center"/>
    </xf>
    <xf numFmtId="49" fontId="1" fillId="8" borderId="32" xfId="0" applyNumberFormat="1" applyFont="1" applyFill="1" applyBorder="1" applyAlignment="1">
      <alignment horizontal="center" vertical="center"/>
    </xf>
    <xf numFmtId="49" fontId="1" fillId="8" borderId="37" xfId="0" applyNumberFormat="1" applyFont="1" applyFill="1" applyBorder="1" applyAlignment="1">
      <alignment horizontal="center" vertical="center"/>
    </xf>
    <xf numFmtId="49" fontId="1" fillId="9" borderId="31" xfId="0" applyNumberFormat="1" applyFont="1" applyFill="1" applyBorder="1" applyAlignment="1">
      <alignment horizontal="center" vertical="center"/>
    </xf>
    <xf numFmtId="49" fontId="1" fillId="9" borderId="32" xfId="0" applyNumberFormat="1" applyFont="1" applyFill="1" applyBorder="1" applyAlignment="1">
      <alignment horizontal="center" vertical="center"/>
    </xf>
    <xf numFmtId="49" fontId="1" fillId="9" borderId="33" xfId="0" applyNumberFormat="1" applyFont="1" applyFill="1" applyBorder="1" applyAlignment="1">
      <alignment horizontal="center" vertical="center"/>
    </xf>
    <xf numFmtId="49" fontId="1" fillId="9" borderId="37" xfId="0" applyNumberFormat="1" applyFont="1" applyFill="1" applyBorder="1" applyAlignment="1">
      <alignment horizontal="center" vertical="center"/>
    </xf>
    <xf numFmtId="164" fontId="0" fillId="12" borderId="29" xfId="0" applyNumberFormat="1" applyFill="1" applyBorder="1" applyAlignment="1">
      <alignment horizontal="center" vertical="center"/>
    </xf>
    <xf numFmtId="164" fontId="0" fillId="11" borderId="29" xfId="0" applyNumberFormat="1" applyFill="1" applyBorder="1" applyAlignment="1">
      <alignment horizontal="center" vertical="center"/>
    </xf>
    <xf numFmtId="164" fontId="1" fillId="9" borderId="30" xfId="0" applyNumberFormat="1" applyFont="1" applyFill="1" applyBorder="1" applyAlignment="1">
      <alignment horizontal="center" vertical="center"/>
    </xf>
    <xf numFmtId="164" fontId="0" fillId="7" borderId="33" xfId="0" applyNumberFormat="1" applyFill="1" applyBorder="1" applyAlignment="1">
      <alignment horizontal="center" vertical="center"/>
    </xf>
    <xf numFmtId="49" fontId="1" fillId="16" borderId="31" xfId="0" applyNumberFormat="1" applyFont="1" applyFill="1" applyBorder="1" applyAlignment="1">
      <alignment horizontal="center" vertical="center"/>
    </xf>
    <xf numFmtId="49" fontId="1" fillId="16" borderId="32" xfId="0" applyNumberFormat="1" applyFont="1" applyFill="1" applyBorder="1" applyAlignment="1">
      <alignment horizontal="center" vertical="center"/>
    </xf>
    <xf numFmtId="49" fontId="1" fillId="16" borderId="33" xfId="0" applyNumberFormat="1" applyFont="1" applyFill="1" applyBorder="1" applyAlignment="1">
      <alignment horizontal="center" vertical="center"/>
    </xf>
    <xf numFmtId="164" fontId="1" fillId="16" borderId="20" xfId="0" applyNumberFormat="1" applyFont="1" applyFill="1" applyBorder="1" applyAlignment="1">
      <alignment horizontal="center" vertical="center"/>
    </xf>
    <xf numFmtId="164" fontId="1" fillId="16" borderId="21" xfId="0" applyNumberFormat="1" applyFont="1" applyFill="1" applyBorder="1" applyAlignment="1">
      <alignment horizontal="center" vertical="center"/>
    </xf>
    <xf numFmtId="164" fontId="4" fillId="16" borderId="27" xfId="0" applyNumberFormat="1" applyFont="1" applyFill="1" applyBorder="1" applyAlignment="1">
      <alignment horizontal="center" vertical="center"/>
    </xf>
    <xf numFmtId="164" fontId="0" fillId="0" borderId="0" xfId="0" applyNumberFormat="1"/>
    <xf numFmtId="164" fontId="4" fillId="23" borderId="26" xfId="0" applyNumberFormat="1" applyFont="1" applyFill="1" applyBorder="1" applyAlignment="1">
      <alignment horizontal="center" vertical="center"/>
    </xf>
    <xf numFmtId="164" fontId="1" fillId="16" borderId="26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vertical="center"/>
    </xf>
    <xf numFmtId="164" fontId="2" fillId="7" borderId="28" xfId="0" applyNumberFormat="1" applyFont="1" applyFill="1" applyBorder="1" applyAlignment="1">
      <alignment horizontal="center" vertical="center"/>
    </xf>
    <xf numFmtId="49" fontId="1" fillId="6" borderId="2" xfId="0" applyNumberFormat="1" applyFont="1" applyFill="1" applyBorder="1" applyAlignment="1">
      <alignment horizontal="center" vertical="center"/>
    </xf>
    <xf numFmtId="49" fontId="1" fillId="6" borderId="3" xfId="0" applyNumberFormat="1" applyFont="1" applyFill="1" applyBorder="1" applyAlignment="1">
      <alignment horizontal="center" vertical="center"/>
    </xf>
    <xf numFmtId="49" fontId="1" fillId="6" borderId="4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horizontal="center" vertical="center"/>
    </xf>
    <xf numFmtId="49" fontId="0" fillId="7" borderId="13" xfId="0" applyNumberFormat="1" applyFill="1" applyBorder="1" applyAlignment="1">
      <alignment horizontal="left" vertical="center"/>
    </xf>
    <xf numFmtId="49" fontId="0" fillId="2" borderId="13" xfId="0" applyNumberFormat="1" applyFill="1" applyBorder="1" applyAlignment="1">
      <alignment horizontal="left" vertical="center"/>
    </xf>
    <xf numFmtId="0" fontId="1" fillId="8" borderId="19" xfId="0" applyFont="1" applyFill="1" applyBorder="1" applyAlignment="1">
      <alignment horizontal="center" vertical="center"/>
    </xf>
    <xf numFmtId="0" fontId="1" fillId="8" borderId="20" xfId="0" applyFont="1" applyFill="1" applyBorder="1" applyAlignment="1">
      <alignment horizontal="center" vertical="center"/>
    </xf>
    <xf numFmtId="49" fontId="1" fillId="8" borderId="14" xfId="0" applyNumberFormat="1" applyFont="1" applyFill="1" applyBorder="1" applyAlignment="1">
      <alignment horizontal="center" vertical="center"/>
    </xf>
    <xf numFmtId="49" fontId="1" fillId="8" borderId="15" xfId="0" applyNumberFormat="1" applyFont="1" applyFill="1" applyBorder="1" applyAlignment="1">
      <alignment horizontal="center" vertical="center"/>
    </xf>
    <xf numFmtId="49" fontId="1" fillId="8" borderId="16" xfId="0" applyNumberFormat="1" applyFont="1" applyFill="1" applyBorder="1" applyAlignment="1">
      <alignment horizontal="center" vertical="center"/>
    </xf>
    <xf numFmtId="49" fontId="1" fillId="8" borderId="13" xfId="0" applyNumberFormat="1" applyFont="1" applyFill="1" applyBorder="1" applyAlignment="1">
      <alignment horizontal="center" vertical="center"/>
    </xf>
    <xf numFmtId="49" fontId="0" fillId="11" borderId="13" xfId="0" applyNumberFormat="1" applyFill="1" applyBorder="1" applyAlignment="1">
      <alignment horizontal="left" vertical="center"/>
    </xf>
    <xf numFmtId="49" fontId="0" fillId="12" borderId="13" xfId="0" applyNumberFormat="1" applyFill="1" applyBorder="1" applyAlignment="1">
      <alignment horizontal="left" vertical="center"/>
    </xf>
    <xf numFmtId="49" fontId="1" fillId="9" borderId="14" xfId="0" applyNumberFormat="1" applyFont="1" applyFill="1" applyBorder="1" applyAlignment="1">
      <alignment horizontal="center" vertical="center"/>
    </xf>
    <xf numFmtId="49" fontId="1" fillId="9" borderId="15" xfId="0" applyNumberFormat="1" applyFont="1" applyFill="1" applyBorder="1" applyAlignment="1">
      <alignment horizontal="center" vertical="center"/>
    </xf>
    <xf numFmtId="49" fontId="1" fillId="9" borderId="16" xfId="0" applyNumberFormat="1" applyFont="1" applyFill="1" applyBorder="1" applyAlignment="1">
      <alignment horizontal="center" vertical="center"/>
    </xf>
    <xf numFmtId="49" fontId="1" fillId="9" borderId="13" xfId="0" applyNumberFormat="1" applyFont="1" applyFill="1" applyBorder="1" applyAlignment="1">
      <alignment horizontal="center" vertical="center"/>
    </xf>
    <xf numFmtId="0" fontId="1" fillId="9" borderId="19" xfId="0" applyFont="1" applyFill="1" applyBorder="1" applyAlignment="1">
      <alignment horizontal="center" vertical="center"/>
    </xf>
    <xf numFmtId="0" fontId="1" fillId="9" borderId="20" xfId="0" applyFont="1" applyFill="1" applyBorder="1" applyAlignment="1">
      <alignment horizontal="center" vertical="center"/>
    </xf>
    <xf numFmtId="49" fontId="0" fillId="18" borderId="13" xfId="0" applyNumberFormat="1" applyFill="1" applyBorder="1" applyAlignment="1">
      <alignment horizontal="left" vertical="center"/>
    </xf>
    <xf numFmtId="49" fontId="4" fillId="16" borderId="14" xfId="0" applyNumberFormat="1" applyFont="1" applyFill="1" applyBorder="1" applyAlignment="1">
      <alignment horizontal="center" vertical="center"/>
    </xf>
    <xf numFmtId="49" fontId="4" fillId="16" borderId="15" xfId="0" applyNumberFormat="1" applyFont="1" applyFill="1" applyBorder="1" applyAlignment="1">
      <alignment horizontal="center" vertical="center"/>
    </xf>
    <xf numFmtId="49" fontId="4" fillId="16" borderId="16" xfId="0" applyNumberFormat="1" applyFont="1" applyFill="1" applyBorder="1" applyAlignment="1">
      <alignment horizontal="center" vertical="center"/>
    </xf>
    <xf numFmtId="49" fontId="4" fillId="16" borderId="13" xfId="0" applyNumberFormat="1" applyFont="1" applyFill="1" applyBorder="1" applyAlignment="1">
      <alignment horizontal="center" vertical="center"/>
    </xf>
    <xf numFmtId="49" fontId="0" fillId="17" borderId="13" xfId="0" applyNumberFormat="1" applyFill="1" applyBorder="1" applyAlignment="1">
      <alignment horizontal="left" vertical="center"/>
    </xf>
    <xf numFmtId="49" fontId="0" fillId="10" borderId="13" xfId="0" applyNumberFormat="1" applyFill="1" applyBorder="1" applyAlignment="1">
      <alignment horizontal="left" vertical="center"/>
    </xf>
    <xf numFmtId="49" fontId="1" fillId="6" borderId="14" xfId="0" applyNumberFormat="1" applyFont="1" applyFill="1" applyBorder="1" applyAlignment="1">
      <alignment horizontal="center" vertical="center"/>
    </xf>
    <xf numFmtId="49" fontId="1" fillId="6" borderId="15" xfId="0" applyNumberFormat="1" applyFont="1" applyFill="1" applyBorder="1" applyAlignment="1">
      <alignment horizontal="center" vertical="center"/>
    </xf>
    <xf numFmtId="49" fontId="1" fillId="6" borderId="16" xfId="0" applyNumberFormat="1" applyFont="1" applyFill="1" applyBorder="1" applyAlignment="1">
      <alignment horizontal="center" vertical="center"/>
    </xf>
    <xf numFmtId="49" fontId="1" fillId="6" borderId="13" xfId="0" applyNumberFormat="1" applyFont="1" applyFill="1" applyBorder="1" applyAlignment="1">
      <alignment horizontal="center" vertical="center"/>
    </xf>
    <xf numFmtId="0" fontId="4" fillId="16" borderId="19" xfId="0" applyFont="1" applyFill="1" applyBorder="1" applyAlignment="1">
      <alignment horizontal="center" vertical="center"/>
    </xf>
    <xf numFmtId="0" fontId="4" fillId="16" borderId="20" xfId="0" applyFont="1" applyFill="1" applyBorder="1" applyAlignment="1">
      <alignment horizontal="center" vertical="center"/>
    </xf>
    <xf numFmtId="49" fontId="0" fillId="14" borderId="13" xfId="0" applyNumberFormat="1" applyFill="1" applyBorder="1" applyAlignment="1">
      <alignment horizontal="left" vertical="center"/>
    </xf>
    <xf numFmtId="49" fontId="0" fillId="15" borderId="13" xfId="0" applyNumberFormat="1" applyFill="1" applyBorder="1" applyAlignment="1">
      <alignment horizontal="left" vertical="center"/>
    </xf>
    <xf numFmtId="0" fontId="1" fillId="6" borderId="19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49" fontId="4" fillId="13" borderId="14" xfId="0" applyNumberFormat="1" applyFont="1" applyFill="1" applyBorder="1" applyAlignment="1">
      <alignment horizontal="center" vertical="center"/>
    </xf>
    <xf numFmtId="49" fontId="4" fillId="13" borderId="15" xfId="0" applyNumberFormat="1" applyFont="1" applyFill="1" applyBorder="1" applyAlignment="1">
      <alignment horizontal="center" vertical="center"/>
    </xf>
    <xf numFmtId="49" fontId="4" fillId="13" borderId="16" xfId="0" applyNumberFormat="1" applyFont="1" applyFill="1" applyBorder="1" applyAlignment="1">
      <alignment horizontal="center" vertical="center"/>
    </xf>
    <xf numFmtId="49" fontId="4" fillId="13" borderId="13" xfId="0" applyNumberFormat="1" applyFont="1" applyFill="1" applyBorder="1" applyAlignment="1">
      <alignment horizontal="center" vertical="center"/>
    </xf>
    <xf numFmtId="0" fontId="0" fillId="3" borderId="17" xfId="0" applyFill="1" applyBorder="1" applyAlignment="1">
      <alignment horizontal="left" vertical="center"/>
    </xf>
    <xf numFmtId="0" fontId="0" fillId="3" borderId="13" xfId="0" applyFill="1" applyBorder="1" applyAlignment="1">
      <alignment horizontal="left" vertical="center"/>
    </xf>
    <xf numFmtId="0" fontId="0" fillId="4" borderId="19" xfId="0" applyFill="1" applyBorder="1" applyAlignment="1">
      <alignment horizontal="left" vertical="center"/>
    </xf>
    <xf numFmtId="0" fontId="0" fillId="4" borderId="20" xfId="0" applyFill="1" applyBorder="1" applyAlignment="1">
      <alignment horizontal="left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14" fontId="0" fillId="14" borderId="24" xfId="0" applyNumberFormat="1" applyFill="1" applyBorder="1" applyAlignment="1">
      <alignment horizontal="center" vertical="center"/>
    </xf>
    <xf numFmtId="14" fontId="0" fillId="14" borderId="22" xfId="0" applyNumberFormat="1" applyFill="1" applyBorder="1" applyAlignment="1">
      <alignment horizontal="center" vertical="center"/>
    </xf>
    <xf numFmtId="14" fontId="0" fillId="14" borderId="23" xfId="0" applyNumberFormat="1" applyFill="1" applyBorder="1" applyAlignment="1">
      <alignment horizontal="center" vertical="center"/>
    </xf>
    <xf numFmtId="14" fontId="0" fillId="18" borderId="24" xfId="0" applyNumberFormat="1" applyFill="1" applyBorder="1" applyAlignment="1">
      <alignment horizontal="center" vertical="center"/>
    </xf>
    <xf numFmtId="14" fontId="0" fillId="18" borderId="22" xfId="0" applyNumberFormat="1" applyFill="1" applyBorder="1" applyAlignment="1">
      <alignment horizontal="center" vertical="center"/>
    </xf>
    <xf numFmtId="14" fontId="0" fillId="18" borderId="23" xfId="0" applyNumberFormat="1" applyFill="1" applyBorder="1" applyAlignment="1">
      <alignment horizontal="center" vertical="center"/>
    </xf>
    <xf numFmtId="14" fontId="0" fillId="17" borderId="24" xfId="0" applyNumberFormat="1" applyFill="1" applyBorder="1" applyAlignment="1">
      <alignment horizontal="center" vertical="center"/>
    </xf>
    <xf numFmtId="14" fontId="0" fillId="17" borderId="22" xfId="0" applyNumberFormat="1" applyFill="1" applyBorder="1" applyAlignment="1">
      <alignment horizontal="center" vertical="center"/>
    </xf>
    <xf numFmtId="14" fontId="0" fillId="17" borderId="23" xfId="0" applyNumberFormat="1" applyFill="1" applyBorder="1" applyAlignment="1">
      <alignment horizontal="center" vertical="center"/>
    </xf>
    <xf numFmtId="49" fontId="1" fillId="19" borderId="14" xfId="0" applyNumberFormat="1" applyFont="1" applyFill="1" applyBorder="1" applyAlignment="1">
      <alignment horizontal="center" vertical="center"/>
    </xf>
    <xf numFmtId="49" fontId="1" fillId="19" borderId="15" xfId="0" applyNumberFormat="1" applyFont="1" applyFill="1" applyBorder="1" applyAlignment="1">
      <alignment horizontal="center" vertical="center"/>
    </xf>
    <xf numFmtId="49" fontId="1" fillId="19" borderId="16" xfId="0" applyNumberFormat="1" applyFont="1" applyFill="1" applyBorder="1" applyAlignment="1">
      <alignment horizontal="center" vertical="center"/>
    </xf>
    <xf numFmtId="49" fontId="1" fillId="19" borderId="17" xfId="0" applyNumberFormat="1" applyFont="1" applyFill="1" applyBorder="1" applyAlignment="1">
      <alignment horizontal="center" vertical="center"/>
    </xf>
    <xf numFmtId="49" fontId="1" fillId="19" borderId="13" xfId="0" applyNumberFormat="1" applyFont="1" applyFill="1" applyBorder="1" applyAlignment="1">
      <alignment horizontal="center" vertical="center"/>
    </xf>
    <xf numFmtId="0" fontId="0" fillId="4" borderId="17" xfId="0" applyFill="1" applyBorder="1" applyAlignment="1">
      <alignment horizontal="left" vertical="center"/>
    </xf>
    <xf numFmtId="0" fontId="0" fillId="4" borderId="13" xfId="0" applyFill="1" applyBorder="1" applyAlignment="1">
      <alignment horizontal="left" vertical="center"/>
    </xf>
    <xf numFmtId="0" fontId="4" fillId="13" borderId="19" xfId="0" applyFont="1" applyFill="1" applyBorder="1" applyAlignment="1">
      <alignment horizontal="center" vertical="center"/>
    </xf>
    <xf numFmtId="0" fontId="4" fillId="13" borderId="20" xfId="0" applyFont="1" applyFill="1" applyBorder="1" applyAlignment="1">
      <alignment horizontal="center" vertical="center"/>
    </xf>
    <xf numFmtId="49" fontId="5" fillId="20" borderId="0" xfId="0" applyNumberFormat="1" applyFont="1" applyFill="1" applyAlignment="1">
      <alignment horizontal="center" vertical="center"/>
    </xf>
    <xf numFmtId="49" fontId="1" fillId="20" borderId="2" xfId="0" applyNumberFormat="1" applyFont="1" applyFill="1" applyBorder="1" applyAlignment="1">
      <alignment horizontal="center" vertical="center"/>
    </xf>
    <xf numFmtId="49" fontId="1" fillId="20" borderId="3" xfId="0" applyNumberFormat="1" applyFont="1" applyFill="1" applyBorder="1" applyAlignment="1">
      <alignment horizontal="center" vertical="center"/>
    </xf>
    <xf numFmtId="49" fontId="1" fillId="20" borderId="4" xfId="0" applyNumberFormat="1" applyFont="1" applyFill="1" applyBorder="1" applyAlignment="1">
      <alignment horizontal="center" vertical="center"/>
    </xf>
    <xf numFmtId="0" fontId="1" fillId="20" borderId="2" xfId="0" applyFont="1" applyFill="1" applyBorder="1" applyAlignment="1">
      <alignment horizontal="center" vertical="center"/>
    </xf>
    <xf numFmtId="0" fontId="1" fillId="20" borderId="3" xfId="0" applyFont="1" applyFill="1" applyBorder="1" applyAlignment="1">
      <alignment horizontal="center" vertical="center"/>
    </xf>
    <xf numFmtId="0" fontId="1" fillId="20" borderId="4" xfId="0" applyFont="1" applyFill="1" applyBorder="1" applyAlignment="1">
      <alignment horizontal="center" vertical="center"/>
    </xf>
    <xf numFmtId="49" fontId="1" fillId="8" borderId="5" xfId="0" applyNumberFormat="1" applyFont="1" applyFill="1" applyBorder="1" applyAlignment="1">
      <alignment horizontal="center" vertical="center"/>
    </xf>
    <xf numFmtId="49" fontId="1" fillId="8" borderId="6" xfId="0" applyNumberFormat="1" applyFont="1" applyFill="1" applyBorder="1" applyAlignment="1">
      <alignment horizontal="center" vertical="center"/>
    </xf>
    <xf numFmtId="49" fontId="1" fillId="8" borderId="7" xfId="0" applyNumberFormat="1" applyFont="1" applyFill="1" applyBorder="1" applyAlignment="1">
      <alignment horizontal="center" vertical="center"/>
    </xf>
    <xf numFmtId="49" fontId="1" fillId="9" borderId="34" xfId="0" applyNumberFormat="1" applyFont="1" applyFill="1" applyBorder="1" applyAlignment="1">
      <alignment horizontal="center" vertical="center"/>
    </xf>
    <xf numFmtId="49" fontId="1" fillId="9" borderId="35" xfId="0" applyNumberFormat="1" applyFont="1" applyFill="1" applyBorder="1" applyAlignment="1">
      <alignment horizontal="center" vertical="center"/>
    </xf>
    <xf numFmtId="49" fontId="1" fillId="9" borderId="7" xfId="0" applyNumberFormat="1" applyFont="1" applyFill="1" applyBorder="1" applyAlignment="1">
      <alignment horizontal="center" vertical="center"/>
    </xf>
    <xf numFmtId="49" fontId="1" fillId="9" borderId="36" xfId="0" applyNumberFormat="1" applyFont="1" applyFill="1" applyBorder="1" applyAlignment="1">
      <alignment horizontal="center" vertical="center"/>
    </xf>
    <xf numFmtId="49" fontId="1" fillId="9" borderId="32" xfId="0" applyNumberFormat="1" applyFont="1" applyFill="1" applyBorder="1" applyAlignment="1">
      <alignment horizontal="center" vertical="center"/>
    </xf>
    <xf numFmtId="49" fontId="1" fillId="8" borderId="32" xfId="0" applyNumberFormat="1" applyFont="1" applyFill="1" applyBorder="1" applyAlignment="1">
      <alignment horizontal="center" vertical="center"/>
    </xf>
    <xf numFmtId="49" fontId="1" fillId="8" borderId="34" xfId="0" applyNumberFormat="1" applyFont="1" applyFill="1" applyBorder="1" applyAlignment="1">
      <alignment horizontal="center" vertical="center"/>
    </xf>
    <xf numFmtId="49" fontId="1" fillId="8" borderId="35" xfId="0" applyNumberFormat="1" applyFont="1" applyFill="1" applyBorder="1" applyAlignment="1">
      <alignment horizontal="center" vertical="center"/>
    </xf>
    <xf numFmtId="49" fontId="1" fillId="8" borderId="36" xfId="0" applyNumberFormat="1" applyFont="1" applyFill="1" applyBorder="1" applyAlignment="1">
      <alignment horizontal="center" vertical="center"/>
    </xf>
    <xf numFmtId="49" fontId="1" fillId="16" borderId="32" xfId="0" applyNumberFormat="1" applyFont="1" applyFill="1" applyBorder="1" applyAlignment="1">
      <alignment horizontal="center" vertical="center"/>
    </xf>
    <xf numFmtId="49" fontId="1" fillId="16" borderId="34" xfId="0" applyNumberFormat="1" applyFont="1" applyFill="1" applyBorder="1" applyAlignment="1">
      <alignment horizontal="center" vertical="center"/>
    </xf>
    <xf numFmtId="49" fontId="1" fillId="16" borderId="35" xfId="0" applyNumberFormat="1" applyFont="1" applyFill="1" applyBorder="1" applyAlignment="1">
      <alignment horizontal="center" vertical="center"/>
    </xf>
    <xf numFmtId="49" fontId="1" fillId="16" borderId="36" xfId="0" applyNumberFormat="1" applyFont="1" applyFill="1" applyBorder="1" applyAlignment="1">
      <alignment horizontal="center" vertical="center"/>
    </xf>
    <xf numFmtId="0" fontId="1" fillId="16" borderId="19" xfId="0" applyFont="1" applyFill="1" applyBorder="1" applyAlignment="1">
      <alignment horizontal="center" vertical="center"/>
    </xf>
    <xf numFmtId="0" fontId="1" fillId="16" borderId="20" xfId="0" applyFont="1" applyFill="1" applyBorder="1" applyAlignment="1">
      <alignment horizontal="center" vertical="center"/>
    </xf>
    <xf numFmtId="0" fontId="1" fillId="19" borderId="24" xfId="0" applyFont="1" applyFill="1" applyBorder="1" applyAlignment="1">
      <alignment horizontal="center" vertical="center"/>
    </xf>
    <xf numFmtId="0" fontId="1" fillId="19" borderId="22" xfId="0" applyFont="1" applyFill="1" applyBorder="1" applyAlignment="1">
      <alignment horizontal="center" vertical="center"/>
    </xf>
    <xf numFmtId="0" fontId="1" fillId="19" borderId="25" xfId="0" applyFont="1" applyFill="1" applyBorder="1" applyAlignment="1">
      <alignment horizontal="center" vertical="center"/>
    </xf>
    <xf numFmtId="49" fontId="6" fillId="5" borderId="5" xfId="0" applyNumberFormat="1" applyFont="1" applyFill="1" applyBorder="1" applyAlignment="1">
      <alignment horizontal="center" vertical="center"/>
    </xf>
    <xf numFmtId="49" fontId="8" fillId="5" borderId="6" xfId="0" applyNumberFormat="1" applyFont="1" applyFill="1" applyBorder="1" applyAlignment="1">
      <alignment horizontal="center" vertical="center"/>
    </xf>
    <xf numFmtId="49" fontId="8" fillId="5" borderId="7" xfId="0" applyNumberFormat="1" applyFont="1" applyFill="1" applyBorder="1" applyAlignment="1">
      <alignment horizontal="center" vertical="center"/>
    </xf>
    <xf numFmtId="49" fontId="8" fillId="5" borderId="10" xfId="0" applyNumberFormat="1" applyFont="1" applyFill="1" applyBorder="1" applyAlignment="1">
      <alignment horizontal="center" vertical="center"/>
    </xf>
    <xf numFmtId="49" fontId="8" fillId="5" borderId="11" xfId="0" applyNumberFormat="1" applyFont="1" applyFill="1" applyBorder="1" applyAlignment="1">
      <alignment horizontal="center" vertical="center"/>
    </xf>
    <xf numFmtId="49" fontId="8" fillId="5" borderId="12" xfId="0" applyNumberFormat="1" applyFont="1" applyFill="1" applyBorder="1" applyAlignment="1">
      <alignment horizontal="center" vertical="center"/>
    </xf>
    <xf numFmtId="49" fontId="9" fillId="20" borderId="5" xfId="0" applyNumberFormat="1" applyFont="1" applyFill="1" applyBorder="1" applyAlignment="1">
      <alignment horizontal="center" vertical="center"/>
    </xf>
    <xf numFmtId="49" fontId="9" fillId="20" borderId="6" xfId="0" applyNumberFormat="1" applyFont="1" applyFill="1" applyBorder="1" applyAlignment="1">
      <alignment horizontal="center" vertical="center"/>
    </xf>
    <xf numFmtId="49" fontId="9" fillId="20" borderId="7" xfId="0" applyNumberFormat="1" applyFont="1" applyFill="1" applyBorder="1" applyAlignment="1">
      <alignment horizontal="center" vertical="center"/>
    </xf>
    <xf numFmtId="49" fontId="9" fillId="20" borderId="10" xfId="0" applyNumberFormat="1" applyFont="1" applyFill="1" applyBorder="1" applyAlignment="1">
      <alignment horizontal="center" vertical="center"/>
    </xf>
    <xf numFmtId="49" fontId="9" fillId="20" borderId="11" xfId="0" applyNumberFormat="1" applyFont="1" applyFill="1" applyBorder="1" applyAlignment="1">
      <alignment horizontal="center" vertical="center"/>
    </xf>
    <xf numFmtId="49" fontId="9" fillId="20" borderId="12" xfId="0" applyNumberFormat="1" applyFont="1" applyFill="1" applyBorder="1" applyAlignment="1">
      <alignment horizontal="center" vertical="center"/>
    </xf>
    <xf numFmtId="49" fontId="10" fillId="13" borderId="5" xfId="0" applyNumberFormat="1" applyFont="1" applyFill="1" applyBorder="1" applyAlignment="1">
      <alignment horizontal="center" vertical="center"/>
    </xf>
    <xf numFmtId="49" fontId="2" fillId="13" borderId="6" xfId="0" applyNumberFormat="1" applyFont="1" applyFill="1" applyBorder="1" applyAlignment="1">
      <alignment horizontal="center" vertical="center"/>
    </xf>
    <xf numFmtId="49" fontId="2" fillId="13" borderId="7" xfId="0" applyNumberFormat="1" applyFont="1" applyFill="1" applyBorder="1" applyAlignment="1">
      <alignment horizontal="center" vertical="center"/>
    </xf>
    <xf numFmtId="49" fontId="2" fillId="13" borderId="10" xfId="0" applyNumberFormat="1" applyFont="1" applyFill="1" applyBorder="1" applyAlignment="1">
      <alignment horizontal="center" vertical="center"/>
    </xf>
    <xf numFmtId="49" fontId="2" fillId="13" borderId="11" xfId="0" applyNumberFormat="1" applyFont="1" applyFill="1" applyBorder="1" applyAlignment="1">
      <alignment horizontal="center" vertical="center"/>
    </xf>
    <xf numFmtId="49" fontId="2" fillId="13" borderId="12" xfId="0" applyNumberFormat="1" applyFont="1" applyFill="1" applyBorder="1" applyAlignment="1">
      <alignment horizontal="center" vertical="center"/>
    </xf>
    <xf numFmtId="49" fontId="11" fillId="19" borderId="5" xfId="0" applyNumberFormat="1" applyFont="1" applyFill="1" applyBorder="1" applyAlignment="1">
      <alignment horizontal="center" vertical="center"/>
    </xf>
    <xf numFmtId="49" fontId="1" fillId="19" borderId="6" xfId="0" applyNumberFormat="1" applyFont="1" applyFill="1" applyBorder="1" applyAlignment="1">
      <alignment horizontal="center" vertical="center"/>
    </xf>
    <xf numFmtId="49" fontId="1" fillId="19" borderId="7" xfId="0" applyNumberFormat="1" applyFont="1" applyFill="1" applyBorder="1" applyAlignment="1">
      <alignment horizontal="center" vertical="center"/>
    </xf>
    <xf numFmtId="49" fontId="1" fillId="19" borderId="8" xfId="0" applyNumberFormat="1" applyFont="1" applyFill="1" applyBorder="1" applyAlignment="1">
      <alignment horizontal="center" vertical="center"/>
    </xf>
    <xf numFmtId="49" fontId="1" fillId="19" borderId="0" xfId="0" applyNumberFormat="1" applyFont="1" applyFill="1" applyBorder="1" applyAlignment="1">
      <alignment horizontal="center" vertical="center"/>
    </xf>
    <xf numFmtId="49" fontId="1" fillId="19" borderId="9" xfId="0" applyNumberFormat="1" applyFont="1" applyFill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164" fontId="7" fillId="0" borderId="7" xfId="0" applyNumberFormat="1" applyFont="1" applyBorder="1" applyAlignment="1">
      <alignment horizontal="center" vertical="center"/>
    </xf>
    <xf numFmtId="164" fontId="7" fillId="0" borderId="10" xfId="0" applyNumberFormat="1" applyFont="1" applyBorder="1" applyAlignment="1">
      <alignment horizontal="center" vertical="center"/>
    </xf>
    <xf numFmtId="164" fontId="7" fillId="0" borderId="11" xfId="0" applyNumberFormat="1" applyFont="1" applyBorder="1" applyAlignment="1">
      <alignment horizontal="center" vertical="center"/>
    </xf>
    <xf numFmtId="164" fontId="7" fillId="0" borderId="12" xfId="0" applyNumberFormat="1" applyFont="1" applyBorder="1" applyAlignment="1">
      <alignment horizontal="center" vertical="center"/>
    </xf>
    <xf numFmtId="49" fontId="10" fillId="8" borderId="5" xfId="0" applyNumberFormat="1" applyFont="1" applyFill="1" applyBorder="1" applyAlignment="1">
      <alignment horizontal="center" vertical="center"/>
    </xf>
    <xf numFmtId="49" fontId="2" fillId="8" borderId="6" xfId="0" applyNumberFormat="1" applyFont="1" applyFill="1" applyBorder="1" applyAlignment="1">
      <alignment horizontal="center" vertical="center"/>
    </xf>
    <xf numFmtId="49" fontId="2" fillId="8" borderId="7" xfId="0" applyNumberFormat="1" applyFont="1" applyFill="1" applyBorder="1" applyAlignment="1">
      <alignment horizontal="center" vertical="center"/>
    </xf>
    <xf numFmtId="49" fontId="2" fillId="8" borderId="10" xfId="0" applyNumberFormat="1" applyFont="1" applyFill="1" applyBorder="1" applyAlignment="1">
      <alignment horizontal="center" vertical="center"/>
    </xf>
    <xf numFmtId="49" fontId="2" fillId="8" borderId="11" xfId="0" applyNumberFormat="1" applyFont="1" applyFill="1" applyBorder="1" applyAlignment="1">
      <alignment horizontal="center" vertical="center"/>
    </xf>
    <xf numFmtId="49" fontId="2" fillId="8" borderId="1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5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Medium9"/>
  <colors>
    <mruColors>
      <color rgb="FF00CC00"/>
      <color rgb="FFFFCC00"/>
      <color rgb="FFFFD1F3"/>
      <color rgb="FFFFBDEE"/>
      <color rgb="FFFF00FF"/>
      <color rgb="FFFFFF99"/>
      <color rgb="FFFFFF66"/>
      <color rgb="FFC1FFC1"/>
      <color rgb="FF81FF81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9"/>
  <sheetViews>
    <sheetView workbookViewId="0">
      <selection activeCell="D4" sqref="D4"/>
    </sheetView>
  </sheetViews>
  <sheetFormatPr baseColWidth="10" defaultColWidth="9.140625" defaultRowHeight="15" x14ac:dyDescent="0.25"/>
  <cols>
    <col min="1" max="66" width="10.7109375" customWidth="1"/>
  </cols>
  <sheetData>
    <row r="1" spans="1:26" ht="30" customHeight="1" x14ac:dyDescent="0.25">
      <c r="A1" s="110" t="s">
        <v>0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2"/>
      <c r="V1" s="2"/>
      <c r="W1" s="2"/>
      <c r="X1" s="2"/>
      <c r="Y1" s="1"/>
      <c r="Z1" s="1"/>
    </row>
    <row r="2" spans="1:26" ht="15.75" thickBot="1" x14ac:dyDescent="0.3"/>
    <row r="3" spans="1:26" ht="15.75" thickBot="1" x14ac:dyDescent="0.3">
      <c r="A3" s="107" t="s">
        <v>1</v>
      </c>
      <c r="B3" s="108"/>
      <c r="C3" s="109"/>
      <c r="D3" s="3">
        <v>100</v>
      </c>
      <c r="F3" s="152" t="s">
        <v>19</v>
      </c>
      <c r="G3" s="153"/>
      <c r="H3" s="154"/>
      <c r="I3" s="60">
        <v>42805</v>
      </c>
    </row>
    <row r="4" spans="1:26" ht="15.75" thickBot="1" x14ac:dyDescent="0.3"/>
    <row r="5" spans="1:26" x14ac:dyDescent="0.25">
      <c r="A5" s="115" t="s">
        <v>2</v>
      </c>
      <c r="B5" s="116"/>
      <c r="C5" s="116"/>
      <c r="D5" s="116"/>
      <c r="E5" s="116"/>
      <c r="F5" s="117"/>
      <c r="H5" s="121" t="s">
        <v>9</v>
      </c>
      <c r="I5" s="122"/>
      <c r="J5" s="122"/>
      <c r="K5" s="122"/>
      <c r="L5" s="122"/>
      <c r="M5" s="123"/>
      <c r="O5" s="121" t="s">
        <v>11</v>
      </c>
      <c r="P5" s="122"/>
      <c r="Q5" s="122"/>
      <c r="R5" s="122"/>
      <c r="S5" s="122"/>
      <c r="T5" s="123"/>
    </row>
    <row r="6" spans="1:26" x14ac:dyDescent="0.25">
      <c r="A6" s="10" t="s">
        <v>3</v>
      </c>
      <c r="B6" s="118" t="s">
        <v>6</v>
      </c>
      <c r="C6" s="118"/>
      <c r="D6" s="118"/>
      <c r="E6" s="11" t="s">
        <v>4</v>
      </c>
      <c r="F6" s="12" t="s">
        <v>5</v>
      </c>
      <c r="H6" s="13" t="s">
        <v>3</v>
      </c>
      <c r="I6" s="124" t="s">
        <v>6</v>
      </c>
      <c r="J6" s="124"/>
      <c r="K6" s="124"/>
      <c r="L6" s="14" t="s">
        <v>4</v>
      </c>
      <c r="M6" s="15" t="s">
        <v>5</v>
      </c>
      <c r="O6" s="13" t="s">
        <v>3</v>
      </c>
      <c r="P6" s="124" t="s">
        <v>6</v>
      </c>
      <c r="Q6" s="124"/>
      <c r="R6" s="124"/>
      <c r="S6" s="14" t="s">
        <v>4</v>
      </c>
      <c r="T6" s="15" t="s">
        <v>5</v>
      </c>
    </row>
    <row r="7" spans="1:26" x14ac:dyDescent="0.25">
      <c r="A7" s="4"/>
      <c r="B7" s="111"/>
      <c r="C7" s="111"/>
      <c r="D7" s="111"/>
      <c r="E7" s="5">
        <v>500</v>
      </c>
      <c r="F7" s="6"/>
      <c r="H7" s="21"/>
      <c r="I7" s="120"/>
      <c r="J7" s="120"/>
      <c r="K7" s="120"/>
      <c r="L7" s="22">
        <v>354.09</v>
      </c>
      <c r="M7" s="23"/>
      <c r="O7" s="21">
        <v>42797</v>
      </c>
      <c r="P7" s="120" t="s">
        <v>29</v>
      </c>
      <c r="Q7" s="120"/>
      <c r="R7" s="120"/>
      <c r="S7" s="22">
        <v>10.52</v>
      </c>
      <c r="T7" s="23">
        <v>10.52</v>
      </c>
    </row>
    <row r="8" spans="1:26" x14ac:dyDescent="0.25">
      <c r="A8" s="7"/>
      <c r="B8" s="112"/>
      <c r="C8" s="112"/>
      <c r="D8" s="112"/>
      <c r="E8" s="8">
        <v>200</v>
      </c>
      <c r="F8" s="9">
        <v>200</v>
      </c>
      <c r="H8" s="18"/>
      <c r="I8" s="119"/>
      <c r="J8" s="119"/>
      <c r="K8" s="119"/>
      <c r="L8" s="19">
        <v>57.99</v>
      </c>
      <c r="M8" s="20"/>
      <c r="O8" s="18">
        <v>42800</v>
      </c>
      <c r="P8" s="119" t="s">
        <v>39</v>
      </c>
      <c r="Q8" s="119"/>
      <c r="R8" s="119"/>
      <c r="S8" s="19">
        <v>22.8</v>
      </c>
      <c r="T8" s="20">
        <v>22.8</v>
      </c>
    </row>
    <row r="9" spans="1:26" x14ac:dyDescent="0.25">
      <c r="A9" s="4"/>
      <c r="B9" s="111"/>
      <c r="C9" s="111"/>
      <c r="D9" s="111"/>
      <c r="E9" s="5">
        <v>10</v>
      </c>
      <c r="F9" s="6"/>
      <c r="H9" s="21"/>
      <c r="I9" s="120"/>
      <c r="J9" s="120"/>
      <c r="K9" s="120"/>
      <c r="L9" s="22">
        <v>3.3</v>
      </c>
      <c r="M9" s="23">
        <v>3.3</v>
      </c>
      <c r="O9" s="21">
        <v>42800</v>
      </c>
      <c r="P9" s="120" t="s">
        <v>40</v>
      </c>
      <c r="Q9" s="120"/>
      <c r="R9" s="120"/>
      <c r="S9" s="22">
        <v>5.5</v>
      </c>
      <c r="T9" s="23">
        <v>5.5</v>
      </c>
    </row>
    <row r="10" spans="1:26" x14ac:dyDescent="0.25">
      <c r="A10" s="7"/>
      <c r="B10" s="112"/>
      <c r="C10" s="112"/>
      <c r="D10" s="112"/>
      <c r="E10" s="8">
        <v>200</v>
      </c>
      <c r="F10" s="9"/>
      <c r="H10" s="18"/>
      <c r="I10" s="119"/>
      <c r="J10" s="119"/>
      <c r="K10" s="119"/>
      <c r="L10" s="19">
        <v>24.24</v>
      </c>
      <c r="M10" s="20">
        <v>24.16</v>
      </c>
      <c r="O10" s="18">
        <v>42801</v>
      </c>
      <c r="P10" s="119" t="s">
        <v>42</v>
      </c>
      <c r="Q10" s="119"/>
      <c r="R10" s="119"/>
      <c r="S10" s="19">
        <v>70</v>
      </c>
      <c r="T10" s="20">
        <v>70</v>
      </c>
    </row>
    <row r="11" spans="1:26" x14ac:dyDescent="0.25">
      <c r="A11" s="4"/>
      <c r="B11" s="111"/>
      <c r="C11" s="111"/>
      <c r="D11" s="111"/>
      <c r="E11" s="5">
        <v>10</v>
      </c>
      <c r="F11" s="6">
        <v>7.92</v>
      </c>
      <c r="H11" s="21"/>
      <c r="I11" s="120"/>
      <c r="J11" s="120"/>
      <c r="K11" s="120"/>
      <c r="L11" s="22"/>
      <c r="M11" s="23"/>
      <c r="O11" s="21">
        <v>42801</v>
      </c>
      <c r="P11" s="120" t="s">
        <v>44</v>
      </c>
      <c r="Q11" s="120"/>
      <c r="R11" s="120"/>
      <c r="S11" s="22">
        <v>9.0399999999999991</v>
      </c>
      <c r="T11" s="23">
        <v>9.0399999999999991</v>
      </c>
    </row>
    <row r="12" spans="1:26" x14ac:dyDescent="0.25">
      <c r="A12" s="7"/>
      <c r="B12" s="112"/>
      <c r="C12" s="112"/>
      <c r="D12" s="112"/>
      <c r="E12" s="8">
        <v>100</v>
      </c>
      <c r="F12" s="9">
        <v>100</v>
      </c>
      <c r="H12" s="18"/>
      <c r="I12" s="119"/>
      <c r="J12" s="119"/>
      <c r="K12" s="119"/>
      <c r="L12" s="19"/>
      <c r="M12" s="20"/>
      <c r="O12" s="18">
        <v>42803</v>
      </c>
      <c r="P12" s="119" t="s">
        <v>45</v>
      </c>
      <c r="Q12" s="119"/>
      <c r="R12" s="119"/>
      <c r="S12" s="19">
        <v>1.2</v>
      </c>
      <c r="T12" s="20">
        <v>1.2</v>
      </c>
    </row>
    <row r="13" spans="1:26" x14ac:dyDescent="0.25">
      <c r="A13" s="4"/>
      <c r="B13" s="111"/>
      <c r="C13" s="111"/>
      <c r="D13" s="111"/>
      <c r="E13" s="5">
        <v>20</v>
      </c>
      <c r="F13" s="6">
        <v>20</v>
      </c>
      <c r="H13" s="21"/>
      <c r="I13" s="120"/>
      <c r="J13" s="120"/>
      <c r="K13" s="120"/>
      <c r="L13" s="22"/>
      <c r="M13" s="23"/>
      <c r="O13" s="21">
        <v>42803</v>
      </c>
      <c r="P13" s="120" t="s">
        <v>46</v>
      </c>
      <c r="Q13" s="120"/>
      <c r="R13" s="120"/>
      <c r="S13" s="22">
        <v>9.1</v>
      </c>
      <c r="T13" s="23">
        <v>9.1</v>
      </c>
    </row>
    <row r="14" spans="1:26" x14ac:dyDescent="0.25">
      <c r="A14" s="7"/>
      <c r="B14" s="112"/>
      <c r="C14" s="112"/>
      <c r="D14" s="112"/>
      <c r="E14" s="8"/>
      <c r="F14" s="9"/>
      <c r="H14" s="18"/>
      <c r="I14" s="119"/>
      <c r="J14" s="119"/>
      <c r="K14" s="119"/>
      <c r="L14" s="19"/>
      <c r="M14" s="20"/>
      <c r="O14" s="18">
        <v>42803</v>
      </c>
      <c r="P14" s="119" t="s">
        <v>47</v>
      </c>
      <c r="Q14" s="119"/>
      <c r="R14" s="119"/>
      <c r="S14" s="19">
        <v>22.37</v>
      </c>
      <c r="T14" s="20">
        <v>22.37</v>
      </c>
    </row>
    <row r="15" spans="1:26" x14ac:dyDescent="0.25">
      <c r="A15" s="4"/>
      <c r="B15" s="111"/>
      <c r="C15" s="111"/>
      <c r="D15" s="111"/>
      <c r="E15" s="5"/>
      <c r="F15" s="6"/>
      <c r="H15" s="21"/>
      <c r="I15" s="120"/>
      <c r="J15" s="120"/>
      <c r="K15" s="120"/>
      <c r="L15" s="22"/>
      <c r="M15" s="23"/>
      <c r="O15" s="21">
        <v>42803</v>
      </c>
      <c r="P15" s="120" t="s">
        <v>45</v>
      </c>
      <c r="Q15" s="120"/>
      <c r="R15" s="120"/>
      <c r="S15" s="22">
        <v>18.850000000000001</v>
      </c>
      <c r="T15" s="23">
        <v>18.852</v>
      </c>
    </row>
    <row r="16" spans="1:26" x14ac:dyDescent="0.25">
      <c r="A16" s="7"/>
      <c r="B16" s="112"/>
      <c r="C16" s="112"/>
      <c r="D16" s="112"/>
      <c r="E16" s="8"/>
      <c r="F16" s="9"/>
      <c r="H16" s="18"/>
      <c r="I16" s="119"/>
      <c r="J16" s="119"/>
      <c r="K16" s="119"/>
      <c r="L16" s="19"/>
      <c r="M16" s="20"/>
      <c r="O16" s="18"/>
      <c r="P16" s="119"/>
      <c r="Q16" s="119"/>
      <c r="R16" s="119"/>
      <c r="S16" s="19"/>
      <c r="T16" s="20"/>
    </row>
    <row r="17" spans="1:20" x14ac:dyDescent="0.25">
      <c r="A17" s="4"/>
      <c r="B17" s="111"/>
      <c r="C17" s="111"/>
      <c r="D17" s="111"/>
      <c r="E17" s="5"/>
      <c r="F17" s="6"/>
      <c r="H17" s="21"/>
      <c r="I17" s="120"/>
      <c r="J17" s="120"/>
      <c r="K17" s="120"/>
      <c r="L17" s="22"/>
      <c r="M17" s="23"/>
      <c r="O17" s="21"/>
      <c r="P17" s="120"/>
      <c r="Q17" s="120"/>
      <c r="R17" s="120"/>
      <c r="S17" s="22"/>
      <c r="T17" s="23"/>
    </row>
    <row r="18" spans="1:20" x14ac:dyDescent="0.25">
      <c r="A18" s="7"/>
      <c r="B18" s="112"/>
      <c r="C18" s="112"/>
      <c r="D18" s="112"/>
      <c r="E18" s="8"/>
      <c r="F18" s="9"/>
      <c r="H18" s="18"/>
      <c r="I18" s="119"/>
      <c r="J18" s="119"/>
      <c r="K18" s="119"/>
      <c r="L18" s="19"/>
      <c r="M18" s="20"/>
      <c r="O18" s="18"/>
      <c r="P18" s="119"/>
      <c r="Q18" s="119"/>
      <c r="R18" s="119"/>
      <c r="S18" s="19"/>
      <c r="T18" s="20"/>
    </row>
    <row r="19" spans="1:20" ht="15.75" thickBot="1" x14ac:dyDescent="0.3">
      <c r="A19" s="113" t="s">
        <v>7</v>
      </c>
      <c r="B19" s="114"/>
      <c r="C19" s="114"/>
      <c r="D19" s="114"/>
      <c r="E19" s="41">
        <f>SUM(E7:E18)</f>
        <v>1040</v>
      </c>
      <c r="F19" s="42">
        <f>SUM(F7:F18)</f>
        <v>327.91999999999996</v>
      </c>
      <c r="H19" s="125" t="s">
        <v>7</v>
      </c>
      <c r="I19" s="126"/>
      <c r="J19" s="126"/>
      <c r="K19" s="126"/>
      <c r="L19" s="45">
        <f>SUM(L7:L18)</f>
        <v>439.62</v>
      </c>
      <c r="M19" s="46">
        <f>SUM(M7:M18)</f>
        <v>27.46</v>
      </c>
      <c r="O19" s="21"/>
      <c r="P19" s="120"/>
      <c r="Q19" s="120"/>
      <c r="R19" s="120"/>
      <c r="S19" s="22"/>
      <c r="T19" s="23"/>
    </row>
    <row r="20" spans="1:20" ht="15.75" thickBot="1" x14ac:dyDescent="0.3">
      <c r="O20" s="18"/>
      <c r="P20" s="119"/>
      <c r="Q20" s="119"/>
      <c r="R20" s="119"/>
      <c r="S20" s="19"/>
      <c r="T20" s="20"/>
    </row>
    <row r="21" spans="1:20" x14ac:dyDescent="0.25">
      <c r="A21" s="115" t="s">
        <v>8</v>
      </c>
      <c r="B21" s="116"/>
      <c r="C21" s="116"/>
      <c r="D21" s="116"/>
      <c r="E21" s="116"/>
      <c r="F21" s="117"/>
      <c r="H21" s="121" t="s">
        <v>10</v>
      </c>
      <c r="I21" s="122"/>
      <c r="J21" s="122"/>
      <c r="K21" s="122"/>
      <c r="L21" s="122"/>
      <c r="M21" s="123"/>
      <c r="O21" s="21"/>
      <c r="P21" s="120"/>
      <c r="Q21" s="120"/>
      <c r="R21" s="120"/>
      <c r="S21" s="22"/>
      <c r="T21" s="23"/>
    </row>
    <row r="22" spans="1:20" x14ac:dyDescent="0.25">
      <c r="A22" s="10" t="s">
        <v>3</v>
      </c>
      <c r="B22" s="118" t="s">
        <v>6</v>
      </c>
      <c r="C22" s="118"/>
      <c r="D22" s="118"/>
      <c r="E22" s="11" t="s">
        <v>4</v>
      </c>
      <c r="F22" s="12" t="s">
        <v>5</v>
      </c>
      <c r="H22" s="13" t="s">
        <v>3</v>
      </c>
      <c r="I22" s="124" t="s">
        <v>6</v>
      </c>
      <c r="J22" s="124"/>
      <c r="K22" s="124"/>
      <c r="L22" s="14" t="s">
        <v>4</v>
      </c>
      <c r="M22" s="15" t="s">
        <v>5</v>
      </c>
      <c r="O22" s="18"/>
      <c r="P22" s="119"/>
      <c r="Q22" s="119"/>
      <c r="R22" s="119"/>
      <c r="S22" s="19"/>
      <c r="T22" s="20"/>
    </row>
    <row r="23" spans="1:20" x14ac:dyDescent="0.25">
      <c r="A23" s="4"/>
      <c r="B23" s="111"/>
      <c r="C23" s="111"/>
      <c r="D23" s="111"/>
      <c r="E23" s="5"/>
      <c r="F23" s="6"/>
      <c r="H23" s="21"/>
      <c r="I23" s="120" t="s">
        <v>26</v>
      </c>
      <c r="J23" s="120"/>
      <c r="K23" s="120"/>
      <c r="L23" s="22">
        <v>270</v>
      </c>
      <c r="M23" s="23"/>
      <c r="O23" s="21"/>
      <c r="P23" s="120"/>
      <c r="Q23" s="120"/>
      <c r="R23" s="120"/>
      <c r="S23" s="22"/>
      <c r="T23" s="23"/>
    </row>
    <row r="24" spans="1:20" x14ac:dyDescent="0.25">
      <c r="A24" s="7"/>
      <c r="B24" s="112"/>
      <c r="C24" s="112"/>
      <c r="D24" s="112"/>
      <c r="E24" s="8"/>
      <c r="F24" s="9"/>
      <c r="H24" s="18">
        <v>42797</v>
      </c>
      <c r="I24" s="119" t="s">
        <v>27</v>
      </c>
      <c r="J24" s="119"/>
      <c r="K24" s="119"/>
      <c r="L24" s="19">
        <v>50</v>
      </c>
      <c r="M24" s="20">
        <v>50</v>
      </c>
      <c r="O24" s="18"/>
      <c r="P24" s="119"/>
      <c r="Q24" s="119"/>
      <c r="R24" s="119"/>
      <c r="S24" s="19"/>
      <c r="T24" s="20"/>
    </row>
    <row r="25" spans="1:20" x14ac:dyDescent="0.25">
      <c r="A25" s="4"/>
      <c r="B25" s="111"/>
      <c r="C25" s="111"/>
      <c r="D25" s="111"/>
      <c r="E25" s="5"/>
      <c r="F25" s="6"/>
      <c r="H25" s="21"/>
      <c r="I25" s="120" t="s">
        <v>28</v>
      </c>
      <c r="J25" s="120"/>
      <c r="K25" s="120"/>
      <c r="L25" s="22">
        <v>29.9</v>
      </c>
      <c r="M25" s="23"/>
      <c r="O25" s="21"/>
      <c r="P25" s="120"/>
      <c r="Q25" s="120"/>
      <c r="R25" s="120"/>
      <c r="S25" s="22"/>
      <c r="T25" s="23"/>
    </row>
    <row r="26" spans="1:20" x14ac:dyDescent="0.25">
      <c r="A26" s="7"/>
      <c r="B26" s="112"/>
      <c r="C26" s="112"/>
      <c r="D26" s="112"/>
      <c r="E26" s="8"/>
      <c r="F26" s="9"/>
      <c r="H26" s="18">
        <v>42768</v>
      </c>
      <c r="I26" s="119" t="s">
        <v>27</v>
      </c>
      <c r="J26" s="119"/>
      <c r="K26" s="119"/>
      <c r="L26" s="19">
        <v>20</v>
      </c>
      <c r="M26" s="20">
        <v>20</v>
      </c>
      <c r="O26" s="18"/>
      <c r="P26" s="119"/>
      <c r="Q26" s="119"/>
      <c r="R26" s="119"/>
      <c r="S26" s="19"/>
      <c r="T26" s="20"/>
    </row>
    <row r="27" spans="1:20" x14ac:dyDescent="0.25">
      <c r="A27" s="4"/>
      <c r="B27" s="111"/>
      <c r="C27" s="111"/>
      <c r="D27" s="111"/>
      <c r="E27" s="5"/>
      <c r="F27" s="6"/>
      <c r="H27" s="21">
        <v>42804</v>
      </c>
      <c r="I27" s="120" t="s">
        <v>48</v>
      </c>
      <c r="J27" s="120"/>
      <c r="K27" s="120"/>
      <c r="L27" s="22">
        <v>38.1</v>
      </c>
      <c r="M27" s="23">
        <v>38.1</v>
      </c>
      <c r="O27" s="21"/>
      <c r="P27" s="120"/>
      <c r="Q27" s="120"/>
      <c r="R27" s="120"/>
      <c r="S27" s="22"/>
      <c r="T27" s="23"/>
    </row>
    <row r="28" spans="1:20" x14ac:dyDescent="0.25">
      <c r="A28" s="7"/>
      <c r="B28" s="112"/>
      <c r="C28" s="112"/>
      <c r="D28" s="112"/>
      <c r="E28" s="8"/>
      <c r="F28" s="9"/>
      <c r="H28" s="18"/>
      <c r="I28" s="119"/>
      <c r="J28" s="119"/>
      <c r="K28" s="119"/>
      <c r="L28" s="19"/>
      <c r="M28" s="20"/>
      <c r="O28" s="18"/>
      <c r="P28" s="119"/>
      <c r="Q28" s="119"/>
      <c r="R28" s="119"/>
      <c r="S28" s="19"/>
      <c r="T28" s="20"/>
    </row>
    <row r="29" spans="1:20" x14ac:dyDescent="0.25">
      <c r="A29" s="4"/>
      <c r="B29" s="111"/>
      <c r="C29" s="111"/>
      <c r="D29" s="111"/>
      <c r="E29" s="5"/>
      <c r="F29" s="6"/>
      <c r="H29" s="21"/>
      <c r="I29" s="120"/>
      <c r="J29" s="120"/>
      <c r="K29" s="120"/>
      <c r="L29" s="22"/>
      <c r="M29" s="23"/>
      <c r="O29" s="21"/>
      <c r="P29" s="120"/>
      <c r="Q29" s="120"/>
      <c r="R29" s="120"/>
      <c r="S29" s="22"/>
      <c r="T29" s="23"/>
    </row>
    <row r="30" spans="1:20" x14ac:dyDescent="0.25">
      <c r="A30" s="7"/>
      <c r="B30" s="112"/>
      <c r="C30" s="112"/>
      <c r="D30" s="112"/>
      <c r="E30" s="8"/>
      <c r="F30" s="9"/>
      <c r="H30" s="18"/>
      <c r="I30" s="119"/>
      <c r="J30" s="119"/>
      <c r="K30" s="119"/>
      <c r="L30" s="19"/>
      <c r="M30" s="20"/>
      <c r="O30" s="18"/>
      <c r="P30" s="119"/>
      <c r="Q30" s="119"/>
      <c r="R30" s="119"/>
      <c r="S30" s="19"/>
      <c r="T30" s="20"/>
    </row>
    <row r="31" spans="1:20" x14ac:dyDescent="0.25">
      <c r="A31" s="4"/>
      <c r="B31" s="111"/>
      <c r="C31" s="111"/>
      <c r="D31" s="111"/>
      <c r="E31" s="5"/>
      <c r="F31" s="6"/>
      <c r="H31" s="21"/>
      <c r="I31" s="120"/>
      <c r="J31" s="120"/>
      <c r="K31" s="120"/>
      <c r="L31" s="22"/>
      <c r="M31" s="23"/>
      <c r="O31" s="21"/>
      <c r="P31" s="120"/>
      <c r="Q31" s="120"/>
      <c r="R31" s="120"/>
      <c r="S31" s="22"/>
      <c r="T31" s="23"/>
    </row>
    <row r="32" spans="1:20" x14ac:dyDescent="0.25">
      <c r="A32" s="7"/>
      <c r="B32" s="112"/>
      <c r="C32" s="112"/>
      <c r="D32" s="112"/>
      <c r="E32" s="8"/>
      <c r="F32" s="9"/>
      <c r="H32" s="18"/>
      <c r="I32" s="119"/>
      <c r="J32" s="119"/>
      <c r="K32" s="119"/>
      <c r="L32" s="19"/>
      <c r="M32" s="20"/>
      <c r="O32" s="18"/>
      <c r="P32" s="119"/>
      <c r="Q32" s="119"/>
      <c r="R32" s="119"/>
      <c r="S32" s="19"/>
      <c r="T32" s="20"/>
    </row>
    <row r="33" spans="1:20" x14ac:dyDescent="0.25">
      <c r="A33" s="4"/>
      <c r="B33" s="111"/>
      <c r="C33" s="111"/>
      <c r="D33" s="111"/>
      <c r="E33" s="5"/>
      <c r="F33" s="6"/>
      <c r="H33" s="21"/>
      <c r="I33" s="120"/>
      <c r="J33" s="120"/>
      <c r="K33" s="120"/>
      <c r="L33" s="22"/>
      <c r="M33" s="23"/>
      <c r="O33" s="21"/>
      <c r="P33" s="120"/>
      <c r="Q33" s="120"/>
      <c r="R33" s="120"/>
      <c r="S33" s="22"/>
      <c r="T33" s="23"/>
    </row>
    <row r="34" spans="1:20" x14ac:dyDescent="0.25">
      <c r="A34" s="7"/>
      <c r="B34" s="112"/>
      <c r="C34" s="112"/>
      <c r="D34" s="112"/>
      <c r="E34" s="8"/>
      <c r="F34" s="9"/>
      <c r="H34" s="18"/>
      <c r="I34" s="119"/>
      <c r="J34" s="119"/>
      <c r="K34" s="119"/>
      <c r="L34" s="19"/>
      <c r="M34" s="20"/>
      <c r="O34" s="18"/>
      <c r="P34" s="119"/>
      <c r="Q34" s="119"/>
      <c r="R34" s="119"/>
      <c r="S34" s="19"/>
      <c r="T34" s="20"/>
    </row>
    <row r="35" spans="1:20" ht="15.75" thickBot="1" x14ac:dyDescent="0.3">
      <c r="A35" s="113" t="s">
        <v>7</v>
      </c>
      <c r="B35" s="114"/>
      <c r="C35" s="114"/>
      <c r="D35" s="114"/>
      <c r="E35" s="41">
        <f>SUM(E23:E34)</f>
        <v>0</v>
      </c>
      <c r="F35" s="42">
        <f>SUM(F23:F34)</f>
        <v>0</v>
      </c>
      <c r="H35" s="125" t="s">
        <v>7</v>
      </c>
      <c r="I35" s="126"/>
      <c r="J35" s="126"/>
      <c r="K35" s="126"/>
      <c r="L35" s="45">
        <f>SUM(L23:L34)</f>
        <v>408</v>
      </c>
      <c r="M35" s="46">
        <f>SUM(M23:M34)</f>
        <v>108.1</v>
      </c>
      <c r="O35" s="21"/>
      <c r="P35" s="120"/>
      <c r="Q35" s="120"/>
      <c r="R35" s="120"/>
      <c r="S35" s="22"/>
      <c r="T35" s="23"/>
    </row>
    <row r="36" spans="1:20" ht="15.75" thickBot="1" x14ac:dyDescent="0.3">
      <c r="O36" s="18"/>
      <c r="P36" s="119"/>
      <c r="Q36" s="119"/>
      <c r="R36" s="119"/>
      <c r="S36" s="19"/>
      <c r="T36" s="20"/>
    </row>
    <row r="37" spans="1:20" x14ac:dyDescent="0.25">
      <c r="A37" s="144" t="s">
        <v>13</v>
      </c>
      <c r="B37" s="145"/>
      <c r="C37" s="145"/>
      <c r="D37" s="145"/>
      <c r="E37" s="145"/>
      <c r="F37" s="146"/>
      <c r="H37" s="128" t="s">
        <v>12</v>
      </c>
      <c r="I37" s="129"/>
      <c r="J37" s="129"/>
      <c r="K37" s="129"/>
      <c r="L37" s="129"/>
      <c r="M37" s="130"/>
      <c r="O37" s="21"/>
      <c r="P37" s="120"/>
      <c r="Q37" s="120"/>
      <c r="R37" s="120"/>
      <c r="S37" s="22"/>
      <c r="T37" s="23"/>
    </row>
    <row r="38" spans="1:20" x14ac:dyDescent="0.25">
      <c r="A38" s="24" t="s">
        <v>3</v>
      </c>
      <c r="B38" s="147" t="s">
        <v>6</v>
      </c>
      <c r="C38" s="147"/>
      <c r="D38" s="147"/>
      <c r="E38" s="25" t="s">
        <v>4</v>
      </c>
      <c r="F38" s="26" t="s">
        <v>5</v>
      </c>
      <c r="H38" s="32" t="s">
        <v>3</v>
      </c>
      <c r="I38" s="131" t="s">
        <v>6</v>
      </c>
      <c r="J38" s="131"/>
      <c r="K38" s="131"/>
      <c r="L38" s="33" t="s">
        <v>4</v>
      </c>
      <c r="M38" s="34" t="s">
        <v>5</v>
      </c>
      <c r="O38" s="18"/>
      <c r="P38" s="119"/>
      <c r="Q38" s="119"/>
      <c r="R38" s="119"/>
      <c r="S38" s="19"/>
      <c r="T38" s="20"/>
    </row>
    <row r="39" spans="1:20" x14ac:dyDescent="0.25">
      <c r="A39" s="155" t="s">
        <v>17</v>
      </c>
      <c r="B39" s="156"/>
      <c r="C39" s="156"/>
      <c r="D39" s="157"/>
      <c r="E39" s="28">
        <f>F61</f>
        <v>100</v>
      </c>
      <c r="F39" s="66"/>
      <c r="H39" s="158" t="s">
        <v>17</v>
      </c>
      <c r="I39" s="159"/>
      <c r="J39" s="159"/>
      <c r="K39" s="160"/>
      <c r="L39" s="39">
        <f>F62</f>
        <v>72</v>
      </c>
      <c r="M39" s="66"/>
      <c r="O39" s="21"/>
      <c r="P39" s="120"/>
      <c r="Q39" s="120"/>
      <c r="R39" s="120"/>
      <c r="S39" s="22"/>
      <c r="T39" s="23"/>
    </row>
    <row r="40" spans="1:20" x14ac:dyDescent="0.25">
      <c r="A40" s="30">
        <v>42801</v>
      </c>
      <c r="B40" s="141"/>
      <c r="C40" s="141"/>
      <c r="D40" s="141"/>
      <c r="E40" s="67"/>
      <c r="F40" s="31">
        <v>20.02</v>
      </c>
      <c r="H40" s="21">
        <v>42800</v>
      </c>
      <c r="I40" s="120" t="s">
        <v>38</v>
      </c>
      <c r="J40" s="120"/>
      <c r="K40" s="120"/>
      <c r="L40" s="67"/>
      <c r="M40" s="23">
        <v>22.3</v>
      </c>
      <c r="O40" s="18"/>
      <c r="P40" s="119"/>
      <c r="Q40" s="119"/>
      <c r="R40" s="119"/>
      <c r="S40" s="19"/>
      <c r="T40" s="20"/>
    </row>
    <row r="41" spans="1:20" x14ac:dyDescent="0.25">
      <c r="A41" s="27">
        <v>42802</v>
      </c>
      <c r="B41" s="140"/>
      <c r="C41" s="140"/>
      <c r="D41" s="140"/>
      <c r="E41" s="67"/>
      <c r="F41" s="29">
        <v>20.010000000000002</v>
      </c>
      <c r="H41" s="38">
        <v>42801</v>
      </c>
      <c r="I41" s="127" t="s">
        <v>41</v>
      </c>
      <c r="J41" s="127"/>
      <c r="K41" s="127"/>
      <c r="L41" s="67"/>
      <c r="M41" s="40">
        <v>21.7</v>
      </c>
      <c r="O41" s="21"/>
      <c r="P41" s="120"/>
      <c r="Q41" s="120"/>
      <c r="R41" s="120"/>
      <c r="S41" s="22"/>
      <c r="T41" s="23"/>
    </row>
    <row r="42" spans="1:20" x14ac:dyDescent="0.25">
      <c r="A42" s="30">
        <v>42804</v>
      </c>
      <c r="B42" s="141"/>
      <c r="C42" s="141"/>
      <c r="D42" s="141"/>
      <c r="E42" s="67"/>
      <c r="F42" s="31">
        <v>5.03</v>
      </c>
      <c r="H42" s="21">
        <v>42804</v>
      </c>
      <c r="I42" s="120" t="s">
        <v>41</v>
      </c>
      <c r="J42" s="120"/>
      <c r="K42" s="120"/>
      <c r="L42" s="67"/>
      <c r="M42" s="23">
        <v>17</v>
      </c>
      <c r="O42" s="18"/>
      <c r="P42" s="119"/>
      <c r="Q42" s="119"/>
      <c r="R42" s="119"/>
      <c r="S42" s="19"/>
      <c r="T42" s="20"/>
    </row>
    <row r="43" spans="1:20" x14ac:dyDescent="0.25">
      <c r="A43" s="27"/>
      <c r="B43" s="140"/>
      <c r="C43" s="140"/>
      <c r="D43" s="140"/>
      <c r="E43" s="67"/>
      <c r="F43" s="29"/>
      <c r="H43" s="38"/>
      <c r="I43" s="127"/>
      <c r="J43" s="127"/>
      <c r="K43" s="127"/>
      <c r="L43" s="67"/>
      <c r="M43" s="40"/>
      <c r="O43" s="21"/>
      <c r="P43" s="120"/>
      <c r="Q43" s="120"/>
      <c r="R43" s="120"/>
      <c r="S43" s="22"/>
      <c r="T43" s="23"/>
    </row>
    <row r="44" spans="1:20" x14ac:dyDescent="0.25">
      <c r="A44" s="30"/>
      <c r="B44" s="141"/>
      <c r="C44" s="141"/>
      <c r="D44" s="141"/>
      <c r="E44" s="67"/>
      <c r="F44" s="31"/>
      <c r="H44" s="21"/>
      <c r="I44" s="120"/>
      <c r="J44" s="120"/>
      <c r="K44" s="120"/>
      <c r="L44" s="67"/>
      <c r="M44" s="23"/>
      <c r="O44" s="18"/>
      <c r="P44" s="119"/>
      <c r="Q44" s="119"/>
      <c r="R44" s="119"/>
      <c r="S44" s="19"/>
      <c r="T44" s="20"/>
    </row>
    <row r="45" spans="1:20" x14ac:dyDescent="0.25">
      <c r="A45" s="27"/>
      <c r="B45" s="140"/>
      <c r="C45" s="140"/>
      <c r="D45" s="140"/>
      <c r="E45" s="67"/>
      <c r="F45" s="29"/>
      <c r="H45" s="38"/>
      <c r="I45" s="127"/>
      <c r="J45" s="127"/>
      <c r="K45" s="127"/>
      <c r="L45" s="67"/>
      <c r="M45" s="40"/>
      <c r="O45" s="21"/>
      <c r="P45" s="120"/>
      <c r="Q45" s="120"/>
      <c r="R45" s="120"/>
      <c r="S45" s="22"/>
      <c r="T45" s="23"/>
    </row>
    <row r="46" spans="1:20" x14ac:dyDescent="0.25">
      <c r="A46" s="30"/>
      <c r="B46" s="141"/>
      <c r="C46" s="141"/>
      <c r="D46" s="141"/>
      <c r="E46" s="67"/>
      <c r="F46" s="31"/>
      <c r="H46" s="21"/>
      <c r="I46" s="120"/>
      <c r="J46" s="120"/>
      <c r="K46" s="120"/>
      <c r="L46" s="67"/>
      <c r="M46" s="23"/>
      <c r="O46" s="18"/>
      <c r="P46" s="119"/>
      <c r="Q46" s="119"/>
      <c r="R46" s="119"/>
      <c r="S46" s="19"/>
      <c r="T46" s="20"/>
    </row>
    <row r="47" spans="1:20" x14ac:dyDescent="0.25">
      <c r="A47" s="27"/>
      <c r="B47" s="140"/>
      <c r="C47" s="140"/>
      <c r="D47" s="140"/>
      <c r="E47" s="67"/>
      <c r="F47" s="29"/>
      <c r="H47" s="38"/>
      <c r="I47" s="127"/>
      <c r="J47" s="127"/>
      <c r="K47" s="127"/>
      <c r="L47" s="67"/>
      <c r="M47" s="40"/>
      <c r="O47" s="21"/>
      <c r="P47" s="120"/>
      <c r="Q47" s="120"/>
      <c r="R47" s="120"/>
      <c r="S47" s="22"/>
      <c r="T47" s="23"/>
    </row>
    <row r="48" spans="1:20" x14ac:dyDescent="0.25">
      <c r="A48" s="30"/>
      <c r="B48" s="141"/>
      <c r="C48" s="141"/>
      <c r="D48" s="141"/>
      <c r="E48" s="67"/>
      <c r="F48" s="31"/>
      <c r="H48" s="21"/>
      <c r="I48" s="120"/>
      <c r="J48" s="120"/>
      <c r="K48" s="120"/>
      <c r="L48" s="67"/>
      <c r="M48" s="23"/>
      <c r="O48" s="18"/>
      <c r="P48" s="119"/>
      <c r="Q48" s="119"/>
      <c r="R48" s="119"/>
      <c r="S48" s="19"/>
      <c r="T48" s="20"/>
    </row>
    <row r="49" spans="1:20" x14ac:dyDescent="0.25">
      <c r="A49" s="27"/>
      <c r="B49" s="140"/>
      <c r="C49" s="140"/>
      <c r="D49" s="140"/>
      <c r="E49" s="67"/>
      <c r="F49" s="29"/>
      <c r="H49" s="38"/>
      <c r="I49" s="127"/>
      <c r="J49" s="127"/>
      <c r="K49" s="127"/>
      <c r="L49" s="67"/>
      <c r="M49" s="40"/>
      <c r="O49" s="21"/>
      <c r="P49" s="120"/>
      <c r="Q49" s="120"/>
      <c r="R49" s="120"/>
      <c r="S49" s="22"/>
      <c r="T49" s="23"/>
    </row>
    <row r="50" spans="1:20" x14ac:dyDescent="0.25">
      <c r="A50" s="30"/>
      <c r="B50" s="141"/>
      <c r="C50" s="141"/>
      <c r="D50" s="141"/>
      <c r="E50" s="67"/>
      <c r="F50" s="31"/>
      <c r="H50" s="21"/>
      <c r="I50" s="120"/>
      <c r="J50" s="120"/>
      <c r="K50" s="120"/>
      <c r="L50" s="67"/>
      <c r="M50" s="23"/>
      <c r="O50" s="18"/>
      <c r="P50" s="119"/>
      <c r="Q50" s="119"/>
      <c r="R50" s="119"/>
      <c r="S50" s="19"/>
      <c r="T50" s="20"/>
    </row>
    <row r="51" spans="1:20" x14ac:dyDescent="0.25">
      <c r="A51" s="27"/>
      <c r="B51" s="140"/>
      <c r="C51" s="140"/>
      <c r="D51" s="140"/>
      <c r="E51" s="67"/>
      <c r="F51" s="29"/>
      <c r="H51" s="38"/>
      <c r="I51" s="127"/>
      <c r="J51" s="127"/>
      <c r="K51" s="127"/>
      <c r="L51" s="67"/>
      <c r="M51" s="40"/>
      <c r="O51" s="21"/>
      <c r="P51" s="120"/>
      <c r="Q51" s="120"/>
      <c r="R51" s="120"/>
      <c r="S51" s="22"/>
      <c r="T51" s="23"/>
    </row>
    <row r="52" spans="1:20" x14ac:dyDescent="0.25">
      <c r="A52" s="30"/>
      <c r="B52" s="141"/>
      <c r="C52" s="141"/>
      <c r="D52" s="141"/>
      <c r="E52" s="67"/>
      <c r="F52" s="31"/>
      <c r="H52" s="21"/>
      <c r="I52" s="120"/>
      <c r="J52" s="120"/>
      <c r="K52" s="120"/>
      <c r="L52" s="67"/>
      <c r="M52" s="23"/>
      <c r="O52" s="18"/>
      <c r="P52" s="119"/>
      <c r="Q52" s="119"/>
      <c r="R52" s="119"/>
      <c r="S52" s="19"/>
      <c r="T52" s="20"/>
    </row>
    <row r="53" spans="1:20" x14ac:dyDescent="0.25">
      <c r="A53" s="27"/>
      <c r="B53" s="140"/>
      <c r="C53" s="140"/>
      <c r="D53" s="140"/>
      <c r="E53" s="67"/>
      <c r="F53" s="29"/>
      <c r="H53" s="38"/>
      <c r="I53" s="127"/>
      <c r="J53" s="127"/>
      <c r="K53" s="127"/>
      <c r="L53" s="67"/>
      <c r="M53" s="40"/>
      <c r="O53" s="21"/>
      <c r="P53" s="120"/>
      <c r="Q53" s="120"/>
      <c r="R53" s="120"/>
      <c r="S53" s="22"/>
      <c r="T53" s="23"/>
    </row>
    <row r="54" spans="1:20" x14ac:dyDescent="0.25">
      <c r="A54" s="30"/>
      <c r="B54" s="141"/>
      <c r="C54" s="141"/>
      <c r="D54" s="141"/>
      <c r="E54" s="67"/>
      <c r="F54" s="31"/>
      <c r="H54" s="21"/>
      <c r="I54" s="120"/>
      <c r="J54" s="120"/>
      <c r="K54" s="120"/>
      <c r="L54" s="67"/>
      <c r="M54" s="23"/>
      <c r="O54" s="18"/>
      <c r="P54" s="119"/>
      <c r="Q54" s="119"/>
      <c r="R54" s="119"/>
      <c r="S54" s="19"/>
      <c r="T54" s="20"/>
    </row>
    <row r="55" spans="1:20" x14ac:dyDescent="0.25">
      <c r="A55" s="27"/>
      <c r="B55" s="140"/>
      <c r="C55" s="140"/>
      <c r="D55" s="140"/>
      <c r="E55" s="67"/>
      <c r="F55" s="29"/>
      <c r="H55" s="38"/>
      <c r="I55" s="127"/>
      <c r="J55" s="127"/>
      <c r="K55" s="127"/>
      <c r="L55" s="67"/>
      <c r="M55" s="40"/>
      <c r="O55" s="21"/>
      <c r="P55" s="120"/>
      <c r="Q55" s="120"/>
      <c r="R55" s="120"/>
      <c r="S55" s="22"/>
      <c r="T55" s="23"/>
    </row>
    <row r="56" spans="1:20" x14ac:dyDescent="0.25">
      <c r="A56" s="30"/>
      <c r="B56" s="141"/>
      <c r="C56" s="141"/>
      <c r="D56" s="141"/>
      <c r="E56" s="67"/>
      <c r="F56" s="31"/>
      <c r="H56" s="21"/>
      <c r="I56" s="120"/>
      <c r="J56" s="120"/>
      <c r="K56" s="120"/>
      <c r="L56" s="67"/>
      <c r="M56" s="23"/>
      <c r="O56" s="18"/>
      <c r="P56" s="119"/>
      <c r="Q56" s="119"/>
      <c r="R56" s="119"/>
      <c r="S56" s="19"/>
      <c r="T56" s="20"/>
    </row>
    <row r="57" spans="1:20" ht="15.75" thickBot="1" x14ac:dyDescent="0.3">
      <c r="A57" s="171" t="s">
        <v>7</v>
      </c>
      <c r="B57" s="172"/>
      <c r="C57" s="172"/>
      <c r="D57" s="172"/>
      <c r="E57" s="71">
        <f>SUM(E39:E56)</f>
        <v>100</v>
      </c>
      <c r="F57" s="72">
        <f>SUM(F39:F56)</f>
        <v>45.06</v>
      </c>
      <c r="H57" s="138" t="s">
        <v>7</v>
      </c>
      <c r="I57" s="139"/>
      <c r="J57" s="139"/>
      <c r="K57" s="139"/>
      <c r="L57" s="43">
        <f>SUM(L39:L56)</f>
        <v>72</v>
      </c>
      <c r="M57" s="44">
        <f>SUM(M39:M56)</f>
        <v>61</v>
      </c>
      <c r="O57" s="21"/>
      <c r="P57" s="120"/>
      <c r="Q57" s="120"/>
      <c r="R57" s="120"/>
      <c r="S57" s="22"/>
      <c r="T57" s="23"/>
    </row>
    <row r="58" spans="1:20" ht="15.75" thickBot="1" x14ac:dyDescent="0.3">
      <c r="O58" s="18"/>
      <c r="P58" s="119"/>
      <c r="Q58" s="119"/>
      <c r="R58" s="119"/>
      <c r="S58" s="19"/>
      <c r="T58" s="20"/>
    </row>
    <row r="59" spans="1:20" x14ac:dyDescent="0.25">
      <c r="A59" s="164" t="s">
        <v>15</v>
      </c>
      <c r="B59" s="165"/>
      <c r="C59" s="165"/>
      <c r="D59" s="165"/>
      <c r="E59" s="165"/>
      <c r="F59" s="166"/>
      <c r="H59" s="134" t="s">
        <v>14</v>
      </c>
      <c r="I59" s="135"/>
      <c r="J59" s="135"/>
      <c r="K59" s="135"/>
      <c r="L59" s="135"/>
      <c r="M59" s="136"/>
      <c r="O59" s="21"/>
      <c r="P59" s="120"/>
      <c r="Q59" s="120"/>
      <c r="R59" s="120"/>
      <c r="S59" s="22"/>
      <c r="T59" s="23"/>
    </row>
    <row r="60" spans="1:20" x14ac:dyDescent="0.25">
      <c r="A60" s="167" t="s">
        <v>6</v>
      </c>
      <c r="B60" s="168"/>
      <c r="C60" s="168"/>
      <c r="D60" s="52" t="s">
        <v>18</v>
      </c>
      <c r="E60" s="52" t="s">
        <v>16</v>
      </c>
      <c r="F60" s="53" t="s">
        <v>7</v>
      </c>
      <c r="H60" s="47" t="s">
        <v>3</v>
      </c>
      <c r="I60" s="137" t="s">
        <v>6</v>
      </c>
      <c r="J60" s="137"/>
      <c r="K60" s="137"/>
      <c r="L60" s="48" t="s">
        <v>4</v>
      </c>
      <c r="M60" s="49" t="s">
        <v>5</v>
      </c>
      <c r="O60" s="18"/>
      <c r="P60" s="119"/>
      <c r="Q60" s="119"/>
      <c r="R60" s="119"/>
      <c r="S60" s="19"/>
      <c r="T60" s="20"/>
    </row>
    <row r="61" spans="1:20" x14ac:dyDescent="0.25">
      <c r="A61" s="169" t="s">
        <v>13</v>
      </c>
      <c r="B61" s="170"/>
      <c r="C61" s="170"/>
      <c r="D61" s="54">
        <v>20</v>
      </c>
      <c r="E61" s="68">
        <v>5</v>
      </c>
      <c r="F61" s="55">
        <f t="shared" ref="F61:F69" si="0">D61*E61</f>
        <v>100</v>
      </c>
      <c r="H61" s="161" t="s">
        <v>17</v>
      </c>
      <c r="I61" s="162"/>
      <c r="J61" s="162"/>
      <c r="K61" s="163"/>
      <c r="L61" s="36">
        <f>F63</f>
        <v>63</v>
      </c>
      <c r="M61" s="66"/>
      <c r="O61" s="21"/>
      <c r="P61" s="120"/>
      <c r="Q61" s="120"/>
      <c r="R61" s="120"/>
      <c r="S61" s="22"/>
      <c r="T61" s="23"/>
    </row>
    <row r="62" spans="1:20" x14ac:dyDescent="0.25">
      <c r="A62" s="148" t="s">
        <v>12</v>
      </c>
      <c r="B62" s="149"/>
      <c r="C62" s="149"/>
      <c r="D62" s="58">
        <v>12</v>
      </c>
      <c r="E62" s="69">
        <v>6</v>
      </c>
      <c r="F62" s="59">
        <f t="shared" si="0"/>
        <v>72</v>
      </c>
      <c r="H62" s="16">
        <v>42795</v>
      </c>
      <c r="I62" s="133" t="s">
        <v>30</v>
      </c>
      <c r="J62" s="133"/>
      <c r="K62" s="133"/>
      <c r="L62" s="67"/>
      <c r="M62" s="17">
        <v>2</v>
      </c>
      <c r="O62" s="18"/>
      <c r="P62" s="119"/>
      <c r="Q62" s="119"/>
      <c r="R62" s="119"/>
      <c r="S62" s="19"/>
      <c r="T62" s="20"/>
    </row>
    <row r="63" spans="1:20" x14ac:dyDescent="0.25">
      <c r="A63" s="169" t="s">
        <v>14</v>
      </c>
      <c r="B63" s="170"/>
      <c r="C63" s="170"/>
      <c r="D63" s="54">
        <v>3.5</v>
      </c>
      <c r="E63" s="68">
        <v>18</v>
      </c>
      <c r="F63" s="55">
        <f t="shared" si="0"/>
        <v>63</v>
      </c>
      <c r="H63" s="35">
        <v>42796</v>
      </c>
      <c r="I63" s="132" t="s">
        <v>30</v>
      </c>
      <c r="J63" s="132"/>
      <c r="K63" s="132"/>
      <c r="L63" s="67"/>
      <c r="M63" s="37">
        <v>1.82</v>
      </c>
      <c r="O63" s="21"/>
      <c r="P63" s="120"/>
      <c r="Q63" s="120"/>
      <c r="R63" s="120"/>
      <c r="S63" s="22"/>
      <c r="T63" s="23"/>
    </row>
    <row r="64" spans="1:20" x14ac:dyDescent="0.25">
      <c r="A64" s="148"/>
      <c r="B64" s="149"/>
      <c r="C64" s="149"/>
      <c r="D64" s="58"/>
      <c r="E64" s="69"/>
      <c r="F64" s="59">
        <f t="shared" si="0"/>
        <v>0</v>
      </c>
      <c r="H64" s="16">
        <v>42801</v>
      </c>
      <c r="I64" s="133" t="s">
        <v>43</v>
      </c>
      <c r="J64" s="133"/>
      <c r="K64" s="133"/>
      <c r="L64" s="67"/>
      <c r="M64" s="17">
        <v>10</v>
      </c>
      <c r="O64" s="18"/>
      <c r="P64" s="119"/>
      <c r="Q64" s="119"/>
      <c r="R64" s="119"/>
      <c r="S64" s="19"/>
      <c r="T64" s="20"/>
    </row>
    <row r="65" spans="1:20" x14ac:dyDescent="0.25">
      <c r="A65" s="169"/>
      <c r="B65" s="170"/>
      <c r="C65" s="170"/>
      <c r="D65" s="54"/>
      <c r="E65" s="68"/>
      <c r="F65" s="55">
        <f t="shared" si="0"/>
        <v>0</v>
      </c>
      <c r="H65" s="35"/>
      <c r="I65" s="132"/>
      <c r="J65" s="132"/>
      <c r="K65" s="132"/>
      <c r="L65" s="67"/>
      <c r="M65" s="37"/>
      <c r="O65" s="21"/>
      <c r="P65" s="120"/>
      <c r="Q65" s="120"/>
      <c r="R65" s="120"/>
      <c r="S65" s="22"/>
      <c r="T65" s="23"/>
    </row>
    <row r="66" spans="1:20" x14ac:dyDescent="0.25">
      <c r="A66" s="148"/>
      <c r="B66" s="149"/>
      <c r="C66" s="149"/>
      <c r="D66" s="58"/>
      <c r="E66" s="69"/>
      <c r="F66" s="59">
        <f t="shared" si="0"/>
        <v>0</v>
      </c>
      <c r="H66" s="16"/>
      <c r="I66" s="133"/>
      <c r="J66" s="133"/>
      <c r="K66" s="133"/>
      <c r="L66" s="67"/>
      <c r="M66" s="17"/>
      <c r="O66" s="18"/>
      <c r="P66" s="119"/>
      <c r="Q66" s="119"/>
      <c r="R66" s="119"/>
      <c r="S66" s="19"/>
      <c r="T66" s="20"/>
    </row>
    <row r="67" spans="1:20" x14ac:dyDescent="0.25">
      <c r="A67" s="169"/>
      <c r="B67" s="170"/>
      <c r="C67" s="170"/>
      <c r="D67" s="54"/>
      <c r="E67" s="68"/>
      <c r="F67" s="55">
        <f t="shared" si="0"/>
        <v>0</v>
      </c>
      <c r="H67" s="35"/>
      <c r="I67" s="132"/>
      <c r="J67" s="132"/>
      <c r="K67" s="132"/>
      <c r="L67" s="67"/>
      <c r="M67" s="37"/>
      <c r="O67" s="21"/>
      <c r="P67" s="120"/>
      <c r="Q67" s="120"/>
      <c r="R67" s="120"/>
      <c r="S67" s="22"/>
      <c r="T67" s="23"/>
    </row>
    <row r="68" spans="1:20" x14ac:dyDescent="0.25">
      <c r="A68" s="148"/>
      <c r="B68" s="149"/>
      <c r="C68" s="149"/>
      <c r="D68" s="58"/>
      <c r="E68" s="69"/>
      <c r="F68" s="59">
        <f t="shared" si="0"/>
        <v>0</v>
      </c>
      <c r="H68" s="16"/>
      <c r="I68" s="133"/>
      <c r="J68" s="133"/>
      <c r="K68" s="133"/>
      <c r="L68" s="67"/>
      <c r="M68" s="17"/>
      <c r="O68" s="18"/>
      <c r="P68" s="119"/>
      <c r="Q68" s="119"/>
      <c r="R68" s="119"/>
      <c r="S68" s="19"/>
      <c r="T68" s="20"/>
    </row>
    <row r="69" spans="1:20" ht="15.75" thickBot="1" x14ac:dyDescent="0.3">
      <c r="A69" s="150"/>
      <c r="B69" s="151"/>
      <c r="C69" s="151"/>
      <c r="D69" s="56"/>
      <c r="E69" s="70"/>
      <c r="F69" s="57">
        <f t="shared" si="0"/>
        <v>0</v>
      </c>
      <c r="H69" s="35"/>
      <c r="I69" s="132"/>
      <c r="J69" s="132"/>
      <c r="K69" s="132"/>
      <c r="L69" s="67"/>
      <c r="M69" s="37"/>
      <c r="O69" s="21"/>
      <c r="P69" s="120"/>
      <c r="Q69" s="120"/>
      <c r="R69" s="120"/>
      <c r="S69" s="22"/>
      <c r="T69" s="23"/>
    </row>
    <row r="70" spans="1:20" x14ac:dyDescent="0.25">
      <c r="H70" s="16"/>
      <c r="I70" s="133"/>
      <c r="J70" s="133"/>
      <c r="K70" s="133"/>
      <c r="L70" s="67"/>
      <c r="M70" s="17"/>
      <c r="O70" s="18"/>
      <c r="P70" s="119"/>
      <c r="Q70" s="119"/>
      <c r="R70" s="119"/>
      <c r="S70" s="19"/>
      <c r="T70" s="20"/>
    </row>
    <row r="71" spans="1:20" x14ac:dyDescent="0.25">
      <c r="H71" s="35"/>
      <c r="I71" s="132"/>
      <c r="J71" s="132"/>
      <c r="K71" s="132"/>
      <c r="L71" s="67"/>
      <c r="M71" s="37"/>
      <c r="O71" s="21"/>
      <c r="P71" s="120"/>
      <c r="Q71" s="120"/>
      <c r="R71" s="120"/>
      <c r="S71" s="22"/>
      <c r="T71" s="23"/>
    </row>
    <row r="72" spans="1:20" x14ac:dyDescent="0.25">
      <c r="H72" s="16"/>
      <c r="I72" s="133"/>
      <c r="J72" s="133"/>
      <c r="K72" s="133"/>
      <c r="L72" s="67"/>
      <c r="M72" s="17"/>
      <c r="O72" s="18"/>
      <c r="P72" s="119"/>
      <c r="Q72" s="119"/>
      <c r="R72" s="119"/>
      <c r="S72" s="19"/>
      <c r="T72" s="20"/>
    </row>
    <row r="73" spans="1:20" x14ac:dyDescent="0.25">
      <c r="H73" s="35"/>
      <c r="I73" s="132"/>
      <c r="J73" s="132"/>
      <c r="K73" s="132"/>
      <c r="L73" s="67"/>
      <c r="M73" s="37"/>
      <c r="O73" s="21"/>
      <c r="P73" s="120"/>
      <c r="Q73" s="120"/>
      <c r="R73" s="120"/>
      <c r="S73" s="22"/>
      <c r="T73" s="23"/>
    </row>
    <row r="74" spans="1:20" x14ac:dyDescent="0.25">
      <c r="H74" s="16"/>
      <c r="I74" s="133"/>
      <c r="J74" s="133"/>
      <c r="K74" s="133"/>
      <c r="L74" s="67"/>
      <c r="M74" s="17"/>
      <c r="O74" s="18"/>
      <c r="P74" s="119"/>
      <c r="Q74" s="119"/>
      <c r="R74" s="119"/>
      <c r="S74" s="19"/>
      <c r="T74" s="20"/>
    </row>
    <row r="75" spans="1:20" ht="15.75" thickBot="1" x14ac:dyDescent="0.3">
      <c r="H75" s="35"/>
      <c r="I75" s="132"/>
      <c r="J75" s="132"/>
      <c r="K75" s="132"/>
      <c r="L75" s="67"/>
      <c r="M75" s="37"/>
      <c r="O75" s="125" t="s">
        <v>7</v>
      </c>
      <c r="P75" s="126"/>
      <c r="Q75" s="126"/>
      <c r="R75" s="126"/>
      <c r="S75" s="45">
        <f>SUM(S7:S74)</f>
        <v>169.38</v>
      </c>
      <c r="T75" s="46">
        <f>SUM(T7:T74)</f>
        <v>169.38200000000001</v>
      </c>
    </row>
    <row r="76" spans="1:20" x14ac:dyDescent="0.25">
      <c r="H76" s="16"/>
      <c r="I76" s="133"/>
      <c r="J76" s="133"/>
      <c r="K76" s="133"/>
      <c r="L76" s="67"/>
      <c r="M76" s="17"/>
    </row>
    <row r="77" spans="1:20" x14ac:dyDescent="0.25">
      <c r="H77" s="35"/>
      <c r="I77" s="132"/>
      <c r="J77" s="132"/>
      <c r="K77" s="132"/>
      <c r="L77" s="67"/>
      <c r="M77" s="37"/>
    </row>
    <row r="78" spans="1:20" x14ac:dyDescent="0.25">
      <c r="H78" s="16"/>
      <c r="I78" s="133"/>
      <c r="J78" s="133"/>
      <c r="K78" s="133"/>
      <c r="L78" s="67"/>
      <c r="M78" s="17"/>
    </row>
    <row r="79" spans="1:20" ht="15.75" thickBot="1" x14ac:dyDescent="0.3">
      <c r="H79" s="142" t="s">
        <v>7</v>
      </c>
      <c r="I79" s="143"/>
      <c r="J79" s="143"/>
      <c r="K79" s="143"/>
      <c r="L79" s="50">
        <f>SUM(L61:L78)</f>
        <v>63</v>
      </c>
      <c r="M79" s="51">
        <f>SUM(M61:M78)</f>
        <v>13.82</v>
      </c>
    </row>
  </sheetData>
  <mergeCells count="208">
    <mergeCell ref="A68:C68"/>
    <mergeCell ref="A69:C69"/>
    <mergeCell ref="F3:H3"/>
    <mergeCell ref="A39:D39"/>
    <mergeCell ref="H39:K39"/>
    <mergeCell ref="H61:K61"/>
    <mergeCell ref="A59:F59"/>
    <mergeCell ref="A60:C60"/>
    <mergeCell ref="A61:C61"/>
    <mergeCell ref="A62:C62"/>
    <mergeCell ref="A63:C63"/>
    <mergeCell ref="A64:C64"/>
    <mergeCell ref="A65:C65"/>
    <mergeCell ref="A66:C66"/>
    <mergeCell ref="A67:C67"/>
    <mergeCell ref="B56:D56"/>
    <mergeCell ref="A57:D57"/>
    <mergeCell ref="B50:D50"/>
    <mergeCell ref="B51:D51"/>
    <mergeCell ref="B52:D52"/>
    <mergeCell ref="B53:D53"/>
    <mergeCell ref="B54:D54"/>
    <mergeCell ref="B55:D55"/>
    <mergeCell ref="B44:D44"/>
    <mergeCell ref="B45:D45"/>
    <mergeCell ref="B46:D46"/>
    <mergeCell ref="B47:D47"/>
    <mergeCell ref="B48:D48"/>
    <mergeCell ref="B49:D49"/>
    <mergeCell ref="I77:K77"/>
    <mergeCell ref="I78:K78"/>
    <mergeCell ref="H79:K79"/>
    <mergeCell ref="A37:F37"/>
    <mergeCell ref="B38:D38"/>
    <mergeCell ref="B40:D40"/>
    <mergeCell ref="B41:D41"/>
    <mergeCell ref="B42:D42"/>
    <mergeCell ref="B43:D43"/>
    <mergeCell ref="I71:K71"/>
    <mergeCell ref="I72:K72"/>
    <mergeCell ref="I73:K73"/>
    <mergeCell ref="I74:K74"/>
    <mergeCell ref="I75:K75"/>
    <mergeCell ref="I76:K76"/>
    <mergeCell ref="I65:K65"/>
    <mergeCell ref="I66:K66"/>
    <mergeCell ref="I67:K67"/>
    <mergeCell ref="I68:K68"/>
    <mergeCell ref="I69:K69"/>
    <mergeCell ref="I70:K70"/>
    <mergeCell ref="H59:M59"/>
    <mergeCell ref="I60:K60"/>
    <mergeCell ref="I62:K62"/>
    <mergeCell ref="I63:K63"/>
    <mergeCell ref="I64:K64"/>
    <mergeCell ref="H57:K57"/>
    <mergeCell ref="I51:K51"/>
    <mergeCell ref="I52:K52"/>
    <mergeCell ref="I53:K53"/>
    <mergeCell ref="I54:K54"/>
    <mergeCell ref="I55:K55"/>
    <mergeCell ref="I56:K56"/>
    <mergeCell ref="I45:K45"/>
    <mergeCell ref="I46:K46"/>
    <mergeCell ref="I47:K47"/>
    <mergeCell ref="I48:K48"/>
    <mergeCell ref="I49:K49"/>
    <mergeCell ref="I50:K50"/>
    <mergeCell ref="P73:R73"/>
    <mergeCell ref="P74:R74"/>
    <mergeCell ref="H37:M37"/>
    <mergeCell ref="I38:K38"/>
    <mergeCell ref="I40:K40"/>
    <mergeCell ref="I41:K41"/>
    <mergeCell ref="I42:K42"/>
    <mergeCell ref="I43:K43"/>
    <mergeCell ref="I44:K44"/>
    <mergeCell ref="P67:R67"/>
    <mergeCell ref="P68:R68"/>
    <mergeCell ref="P69:R69"/>
    <mergeCell ref="P70:R70"/>
    <mergeCell ref="P71:R71"/>
    <mergeCell ref="P72:R72"/>
    <mergeCell ref="P61:R61"/>
    <mergeCell ref="P62:R62"/>
    <mergeCell ref="P63:R63"/>
    <mergeCell ref="P64:R64"/>
    <mergeCell ref="P65:R65"/>
    <mergeCell ref="P66:R66"/>
    <mergeCell ref="P55:R55"/>
    <mergeCell ref="P56:R56"/>
    <mergeCell ref="P57:R57"/>
    <mergeCell ref="P58:R58"/>
    <mergeCell ref="P59:R59"/>
    <mergeCell ref="P60:R60"/>
    <mergeCell ref="P49:R49"/>
    <mergeCell ref="P50:R50"/>
    <mergeCell ref="P51:R51"/>
    <mergeCell ref="P52:R52"/>
    <mergeCell ref="P53:R53"/>
    <mergeCell ref="P54:R54"/>
    <mergeCell ref="P43:R43"/>
    <mergeCell ref="P44:R44"/>
    <mergeCell ref="P45:R45"/>
    <mergeCell ref="P46:R46"/>
    <mergeCell ref="P47:R47"/>
    <mergeCell ref="P48:R48"/>
    <mergeCell ref="P39:R39"/>
    <mergeCell ref="P40:R40"/>
    <mergeCell ref="P41:R41"/>
    <mergeCell ref="P42:R42"/>
    <mergeCell ref="P31:R31"/>
    <mergeCell ref="P32:R32"/>
    <mergeCell ref="P33:R33"/>
    <mergeCell ref="P34:R34"/>
    <mergeCell ref="P35:R35"/>
    <mergeCell ref="P36:R36"/>
    <mergeCell ref="O75:R75"/>
    <mergeCell ref="P19:R19"/>
    <mergeCell ref="P20:R20"/>
    <mergeCell ref="P21:R21"/>
    <mergeCell ref="P22:R22"/>
    <mergeCell ref="P23:R23"/>
    <mergeCell ref="P24:R24"/>
    <mergeCell ref="P10:R10"/>
    <mergeCell ref="P11:R11"/>
    <mergeCell ref="P12:R12"/>
    <mergeCell ref="P13:R13"/>
    <mergeCell ref="P14:R14"/>
    <mergeCell ref="P15:R15"/>
    <mergeCell ref="P25:R25"/>
    <mergeCell ref="P26:R26"/>
    <mergeCell ref="P27:R27"/>
    <mergeCell ref="P28:R28"/>
    <mergeCell ref="P29:R29"/>
    <mergeCell ref="P30:R30"/>
    <mergeCell ref="P16:R16"/>
    <mergeCell ref="P17:R17"/>
    <mergeCell ref="P18:R18"/>
    <mergeCell ref="P37:R37"/>
    <mergeCell ref="P38:R38"/>
    <mergeCell ref="H35:K35"/>
    <mergeCell ref="O5:T5"/>
    <mergeCell ref="P6:R6"/>
    <mergeCell ref="P7:R7"/>
    <mergeCell ref="P8:R8"/>
    <mergeCell ref="P9:R9"/>
    <mergeCell ref="I25:K25"/>
    <mergeCell ref="I26:K26"/>
    <mergeCell ref="I27:K27"/>
    <mergeCell ref="I28:K28"/>
    <mergeCell ref="I29:K29"/>
    <mergeCell ref="I30:K30"/>
    <mergeCell ref="I18:K18"/>
    <mergeCell ref="H19:K19"/>
    <mergeCell ref="H21:M21"/>
    <mergeCell ref="I22:K22"/>
    <mergeCell ref="I23:K23"/>
    <mergeCell ref="I24:K24"/>
    <mergeCell ref="I12:K12"/>
    <mergeCell ref="I13:K13"/>
    <mergeCell ref="B33:D33"/>
    <mergeCell ref="B34:D34"/>
    <mergeCell ref="A35:D35"/>
    <mergeCell ref="H5:M5"/>
    <mergeCell ref="I6:K6"/>
    <mergeCell ref="I7:K7"/>
    <mergeCell ref="I8:K8"/>
    <mergeCell ref="I9:K9"/>
    <mergeCell ref="I10:K10"/>
    <mergeCell ref="I11:K11"/>
    <mergeCell ref="B27:D27"/>
    <mergeCell ref="B28:D28"/>
    <mergeCell ref="B29:D29"/>
    <mergeCell ref="B30:D30"/>
    <mergeCell ref="B31:D31"/>
    <mergeCell ref="B32:D32"/>
    <mergeCell ref="A21:F21"/>
    <mergeCell ref="B22:D22"/>
    <mergeCell ref="B23:D23"/>
    <mergeCell ref="B24:D24"/>
    <mergeCell ref="I31:K31"/>
    <mergeCell ref="I32:K32"/>
    <mergeCell ref="I33:K33"/>
    <mergeCell ref="I34:K34"/>
    <mergeCell ref="A3:C3"/>
    <mergeCell ref="A1:T1"/>
    <mergeCell ref="B25:D25"/>
    <mergeCell ref="B26:D26"/>
    <mergeCell ref="B15:D15"/>
    <mergeCell ref="B16:D16"/>
    <mergeCell ref="B17:D17"/>
    <mergeCell ref="B18:D18"/>
    <mergeCell ref="A19:D19"/>
    <mergeCell ref="A5:F5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I14:K14"/>
    <mergeCell ref="I15:K15"/>
    <mergeCell ref="I16:K16"/>
    <mergeCell ref="I17:K17"/>
  </mergeCells>
  <conditionalFormatting sqref="D3">
    <cfRule type="cellIs" dxfId="53" priority="1" operator="equal">
      <formula>0</formula>
    </cfRule>
    <cfRule type="cellIs" dxfId="52" priority="2" operator="lessThan">
      <formula>0</formula>
    </cfRule>
    <cfRule type="cellIs" dxfId="51" priority="3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3"/>
  <sheetViews>
    <sheetView tabSelected="1" topLeftCell="A16" workbookViewId="0">
      <selection activeCell="D4" sqref="D4"/>
    </sheetView>
  </sheetViews>
  <sheetFormatPr baseColWidth="10" defaultColWidth="9.140625" defaultRowHeight="15" x14ac:dyDescent="0.25"/>
  <cols>
    <col min="1" max="68" width="10.7109375" customWidth="1"/>
  </cols>
  <sheetData>
    <row r="1" spans="1:28" ht="30" customHeight="1" x14ac:dyDescent="0.25">
      <c r="A1" s="173" t="s">
        <v>37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2"/>
      <c r="X1" s="2"/>
      <c r="Y1" s="2"/>
      <c r="Z1" s="2"/>
      <c r="AA1" s="1"/>
      <c r="AB1" s="1"/>
    </row>
    <row r="2" spans="1:28" ht="15.75" thickBot="1" x14ac:dyDescent="0.3"/>
    <row r="3" spans="1:28" ht="15.75" thickBot="1" x14ac:dyDescent="0.3">
      <c r="A3" s="174" t="s">
        <v>1</v>
      </c>
      <c r="B3" s="175"/>
      <c r="C3" s="176"/>
      <c r="D3" s="3">
        <v>100</v>
      </c>
      <c r="F3" s="177" t="s">
        <v>19</v>
      </c>
      <c r="G3" s="178"/>
      <c r="H3" s="178"/>
      <c r="I3" s="179"/>
      <c r="J3" s="61">
        <f>Jean!I3</f>
        <v>42805</v>
      </c>
    </row>
    <row r="4" spans="1:28" ht="15.75" thickBot="1" x14ac:dyDescent="0.3"/>
    <row r="5" spans="1:28" x14ac:dyDescent="0.25">
      <c r="A5" s="180" t="s">
        <v>2</v>
      </c>
      <c r="B5" s="181"/>
      <c r="C5" s="181"/>
      <c r="D5" s="181"/>
      <c r="E5" s="181"/>
      <c r="F5" s="181"/>
      <c r="G5" s="182"/>
      <c r="I5" s="183" t="s">
        <v>9</v>
      </c>
      <c r="J5" s="184"/>
      <c r="K5" s="184"/>
      <c r="L5" s="184"/>
      <c r="M5" s="184"/>
      <c r="N5" s="184"/>
      <c r="O5" s="185"/>
      <c r="Q5" s="183" t="s">
        <v>11</v>
      </c>
      <c r="R5" s="184"/>
      <c r="S5" s="184"/>
      <c r="T5" s="184"/>
      <c r="U5" s="184"/>
      <c r="V5" s="184"/>
      <c r="W5" s="186"/>
    </row>
    <row r="6" spans="1:28" x14ac:dyDescent="0.25">
      <c r="A6" s="10" t="s">
        <v>3</v>
      </c>
      <c r="B6" s="118" t="s">
        <v>6</v>
      </c>
      <c r="C6" s="118"/>
      <c r="D6" s="118"/>
      <c r="E6" s="11" t="s">
        <v>4</v>
      </c>
      <c r="F6" s="81" t="s">
        <v>5</v>
      </c>
      <c r="G6" s="12" t="s">
        <v>25</v>
      </c>
      <c r="I6" s="88" t="s">
        <v>3</v>
      </c>
      <c r="J6" s="187" t="s">
        <v>6</v>
      </c>
      <c r="K6" s="187"/>
      <c r="L6" s="187"/>
      <c r="M6" s="89" t="s">
        <v>4</v>
      </c>
      <c r="N6" s="91" t="s">
        <v>5</v>
      </c>
      <c r="O6" s="15" t="s">
        <v>25</v>
      </c>
      <c r="Q6" s="88" t="s">
        <v>3</v>
      </c>
      <c r="R6" s="187" t="s">
        <v>6</v>
      </c>
      <c r="S6" s="187"/>
      <c r="T6" s="187"/>
      <c r="U6" s="89" t="s">
        <v>4</v>
      </c>
      <c r="V6" s="90" t="s">
        <v>5</v>
      </c>
      <c r="W6" s="90" t="s">
        <v>25</v>
      </c>
    </row>
    <row r="7" spans="1:28" x14ac:dyDescent="0.25">
      <c r="A7" s="4"/>
      <c r="B7" s="111"/>
      <c r="C7" s="111"/>
      <c r="D7" s="111"/>
      <c r="E7" s="5">
        <v>10</v>
      </c>
      <c r="F7" s="82">
        <v>10</v>
      </c>
      <c r="G7" s="6">
        <f>E7-F7</f>
        <v>0</v>
      </c>
      <c r="I7" s="21"/>
      <c r="J7" s="120"/>
      <c r="K7" s="120"/>
      <c r="L7" s="120"/>
      <c r="M7" s="22">
        <v>270.95</v>
      </c>
      <c r="N7" s="92"/>
      <c r="O7" s="95">
        <f>M7-N7</f>
        <v>270.95</v>
      </c>
      <c r="Q7" s="21"/>
      <c r="R7" s="120"/>
      <c r="S7" s="120"/>
      <c r="T7" s="120"/>
      <c r="U7" s="22">
        <v>35</v>
      </c>
      <c r="V7" s="23">
        <v>35</v>
      </c>
      <c r="W7" s="6">
        <f>U7-V7</f>
        <v>0</v>
      </c>
    </row>
    <row r="8" spans="1:28" x14ac:dyDescent="0.25">
      <c r="A8" s="7"/>
      <c r="B8" s="112"/>
      <c r="C8" s="112"/>
      <c r="D8" s="112"/>
      <c r="E8" s="8">
        <v>20</v>
      </c>
      <c r="F8" s="83"/>
      <c r="G8" s="6">
        <f t="shared" ref="G8:G18" si="0">E8-F8</f>
        <v>20</v>
      </c>
      <c r="I8" s="18"/>
      <c r="J8" s="119"/>
      <c r="K8" s="119"/>
      <c r="L8" s="119"/>
      <c r="M8" s="19">
        <v>5.25</v>
      </c>
      <c r="N8" s="93">
        <v>5.25</v>
      </c>
      <c r="O8" s="6">
        <f t="shared" ref="O8:O18" si="1">M8-N8</f>
        <v>0</v>
      </c>
      <c r="Q8" s="18"/>
      <c r="R8" s="119"/>
      <c r="S8" s="119"/>
      <c r="T8" s="119"/>
      <c r="U8" s="19">
        <v>12.86</v>
      </c>
      <c r="V8" s="20">
        <v>12.86</v>
      </c>
      <c r="W8" s="6">
        <f t="shared" ref="W8:W71" si="2">U8-V8</f>
        <v>0</v>
      </c>
    </row>
    <row r="9" spans="1:28" x14ac:dyDescent="0.25">
      <c r="A9" s="4"/>
      <c r="B9" s="111"/>
      <c r="C9" s="111"/>
      <c r="D9" s="111"/>
      <c r="E9" s="5">
        <v>50</v>
      </c>
      <c r="F9" s="82">
        <v>40</v>
      </c>
      <c r="G9" s="6">
        <f t="shared" si="0"/>
        <v>10</v>
      </c>
      <c r="I9" s="21"/>
      <c r="J9" s="120"/>
      <c r="K9" s="120"/>
      <c r="L9" s="120"/>
      <c r="M9" s="22">
        <v>49.62</v>
      </c>
      <c r="N9" s="92"/>
      <c r="O9" s="6">
        <f t="shared" si="1"/>
        <v>49.62</v>
      </c>
      <c r="Q9" s="21"/>
      <c r="R9" s="120"/>
      <c r="S9" s="120"/>
      <c r="T9" s="120"/>
      <c r="U9" s="22">
        <v>9.6300000000000008</v>
      </c>
      <c r="V9" s="23">
        <v>9.6300000000000008</v>
      </c>
      <c r="W9" s="6">
        <f t="shared" si="2"/>
        <v>0</v>
      </c>
    </row>
    <row r="10" spans="1:28" x14ac:dyDescent="0.25">
      <c r="A10" s="7"/>
      <c r="B10" s="112"/>
      <c r="C10" s="112"/>
      <c r="D10" s="112"/>
      <c r="E10" s="8">
        <v>33.65</v>
      </c>
      <c r="F10" s="83">
        <v>33.65</v>
      </c>
      <c r="G10" s="6">
        <f t="shared" si="0"/>
        <v>0</v>
      </c>
      <c r="I10" s="18"/>
      <c r="J10" s="119"/>
      <c r="K10" s="119"/>
      <c r="L10" s="119"/>
      <c r="M10" s="19">
        <v>2.2400000000000002</v>
      </c>
      <c r="N10" s="93">
        <v>2.2599999999999998</v>
      </c>
      <c r="O10" s="6">
        <f t="shared" si="1"/>
        <v>-1.9999999999999574E-2</v>
      </c>
      <c r="Q10" s="18"/>
      <c r="R10" s="119"/>
      <c r="S10" s="119"/>
      <c r="T10" s="119"/>
      <c r="U10" s="19"/>
      <c r="V10" s="20"/>
      <c r="W10" s="6">
        <f t="shared" si="2"/>
        <v>0</v>
      </c>
    </row>
    <row r="11" spans="1:28" x14ac:dyDescent="0.25">
      <c r="A11" s="4"/>
      <c r="B11" s="111"/>
      <c r="C11" s="111"/>
      <c r="D11" s="111"/>
      <c r="E11" s="5"/>
      <c r="F11" s="82"/>
      <c r="G11" s="6">
        <f t="shared" si="0"/>
        <v>0</v>
      </c>
      <c r="I11" s="21"/>
      <c r="J11" s="120"/>
      <c r="K11" s="120"/>
      <c r="L11" s="120"/>
      <c r="M11" s="22">
        <v>3.23</v>
      </c>
      <c r="N11" s="92"/>
      <c r="O11" s="6">
        <f>M11-N11</f>
        <v>3.23</v>
      </c>
      <c r="Q11" s="21"/>
      <c r="R11" s="120"/>
      <c r="S11" s="120"/>
      <c r="T11" s="120"/>
      <c r="U11" s="22"/>
      <c r="V11" s="23"/>
      <c r="W11" s="6">
        <f>U11-V11</f>
        <v>0</v>
      </c>
    </row>
    <row r="12" spans="1:28" x14ac:dyDescent="0.25">
      <c r="A12" s="7"/>
      <c r="B12" s="112"/>
      <c r="C12" s="112"/>
      <c r="D12" s="112"/>
      <c r="E12" s="8"/>
      <c r="F12" s="83"/>
      <c r="G12" s="6">
        <f t="shared" si="0"/>
        <v>0</v>
      </c>
      <c r="I12" s="18"/>
      <c r="J12" s="119"/>
      <c r="K12" s="119"/>
      <c r="L12" s="119"/>
      <c r="M12" s="19">
        <v>117</v>
      </c>
      <c r="N12" s="93">
        <v>91.03</v>
      </c>
      <c r="O12" s="6">
        <f t="shared" si="1"/>
        <v>25.97</v>
      </c>
      <c r="Q12" s="18"/>
      <c r="R12" s="119"/>
      <c r="S12" s="119"/>
      <c r="T12" s="119"/>
      <c r="U12" s="19"/>
      <c r="V12" s="20"/>
      <c r="W12" s="6">
        <f t="shared" si="2"/>
        <v>0</v>
      </c>
    </row>
    <row r="13" spans="1:28" x14ac:dyDescent="0.25">
      <c r="A13" s="4"/>
      <c r="B13" s="111"/>
      <c r="C13" s="111"/>
      <c r="D13" s="111"/>
      <c r="E13" s="5"/>
      <c r="F13" s="82"/>
      <c r="G13" s="6">
        <f t="shared" si="0"/>
        <v>0</v>
      </c>
      <c r="I13" s="21"/>
      <c r="J13" s="120"/>
      <c r="K13" s="120"/>
      <c r="L13" s="120"/>
      <c r="M13" s="22">
        <v>11.43</v>
      </c>
      <c r="N13" s="92">
        <v>11.43</v>
      </c>
      <c r="O13" s="6">
        <f t="shared" si="1"/>
        <v>0</v>
      </c>
      <c r="Q13" s="21"/>
      <c r="R13" s="120"/>
      <c r="S13" s="120"/>
      <c r="T13" s="120"/>
      <c r="U13" s="22"/>
      <c r="V13" s="23"/>
      <c r="W13" s="6">
        <f t="shared" si="2"/>
        <v>0</v>
      </c>
    </row>
    <row r="14" spans="1:28" x14ac:dyDescent="0.25">
      <c r="A14" s="7"/>
      <c r="B14" s="112"/>
      <c r="C14" s="112"/>
      <c r="D14" s="112"/>
      <c r="E14" s="8"/>
      <c r="F14" s="83"/>
      <c r="G14" s="6">
        <f t="shared" si="0"/>
        <v>0</v>
      </c>
      <c r="I14" s="18"/>
      <c r="J14" s="119"/>
      <c r="K14" s="119"/>
      <c r="L14" s="119"/>
      <c r="M14" s="19"/>
      <c r="N14" s="93"/>
      <c r="O14" s="6">
        <f t="shared" si="1"/>
        <v>0</v>
      </c>
      <c r="Q14" s="18"/>
      <c r="R14" s="119"/>
      <c r="S14" s="119"/>
      <c r="T14" s="119"/>
      <c r="U14" s="19"/>
      <c r="V14" s="20"/>
      <c r="W14" s="6">
        <f t="shared" si="2"/>
        <v>0</v>
      </c>
    </row>
    <row r="15" spans="1:28" x14ac:dyDescent="0.25">
      <c r="A15" s="4"/>
      <c r="B15" s="111"/>
      <c r="C15" s="111"/>
      <c r="D15" s="111"/>
      <c r="E15" s="5"/>
      <c r="F15" s="82"/>
      <c r="G15" s="6">
        <f t="shared" si="0"/>
        <v>0</v>
      </c>
      <c r="I15" s="21"/>
      <c r="J15" s="120"/>
      <c r="K15" s="120"/>
      <c r="L15" s="120"/>
      <c r="M15" s="22"/>
      <c r="N15" s="92"/>
      <c r="O15" s="6">
        <f t="shared" si="1"/>
        <v>0</v>
      </c>
      <c r="Q15" s="21"/>
      <c r="R15" s="120"/>
      <c r="S15" s="120"/>
      <c r="T15" s="120"/>
      <c r="U15" s="22"/>
      <c r="V15" s="23"/>
      <c r="W15" s="6">
        <f t="shared" si="2"/>
        <v>0</v>
      </c>
    </row>
    <row r="16" spans="1:28" x14ac:dyDescent="0.25">
      <c r="A16" s="7"/>
      <c r="B16" s="112"/>
      <c r="C16" s="112"/>
      <c r="D16" s="112"/>
      <c r="E16" s="8"/>
      <c r="F16" s="83"/>
      <c r="G16" s="6">
        <f t="shared" si="0"/>
        <v>0</v>
      </c>
      <c r="I16" s="18"/>
      <c r="J16" s="119"/>
      <c r="K16" s="119"/>
      <c r="L16" s="119"/>
      <c r="M16" s="19"/>
      <c r="N16" s="93"/>
      <c r="O16" s="6">
        <f t="shared" si="1"/>
        <v>0</v>
      </c>
      <c r="Q16" s="18"/>
      <c r="R16" s="119"/>
      <c r="S16" s="119"/>
      <c r="T16" s="119"/>
      <c r="U16" s="19"/>
      <c r="V16" s="20"/>
      <c r="W16" s="6">
        <f t="shared" si="2"/>
        <v>0</v>
      </c>
    </row>
    <row r="17" spans="1:23" x14ac:dyDescent="0.25">
      <c r="A17" s="4"/>
      <c r="B17" s="111"/>
      <c r="C17" s="111"/>
      <c r="D17" s="111"/>
      <c r="E17" s="5"/>
      <c r="F17" s="82"/>
      <c r="G17" s="6">
        <f t="shared" si="0"/>
        <v>0</v>
      </c>
      <c r="I17" s="21"/>
      <c r="J17" s="120"/>
      <c r="K17" s="120"/>
      <c r="L17" s="120"/>
      <c r="M17" s="22"/>
      <c r="N17" s="92"/>
      <c r="O17" s="6">
        <f t="shared" si="1"/>
        <v>0</v>
      </c>
      <c r="Q17" s="21"/>
      <c r="R17" s="120"/>
      <c r="S17" s="120"/>
      <c r="T17" s="120"/>
      <c r="U17" s="22"/>
      <c r="V17" s="23"/>
      <c r="W17" s="6">
        <f t="shared" si="2"/>
        <v>0</v>
      </c>
    </row>
    <row r="18" spans="1:23" x14ac:dyDescent="0.25">
      <c r="A18" s="7"/>
      <c r="B18" s="112"/>
      <c r="C18" s="112"/>
      <c r="D18" s="112"/>
      <c r="E18" s="8"/>
      <c r="F18" s="83"/>
      <c r="G18" s="6">
        <f t="shared" si="0"/>
        <v>0</v>
      </c>
      <c r="I18" s="18"/>
      <c r="J18" s="119"/>
      <c r="K18" s="119"/>
      <c r="L18" s="119"/>
      <c r="M18" s="19"/>
      <c r="N18" s="93"/>
      <c r="O18" s="6">
        <f t="shared" si="1"/>
        <v>0</v>
      </c>
      <c r="Q18" s="18"/>
      <c r="R18" s="119"/>
      <c r="S18" s="119"/>
      <c r="T18" s="119"/>
      <c r="U18" s="19"/>
      <c r="V18" s="20"/>
      <c r="W18" s="6">
        <f t="shared" si="2"/>
        <v>0</v>
      </c>
    </row>
    <row r="19" spans="1:23" ht="15.75" thickBot="1" x14ac:dyDescent="0.3">
      <c r="A19" s="113" t="s">
        <v>7</v>
      </c>
      <c r="B19" s="114"/>
      <c r="C19" s="114"/>
      <c r="D19" s="114"/>
      <c r="E19" s="41">
        <f>SUM(E7:E18)</f>
        <v>113.65</v>
      </c>
      <c r="F19" s="84">
        <f>SUM(F7:F18)</f>
        <v>83.65</v>
      </c>
      <c r="G19" s="42">
        <f>E19-F19</f>
        <v>30</v>
      </c>
      <c r="I19" s="125" t="s">
        <v>7</v>
      </c>
      <c r="J19" s="126"/>
      <c r="K19" s="126"/>
      <c r="L19" s="126"/>
      <c r="M19" s="45">
        <f>SUM(M7:M18)</f>
        <v>459.72</v>
      </c>
      <c r="N19" s="94">
        <f>SUM(N7:N18)</f>
        <v>109.97</v>
      </c>
      <c r="O19" s="42">
        <f>M19-N19</f>
        <v>349.75</v>
      </c>
      <c r="Q19" s="21"/>
      <c r="R19" s="120"/>
      <c r="S19" s="120"/>
      <c r="T19" s="120"/>
      <c r="U19" s="22"/>
      <c r="V19" s="23"/>
      <c r="W19" s="6">
        <f t="shared" si="2"/>
        <v>0</v>
      </c>
    </row>
    <row r="20" spans="1:23" ht="15.75" thickBot="1" x14ac:dyDescent="0.3">
      <c r="Q20" s="18"/>
      <c r="R20" s="119"/>
      <c r="S20" s="119"/>
      <c r="T20" s="119"/>
      <c r="U20" s="19"/>
      <c r="V20" s="20"/>
      <c r="W20" s="6">
        <f t="shared" si="2"/>
        <v>0</v>
      </c>
    </row>
    <row r="21" spans="1:23" x14ac:dyDescent="0.25">
      <c r="A21" s="189" t="s">
        <v>8</v>
      </c>
      <c r="B21" s="190"/>
      <c r="C21" s="190"/>
      <c r="D21" s="190"/>
      <c r="E21" s="190"/>
      <c r="F21" s="190"/>
      <c r="G21" s="191"/>
      <c r="I21" s="183" t="s">
        <v>10</v>
      </c>
      <c r="J21" s="184"/>
      <c r="K21" s="184"/>
      <c r="L21" s="184"/>
      <c r="M21" s="184"/>
      <c r="N21" s="184"/>
      <c r="O21" s="185"/>
      <c r="Q21" s="21"/>
      <c r="R21" s="120"/>
      <c r="S21" s="120"/>
      <c r="T21" s="120"/>
      <c r="U21" s="22"/>
      <c r="V21" s="23"/>
      <c r="W21" s="6">
        <f t="shared" si="2"/>
        <v>0</v>
      </c>
    </row>
    <row r="22" spans="1:23" x14ac:dyDescent="0.25">
      <c r="A22" s="85" t="s">
        <v>3</v>
      </c>
      <c r="B22" s="188" t="s">
        <v>6</v>
      </c>
      <c r="C22" s="188"/>
      <c r="D22" s="188"/>
      <c r="E22" s="86" t="s">
        <v>4</v>
      </c>
      <c r="F22" s="87" t="s">
        <v>5</v>
      </c>
      <c r="G22" s="12" t="s">
        <v>25</v>
      </c>
      <c r="I22" s="88" t="s">
        <v>3</v>
      </c>
      <c r="J22" s="187" t="s">
        <v>6</v>
      </c>
      <c r="K22" s="187"/>
      <c r="L22" s="187"/>
      <c r="M22" s="89" t="s">
        <v>4</v>
      </c>
      <c r="N22" s="91" t="s">
        <v>5</v>
      </c>
      <c r="O22" s="15" t="s">
        <v>25</v>
      </c>
      <c r="Q22" s="18"/>
      <c r="R22" s="119"/>
      <c r="S22" s="119"/>
      <c r="T22" s="119"/>
      <c r="U22" s="19"/>
      <c r="V22" s="20"/>
      <c r="W22" s="6">
        <f t="shared" si="2"/>
        <v>0</v>
      </c>
    </row>
    <row r="23" spans="1:23" x14ac:dyDescent="0.25">
      <c r="A23" s="4"/>
      <c r="B23" s="111"/>
      <c r="C23" s="111"/>
      <c r="D23" s="111"/>
      <c r="E23" s="5"/>
      <c r="F23" s="82"/>
      <c r="G23" s="6">
        <f>E23-F23</f>
        <v>0</v>
      </c>
      <c r="I23" s="21">
        <v>42799</v>
      </c>
      <c r="J23" s="120" t="s">
        <v>35</v>
      </c>
      <c r="K23" s="120"/>
      <c r="L23" s="120"/>
      <c r="M23" s="22">
        <v>54.72</v>
      </c>
      <c r="N23" s="92">
        <v>54.72</v>
      </c>
      <c r="O23" s="95">
        <f>M23-N23</f>
        <v>0</v>
      </c>
      <c r="Q23" s="21"/>
      <c r="R23" s="120"/>
      <c r="S23" s="120"/>
      <c r="T23" s="120"/>
      <c r="U23" s="22"/>
      <c r="V23" s="23"/>
      <c r="W23" s="6">
        <f t="shared" si="2"/>
        <v>0</v>
      </c>
    </row>
    <row r="24" spans="1:23" x14ac:dyDescent="0.25">
      <c r="A24" s="7"/>
      <c r="B24" s="112"/>
      <c r="C24" s="112"/>
      <c r="D24" s="112"/>
      <c r="E24" s="8"/>
      <c r="F24" s="83"/>
      <c r="G24" s="6">
        <f t="shared" ref="G24:G34" si="3">E24-F24</f>
        <v>0</v>
      </c>
      <c r="I24" s="18"/>
      <c r="J24" s="119"/>
      <c r="K24" s="119"/>
      <c r="L24" s="119"/>
      <c r="M24" s="19"/>
      <c r="N24" s="93"/>
      <c r="O24" s="6">
        <f t="shared" ref="O24:O34" si="4">M24-N24</f>
        <v>0</v>
      </c>
      <c r="Q24" s="18"/>
      <c r="R24" s="119"/>
      <c r="S24" s="119"/>
      <c r="T24" s="119"/>
      <c r="U24" s="19"/>
      <c r="V24" s="20"/>
      <c r="W24" s="6">
        <f t="shared" si="2"/>
        <v>0</v>
      </c>
    </row>
    <row r="25" spans="1:23" x14ac:dyDescent="0.25">
      <c r="A25" s="4"/>
      <c r="B25" s="111"/>
      <c r="C25" s="111"/>
      <c r="D25" s="111"/>
      <c r="E25" s="5"/>
      <c r="F25" s="82"/>
      <c r="G25" s="6">
        <f t="shared" si="3"/>
        <v>0</v>
      </c>
      <c r="I25" s="21"/>
      <c r="J25" s="120"/>
      <c r="K25" s="120"/>
      <c r="L25" s="120"/>
      <c r="M25" s="22"/>
      <c r="N25" s="92"/>
      <c r="O25" s="6">
        <f t="shared" si="4"/>
        <v>0</v>
      </c>
      <c r="Q25" s="21"/>
      <c r="R25" s="120"/>
      <c r="S25" s="120"/>
      <c r="T25" s="120"/>
      <c r="U25" s="22"/>
      <c r="V25" s="23"/>
      <c r="W25" s="6">
        <f t="shared" si="2"/>
        <v>0</v>
      </c>
    </row>
    <row r="26" spans="1:23" x14ac:dyDescent="0.25">
      <c r="A26" s="7"/>
      <c r="B26" s="112"/>
      <c r="C26" s="112"/>
      <c r="D26" s="112"/>
      <c r="E26" s="8"/>
      <c r="F26" s="83"/>
      <c r="G26" s="6">
        <f t="shared" si="3"/>
        <v>0</v>
      </c>
      <c r="I26" s="18"/>
      <c r="J26" s="119"/>
      <c r="K26" s="119"/>
      <c r="L26" s="119"/>
      <c r="M26" s="19"/>
      <c r="N26" s="93"/>
      <c r="O26" s="6">
        <f t="shared" si="4"/>
        <v>0</v>
      </c>
      <c r="Q26" s="18"/>
      <c r="R26" s="119"/>
      <c r="S26" s="119"/>
      <c r="T26" s="119"/>
      <c r="U26" s="19"/>
      <c r="V26" s="20"/>
      <c r="W26" s="6">
        <f t="shared" si="2"/>
        <v>0</v>
      </c>
    </row>
    <row r="27" spans="1:23" x14ac:dyDescent="0.25">
      <c r="A27" s="4"/>
      <c r="B27" s="111"/>
      <c r="C27" s="111"/>
      <c r="D27" s="111"/>
      <c r="E27" s="5"/>
      <c r="F27" s="82"/>
      <c r="G27" s="6">
        <f>E27-F27</f>
        <v>0</v>
      </c>
      <c r="I27" s="21"/>
      <c r="J27" s="120"/>
      <c r="K27" s="120"/>
      <c r="L27" s="120"/>
      <c r="M27" s="22"/>
      <c r="N27" s="92"/>
      <c r="O27" s="6">
        <f>M27-N27</f>
        <v>0</v>
      </c>
      <c r="Q27" s="21"/>
      <c r="R27" s="120"/>
      <c r="S27" s="120"/>
      <c r="T27" s="120"/>
      <c r="U27" s="22"/>
      <c r="V27" s="23"/>
      <c r="W27" s="6">
        <f t="shared" si="2"/>
        <v>0</v>
      </c>
    </row>
    <row r="28" spans="1:23" x14ac:dyDescent="0.25">
      <c r="A28" s="7"/>
      <c r="B28" s="112"/>
      <c r="C28" s="112"/>
      <c r="D28" s="112"/>
      <c r="E28" s="8"/>
      <c r="F28" s="83"/>
      <c r="G28" s="6">
        <f t="shared" si="3"/>
        <v>0</v>
      </c>
      <c r="I28" s="18"/>
      <c r="J28" s="119"/>
      <c r="K28" s="119"/>
      <c r="L28" s="119"/>
      <c r="M28" s="19"/>
      <c r="N28" s="93"/>
      <c r="O28" s="6">
        <f t="shared" si="4"/>
        <v>0</v>
      </c>
      <c r="Q28" s="18"/>
      <c r="R28" s="119"/>
      <c r="S28" s="119"/>
      <c r="T28" s="119"/>
      <c r="U28" s="19"/>
      <c r="V28" s="20"/>
      <c r="W28" s="6">
        <f t="shared" si="2"/>
        <v>0</v>
      </c>
    </row>
    <row r="29" spans="1:23" x14ac:dyDescent="0.25">
      <c r="A29" s="4"/>
      <c r="B29" s="111"/>
      <c r="C29" s="111"/>
      <c r="D29" s="111"/>
      <c r="E29" s="5"/>
      <c r="F29" s="82"/>
      <c r="G29" s="6">
        <f t="shared" si="3"/>
        <v>0</v>
      </c>
      <c r="I29" s="21"/>
      <c r="J29" s="120"/>
      <c r="K29" s="120"/>
      <c r="L29" s="120"/>
      <c r="M29" s="22"/>
      <c r="N29" s="92"/>
      <c r="O29" s="6">
        <f t="shared" si="4"/>
        <v>0</v>
      </c>
      <c r="Q29" s="21"/>
      <c r="R29" s="120"/>
      <c r="S29" s="120"/>
      <c r="T29" s="120"/>
      <c r="U29" s="22"/>
      <c r="V29" s="23"/>
      <c r="W29" s="6">
        <f t="shared" si="2"/>
        <v>0</v>
      </c>
    </row>
    <row r="30" spans="1:23" x14ac:dyDescent="0.25">
      <c r="A30" s="7"/>
      <c r="B30" s="112"/>
      <c r="C30" s="112"/>
      <c r="D30" s="112"/>
      <c r="E30" s="8"/>
      <c r="F30" s="83"/>
      <c r="G30" s="6">
        <f t="shared" si="3"/>
        <v>0</v>
      </c>
      <c r="I30" s="18"/>
      <c r="J30" s="119"/>
      <c r="K30" s="119"/>
      <c r="L30" s="119"/>
      <c r="M30" s="19"/>
      <c r="N30" s="93"/>
      <c r="O30" s="6">
        <f t="shared" si="4"/>
        <v>0</v>
      </c>
      <c r="Q30" s="18"/>
      <c r="R30" s="119"/>
      <c r="S30" s="119"/>
      <c r="T30" s="119"/>
      <c r="U30" s="19"/>
      <c r="V30" s="20"/>
      <c r="W30" s="6">
        <f t="shared" si="2"/>
        <v>0</v>
      </c>
    </row>
    <row r="31" spans="1:23" x14ac:dyDescent="0.25">
      <c r="A31" s="4"/>
      <c r="B31" s="111"/>
      <c r="C31" s="111"/>
      <c r="D31" s="111"/>
      <c r="E31" s="5"/>
      <c r="F31" s="82"/>
      <c r="G31" s="6">
        <f t="shared" si="3"/>
        <v>0</v>
      </c>
      <c r="I31" s="21"/>
      <c r="J31" s="120"/>
      <c r="K31" s="120"/>
      <c r="L31" s="120"/>
      <c r="M31" s="22"/>
      <c r="N31" s="92"/>
      <c r="O31" s="6">
        <f t="shared" si="4"/>
        <v>0</v>
      </c>
      <c r="Q31" s="21"/>
      <c r="R31" s="120"/>
      <c r="S31" s="120"/>
      <c r="T31" s="120"/>
      <c r="U31" s="22"/>
      <c r="V31" s="23"/>
      <c r="W31" s="6">
        <f t="shared" si="2"/>
        <v>0</v>
      </c>
    </row>
    <row r="32" spans="1:23" x14ac:dyDescent="0.25">
      <c r="A32" s="7"/>
      <c r="B32" s="112"/>
      <c r="C32" s="112"/>
      <c r="D32" s="112"/>
      <c r="E32" s="8"/>
      <c r="F32" s="83"/>
      <c r="G32" s="6">
        <f t="shared" si="3"/>
        <v>0</v>
      </c>
      <c r="I32" s="18"/>
      <c r="J32" s="119"/>
      <c r="K32" s="119"/>
      <c r="L32" s="119"/>
      <c r="M32" s="19"/>
      <c r="N32" s="93"/>
      <c r="O32" s="6">
        <f t="shared" si="4"/>
        <v>0</v>
      </c>
      <c r="Q32" s="18"/>
      <c r="R32" s="119"/>
      <c r="S32" s="119"/>
      <c r="T32" s="119"/>
      <c r="U32" s="19"/>
      <c r="V32" s="20"/>
      <c r="W32" s="6">
        <f t="shared" si="2"/>
        <v>0</v>
      </c>
    </row>
    <row r="33" spans="1:23" x14ac:dyDescent="0.25">
      <c r="A33" s="4"/>
      <c r="B33" s="111"/>
      <c r="C33" s="111"/>
      <c r="D33" s="111"/>
      <c r="E33" s="5"/>
      <c r="F33" s="82"/>
      <c r="G33" s="6">
        <f t="shared" si="3"/>
        <v>0</v>
      </c>
      <c r="I33" s="21"/>
      <c r="J33" s="120"/>
      <c r="K33" s="120"/>
      <c r="L33" s="120"/>
      <c r="M33" s="22"/>
      <c r="N33" s="92"/>
      <c r="O33" s="6">
        <f t="shared" si="4"/>
        <v>0</v>
      </c>
      <c r="Q33" s="21"/>
      <c r="R33" s="120"/>
      <c r="S33" s="120"/>
      <c r="T33" s="120"/>
      <c r="U33" s="22"/>
      <c r="V33" s="23"/>
      <c r="W33" s="6">
        <f t="shared" si="2"/>
        <v>0</v>
      </c>
    </row>
    <row r="34" spans="1:23" x14ac:dyDescent="0.25">
      <c r="A34" s="7"/>
      <c r="B34" s="112"/>
      <c r="C34" s="112"/>
      <c r="D34" s="112"/>
      <c r="E34" s="8"/>
      <c r="F34" s="83"/>
      <c r="G34" s="6">
        <f t="shared" si="3"/>
        <v>0</v>
      </c>
      <c r="I34" s="18"/>
      <c r="J34" s="119"/>
      <c r="K34" s="119"/>
      <c r="L34" s="119"/>
      <c r="M34" s="19"/>
      <c r="N34" s="93"/>
      <c r="O34" s="6">
        <f t="shared" si="4"/>
        <v>0</v>
      </c>
      <c r="Q34" s="18"/>
      <c r="R34" s="119"/>
      <c r="S34" s="119"/>
      <c r="T34" s="119"/>
      <c r="U34" s="19"/>
      <c r="V34" s="20"/>
      <c r="W34" s="6">
        <f t="shared" si="2"/>
        <v>0</v>
      </c>
    </row>
    <row r="35" spans="1:23" ht="15.75" thickBot="1" x14ac:dyDescent="0.3">
      <c r="A35" s="113" t="s">
        <v>7</v>
      </c>
      <c r="B35" s="114"/>
      <c r="C35" s="114"/>
      <c r="D35" s="114"/>
      <c r="E35" s="41">
        <f>SUM(E23:E34)</f>
        <v>0</v>
      </c>
      <c r="F35" s="84">
        <f>SUM(F23:F34)</f>
        <v>0</v>
      </c>
      <c r="G35" s="42">
        <f>E35-F35</f>
        <v>0</v>
      </c>
      <c r="I35" s="125" t="s">
        <v>7</v>
      </c>
      <c r="J35" s="126"/>
      <c r="K35" s="126"/>
      <c r="L35" s="126"/>
      <c r="M35" s="45">
        <f>SUM(M23:M34)</f>
        <v>54.72</v>
      </c>
      <c r="N35" s="94">
        <f>SUM(N23:N34)</f>
        <v>54.72</v>
      </c>
      <c r="O35" s="42">
        <f>M35-N35</f>
        <v>0</v>
      </c>
      <c r="Q35" s="21"/>
      <c r="R35" s="120"/>
      <c r="S35" s="120"/>
      <c r="T35" s="120"/>
      <c r="U35" s="22"/>
      <c r="V35" s="23"/>
      <c r="W35" s="6">
        <f t="shared" si="2"/>
        <v>0</v>
      </c>
    </row>
    <row r="36" spans="1:23" ht="15.75" thickBot="1" x14ac:dyDescent="0.3">
      <c r="Q36" s="18"/>
      <c r="R36" s="119"/>
      <c r="S36" s="119"/>
      <c r="T36" s="119"/>
      <c r="U36" s="19"/>
      <c r="V36" s="20"/>
      <c r="W36" s="6">
        <f t="shared" si="2"/>
        <v>0</v>
      </c>
    </row>
    <row r="37" spans="1:23" x14ac:dyDescent="0.25">
      <c r="A37" s="144" t="s">
        <v>13</v>
      </c>
      <c r="B37" s="145"/>
      <c r="C37" s="145"/>
      <c r="D37" s="145"/>
      <c r="E37" s="145"/>
      <c r="F37" s="146"/>
      <c r="I37" s="193" t="s">
        <v>12</v>
      </c>
      <c r="J37" s="194"/>
      <c r="K37" s="194"/>
      <c r="L37" s="194"/>
      <c r="M37" s="194"/>
      <c r="N37" s="195"/>
      <c r="Q37" s="21"/>
      <c r="R37" s="120"/>
      <c r="S37" s="120"/>
      <c r="T37" s="120"/>
      <c r="U37" s="22"/>
      <c r="V37" s="23"/>
      <c r="W37" s="6">
        <f t="shared" si="2"/>
        <v>0</v>
      </c>
    </row>
    <row r="38" spans="1:23" x14ac:dyDescent="0.25">
      <c r="A38" s="24" t="s">
        <v>3</v>
      </c>
      <c r="B38" s="147" t="s">
        <v>6</v>
      </c>
      <c r="C38" s="147"/>
      <c r="D38" s="147"/>
      <c r="E38" s="25" t="s">
        <v>4</v>
      </c>
      <c r="F38" s="26" t="s">
        <v>5</v>
      </c>
      <c r="I38" s="96" t="s">
        <v>3</v>
      </c>
      <c r="J38" s="192" t="s">
        <v>6</v>
      </c>
      <c r="K38" s="192"/>
      <c r="L38" s="192"/>
      <c r="M38" s="97" t="s">
        <v>4</v>
      </c>
      <c r="N38" s="98" t="s">
        <v>5</v>
      </c>
      <c r="Q38" s="18"/>
      <c r="R38" s="119"/>
      <c r="S38" s="119"/>
      <c r="T38" s="119"/>
      <c r="U38" s="19"/>
      <c r="V38" s="20"/>
      <c r="W38" s="6">
        <f t="shared" si="2"/>
        <v>0</v>
      </c>
    </row>
    <row r="39" spans="1:23" x14ac:dyDescent="0.25">
      <c r="A39" s="155" t="s">
        <v>17</v>
      </c>
      <c r="B39" s="156"/>
      <c r="C39" s="156"/>
      <c r="D39" s="157"/>
      <c r="E39" s="28">
        <v>50</v>
      </c>
      <c r="F39" s="66"/>
      <c r="I39" s="158" t="s">
        <v>17</v>
      </c>
      <c r="J39" s="159"/>
      <c r="K39" s="159"/>
      <c r="L39" s="160"/>
      <c r="M39" s="39">
        <f>F61</f>
        <v>72</v>
      </c>
      <c r="N39" s="66"/>
      <c r="Q39" s="21"/>
      <c r="R39" s="120"/>
      <c r="S39" s="120"/>
      <c r="T39" s="120"/>
      <c r="U39" s="22"/>
      <c r="V39" s="23"/>
      <c r="W39" s="6">
        <f t="shared" si="2"/>
        <v>0</v>
      </c>
    </row>
    <row r="40" spans="1:23" x14ac:dyDescent="0.25">
      <c r="A40" s="30"/>
      <c r="B40" s="141"/>
      <c r="C40" s="141"/>
      <c r="D40" s="141"/>
      <c r="E40" s="67"/>
      <c r="F40" s="31">
        <v>20</v>
      </c>
      <c r="I40" s="21"/>
      <c r="J40" s="120"/>
      <c r="K40" s="120"/>
      <c r="L40" s="120"/>
      <c r="M40" s="67"/>
      <c r="N40" s="23">
        <v>40</v>
      </c>
      <c r="Q40" s="18"/>
      <c r="R40" s="119"/>
      <c r="S40" s="119"/>
      <c r="T40" s="119"/>
      <c r="U40" s="19"/>
      <c r="V40" s="20"/>
      <c r="W40" s="6">
        <f t="shared" si="2"/>
        <v>0</v>
      </c>
    </row>
    <row r="41" spans="1:23" x14ac:dyDescent="0.25">
      <c r="A41" s="27"/>
      <c r="B41" s="140"/>
      <c r="C41" s="140"/>
      <c r="D41" s="140"/>
      <c r="E41" s="67"/>
      <c r="F41" s="29"/>
      <c r="I41" s="38"/>
      <c r="J41" s="127"/>
      <c r="K41" s="127"/>
      <c r="L41" s="127"/>
      <c r="M41" s="67"/>
      <c r="N41" s="40"/>
      <c r="Q41" s="21"/>
      <c r="R41" s="120"/>
      <c r="S41" s="120"/>
      <c r="T41" s="120"/>
      <c r="U41" s="22"/>
      <c r="V41" s="23"/>
      <c r="W41" s="6">
        <f t="shared" si="2"/>
        <v>0</v>
      </c>
    </row>
    <row r="42" spans="1:23" x14ac:dyDescent="0.25">
      <c r="A42" s="30"/>
      <c r="B42" s="141"/>
      <c r="C42" s="141"/>
      <c r="D42" s="141"/>
      <c r="E42" s="67"/>
      <c r="F42" s="31"/>
      <c r="I42" s="21"/>
      <c r="J42" s="120"/>
      <c r="K42" s="120"/>
      <c r="L42" s="120"/>
      <c r="M42" s="67"/>
      <c r="N42" s="23"/>
      <c r="Q42" s="18"/>
      <c r="R42" s="119"/>
      <c r="S42" s="119"/>
      <c r="T42" s="119"/>
      <c r="U42" s="19"/>
      <c r="V42" s="20"/>
      <c r="W42" s="6">
        <f t="shared" si="2"/>
        <v>0</v>
      </c>
    </row>
    <row r="43" spans="1:23" x14ac:dyDescent="0.25">
      <c r="A43" s="27"/>
      <c r="B43" s="140"/>
      <c r="C43" s="140"/>
      <c r="D43" s="140"/>
      <c r="E43" s="67"/>
      <c r="F43" s="29"/>
      <c r="I43" s="38"/>
      <c r="J43" s="127"/>
      <c r="K43" s="127"/>
      <c r="L43" s="127"/>
      <c r="M43" s="67"/>
      <c r="N43" s="40"/>
      <c r="Q43" s="21"/>
      <c r="R43" s="120"/>
      <c r="S43" s="120"/>
      <c r="T43" s="120"/>
      <c r="U43" s="22"/>
      <c r="V43" s="23"/>
      <c r="W43" s="6">
        <f t="shared" si="2"/>
        <v>0</v>
      </c>
    </row>
    <row r="44" spans="1:23" x14ac:dyDescent="0.25">
      <c r="A44" s="30"/>
      <c r="B44" s="141"/>
      <c r="C44" s="141"/>
      <c r="D44" s="141"/>
      <c r="E44" s="67"/>
      <c r="F44" s="31"/>
      <c r="I44" s="21"/>
      <c r="J44" s="120"/>
      <c r="K44" s="120"/>
      <c r="L44" s="120"/>
      <c r="M44" s="67"/>
      <c r="N44" s="23"/>
      <c r="Q44" s="18"/>
      <c r="R44" s="119"/>
      <c r="S44" s="119"/>
      <c r="T44" s="119"/>
      <c r="U44" s="19"/>
      <c r="V44" s="20"/>
      <c r="W44" s="6">
        <f t="shared" si="2"/>
        <v>0</v>
      </c>
    </row>
    <row r="45" spans="1:23" x14ac:dyDescent="0.25">
      <c r="A45" s="27"/>
      <c r="B45" s="140"/>
      <c r="C45" s="140"/>
      <c r="D45" s="140"/>
      <c r="E45" s="67"/>
      <c r="F45" s="29"/>
      <c r="I45" s="38"/>
      <c r="J45" s="127"/>
      <c r="K45" s="127"/>
      <c r="L45" s="127"/>
      <c r="M45" s="67"/>
      <c r="N45" s="40"/>
      <c r="Q45" s="21"/>
      <c r="R45" s="120"/>
      <c r="S45" s="120"/>
      <c r="T45" s="120"/>
      <c r="U45" s="22"/>
      <c r="V45" s="23"/>
      <c r="W45" s="6">
        <f t="shared" si="2"/>
        <v>0</v>
      </c>
    </row>
    <row r="46" spans="1:23" x14ac:dyDescent="0.25">
      <c r="A46" s="30"/>
      <c r="B46" s="141"/>
      <c r="C46" s="141"/>
      <c r="D46" s="141"/>
      <c r="E46" s="67"/>
      <c r="F46" s="31"/>
      <c r="I46" s="21"/>
      <c r="J46" s="120"/>
      <c r="K46" s="120"/>
      <c r="L46" s="120"/>
      <c r="M46" s="67"/>
      <c r="N46" s="23"/>
      <c r="Q46" s="18"/>
      <c r="R46" s="119"/>
      <c r="S46" s="119"/>
      <c r="T46" s="119"/>
      <c r="U46" s="19"/>
      <c r="V46" s="20"/>
      <c r="W46" s="6">
        <f t="shared" si="2"/>
        <v>0</v>
      </c>
    </row>
    <row r="47" spans="1:23" x14ac:dyDescent="0.25">
      <c r="A47" s="27"/>
      <c r="B47" s="140"/>
      <c r="C47" s="140"/>
      <c r="D47" s="140"/>
      <c r="E47" s="67"/>
      <c r="F47" s="29"/>
      <c r="I47" s="38"/>
      <c r="J47" s="127"/>
      <c r="K47" s="127"/>
      <c r="L47" s="127"/>
      <c r="M47" s="67"/>
      <c r="N47" s="40"/>
      <c r="Q47" s="21"/>
      <c r="R47" s="120"/>
      <c r="S47" s="120"/>
      <c r="T47" s="120"/>
      <c r="U47" s="22"/>
      <c r="V47" s="23"/>
      <c r="W47" s="6">
        <f t="shared" si="2"/>
        <v>0</v>
      </c>
    </row>
    <row r="48" spans="1:23" x14ac:dyDescent="0.25">
      <c r="A48" s="30"/>
      <c r="B48" s="141"/>
      <c r="C48" s="141"/>
      <c r="D48" s="141"/>
      <c r="E48" s="67"/>
      <c r="F48" s="31"/>
      <c r="I48" s="21"/>
      <c r="J48" s="120"/>
      <c r="K48" s="120"/>
      <c r="L48" s="120"/>
      <c r="M48" s="67"/>
      <c r="N48" s="23"/>
      <c r="Q48" s="18"/>
      <c r="R48" s="119"/>
      <c r="S48" s="119"/>
      <c r="T48" s="119"/>
      <c r="U48" s="19"/>
      <c r="V48" s="20"/>
      <c r="W48" s="6">
        <f t="shared" si="2"/>
        <v>0</v>
      </c>
    </row>
    <row r="49" spans="1:23" x14ac:dyDescent="0.25">
      <c r="A49" s="27"/>
      <c r="B49" s="140"/>
      <c r="C49" s="140"/>
      <c r="D49" s="140"/>
      <c r="E49" s="67"/>
      <c r="F49" s="29"/>
      <c r="I49" s="38"/>
      <c r="J49" s="127"/>
      <c r="K49" s="127"/>
      <c r="L49" s="127"/>
      <c r="M49" s="67"/>
      <c r="N49" s="40"/>
      <c r="Q49" s="21"/>
      <c r="R49" s="120"/>
      <c r="S49" s="120"/>
      <c r="T49" s="120"/>
      <c r="U49" s="22"/>
      <c r="V49" s="23"/>
      <c r="W49" s="6">
        <f t="shared" si="2"/>
        <v>0</v>
      </c>
    </row>
    <row r="50" spans="1:23" x14ac:dyDescent="0.25">
      <c r="A50" s="30"/>
      <c r="B50" s="141"/>
      <c r="C50" s="141"/>
      <c r="D50" s="141"/>
      <c r="E50" s="67"/>
      <c r="F50" s="31"/>
      <c r="I50" s="21"/>
      <c r="J50" s="120"/>
      <c r="K50" s="120"/>
      <c r="L50" s="120"/>
      <c r="M50" s="67"/>
      <c r="N50" s="23"/>
      <c r="Q50" s="18"/>
      <c r="R50" s="119"/>
      <c r="S50" s="119"/>
      <c r="T50" s="119"/>
      <c r="U50" s="19"/>
      <c r="V50" s="20"/>
      <c r="W50" s="6">
        <f t="shared" si="2"/>
        <v>0</v>
      </c>
    </row>
    <row r="51" spans="1:23" x14ac:dyDescent="0.25">
      <c r="A51" s="27"/>
      <c r="B51" s="140"/>
      <c r="C51" s="140"/>
      <c r="D51" s="140"/>
      <c r="E51" s="67"/>
      <c r="F51" s="29"/>
      <c r="I51" s="38"/>
      <c r="J51" s="127"/>
      <c r="K51" s="127"/>
      <c r="L51" s="127"/>
      <c r="M51" s="67"/>
      <c r="N51" s="40"/>
      <c r="Q51" s="21"/>
      <c r="R51" s="120"/>
      <c r="S51" s="120"/>
      <c r="T51" s="120"/>
      <c r="U51" s="22"/>
      <c r="V51" s="23"/>
      <c r="W51" s="6">
        <f t="shared" si="2"/>
        <v>0</v>
      </c>
    </row>
    <row r="52" spans="1:23" x14ac:dyDescent="0.25">
      <c r="A52" s="30"/>
      <c r="B52" s="141"/>
      <c r="C52" s="141"/>
      <c r="D52" s="141"/>
      <c r="E52" s="67"/>
      <c r="F52" s="31"/>
      <c r="I52" s="21"/>
      <c r="J52" s="120"/>
      <c r="K52" s="120"/>
      <c r="L52" s="120"/>
      <c r="M52" s="67"/>
      <c r="N52" s="23"/>
      <c r="Q52" s="18"/>
      <c r="R52" s="119"/>
      <c r="S52" s="119"/>
      <c r="T52" s="119"/>
      <c r="U52" s="19"/>
      <c r="V52" s="20"/>
      <c r="W52" s="6">
        <f t="shared" si="2"/>
        <v>0</v>
      </c>
    </row>
    <row r="53" spans="1:23" x14ac:dyDescent="0.25">
      <c r="A53" s="27"/>
      <c r="B53" s="140"/>
      <c r="C53" s="140"/>
      <c r="D53" s="140"/>
      <c r="E53" s="67"/>
      <c r="F53" s="29"/>
      <c r="I53" s="38"/>
      <c r="J53" s="127"/>
      <c r="K53" s="127"/>
      <c r="L53" s="127"/>
      <c r="M53" s="67"/>
      <c r="N53" s="40"/>
      <c r="Q53" s="21"/>
      <c r="R53" s="120"/>
      <c r="S53" s="120"/>
      <c r="T53" s="120"/>
      <c r="U53" s="22"/>
      <c r="V53" s="23"/>
      <c r="W53" s="6">
        <f t="shared" si="2"/>
        <v>0</v>
      </c>
    </row>
    <row r="54" spans="1:23" x14ac:dyDescent="0.25">
      <c r="A54" s="30"/>
      <c r="B54" s="141"/>
      <c r="C54" s="141"/>
      <c r="D54" s="141"/>
      <c r="E54" s="67"/>
      <c r="F54" s="31"/>
      <c r="I54" s="21"/>
      <c r="J54" s="120"/>
      <c r="K54" s="120"/>
      <c r="L54" s="120"/>
      <c r="M54" s="67"/>
      <c r="N54" s="23"/>
      <c r="Q54" s="18"/>
      <c r="R54" s="119"/>
      <c r="S54" s="119"/>
      <c r="T54" s="119"/>
      <c r="U54" s="19"/>
      <c r="V54" s="20"/>
      <c r="W54" s="6">
        <f t="shared" si="2"/>
        <v>0</v>
      </c>
    </row>
    <row r="55" spans="1:23" ht="15.75" thickBot="1" x14ac:dyDescent="0.3">
      <c r="A55" s="27"/>
      <c r="B55" s="140"/>
      <c r="C55" s="140"/>
      <c r="D55" s="140"/>
      <c r="E55" s="67"/>
      <c r="F55" s="29"/>
      <c r="I55" s="38"/>
      <c r="J55" s="127"/>
      <c r="K55" s="127"/>
      <c r="L55" s="127"/>
      <c r="M55" s="67"/>
      <c r="N55" s="40"/>
      <c r="Q55" s="21"/>
      <c r="R55" s="120"/>
      <c r="S55" s="120"/>
      <c r="T55" s="120"/>
      <c r="U55" s="22"/>
      <c r="V55" s="23"/>
      <c r="W55" s="6">
        <f t="shared" si="2"/>
        <v>0</v>
      </c>
    </row>
    <row r="56" spans="1:23" x14ac:dyDescent="0.25">
      <c r="A56" s="30"/>
      <c r="B56" s="141"/>
      <c r="C56" s="141"/>
      <c r="D56" s="141"/>
      <c r="E56" s="67"/>
      <c r="F56" s="31"/>
      <c r="G56" s="103" t="s">
        <v>25</v>
      </c>
      <c r="I56" s="21"/>
      <c r="J56" s="120"/>
      <c r="K56" s="120"/>
      <c r="L56" s="120"/>
      <c r="M56" s="67"/>
      <c r="N56" s="23"/>
      <c r="O56" s="104" t="s">
        <v>25</v>
      </c>
      <c r="Q56" s="18"/>
      <c r="R56" s="119"/>
      <c r="S56" s="119"/>
      <c r="T56" s="119"/>
      <c r="U56" s="19"/>
      <c r="V56" s="20"/>
      <c r="W56" s="6">
        <f t="shared" si="2"/>
        <v>0</v>
      </c>
    </row>
    <row r="57" spans="1:23" ht="15.75" thickBot="1" x14ac:dyDescent="0.3">
      <c r="A57" s="171" t="s">
        <v>7</v>
      </c>
      <c r="B57" s="172"/>
      <c r="C57" s="172"/>
      <c r="D57" s="172"/>
      <c r="E57" s="71">
        <f>SUM(E39:E56)</f>
        <v>50</v>
      </c>
      <c r="F57" s="72">
        <f>SUM(F39:F56)</f>
        <v>20</v>
      </c>
      <c r="G57" s="101">
        <f>E57-F57</f>
        <v>30</v>
      </c>
      <c r="I57" s="196" t="s">
        <v>7</v>
      </c>
      <c r="J57" s="197"/>
      <c r="K57" s="197"/>
      <c r="L57" s="197"/>
      <c r="M57" s="99">
        <f>SUM(M39:M56)</f>
        <v>72</v>
      </c>
      <c r="N57" s="100">
        <f>SUM(N39:N56)</f>
        <v>40</v>
      </c>
      <c r="O57" s="101">
        <f>M57-N57</f>
        <v>32</v>
      </c>
      <c r="Q57" s="21"/>
      <c r="R57" s="120"/>
      <c r="S57" s="120"/>
      <c r="T57" s="120"/>
      <c r="U57" s="22"/>
      <c r="V57" s="23"/>
      <c r="W57" s="6">
        <f t="shared" si="2"/>
        <v>0</v>
      </c>
    </row>
    <row r="58" spans="1:23" ht="15.75" thickBot="1" x14ac:dyDescent="0.3">
      <c r="Q58" s="18"/>
      <c r="R58" s="119"/>
      <c r="S58" s="119"/>
      <c r="T58" s="119"/>
      <c r="U58" s="19"/>
      <c r="V58" s="20"/>
      <c r="W58" s="6">
        <f t="shared" si="2"/>
        <v>0</v>
      </c>
    </row>
    <row r="59" spans="1:23" x14ac:dyDescent="0.25">
      <c r="A59" s="164" t="s">
        <v>15</v>
      </c>
      <c r="B59" s="165"/>
      <c r="C59" s="165"/>
      <c r="D59" s="165"/>
      <c r="E59" s="165"/>
      <c r="F59" s="166"/>
      <c r="I59" s="134" t="s">
        <v>14</v>
      </c>
      <c r="J59" s="135"/>
      <c r="K59" s="135"/>
      <c r="L59" s="135"/>
      <c r="M59" s="135"/>
      <c r="N59" s="136"/>
      <c r="Q59" s="21"/>
      <c r="R59" s="120"/>
      <c r="S59" s="120"/>
      <c r="T59" s="120"/>
      <c r="U59" s="22"/>
      <c r="V59" s="23"/>
      <c r="W59" s="6">
        <f t="shared" si="2"/>
        <v>0</v>
      </c>
    </row>
    <row r="60" spans="1:23" x14ac:dyDescent="0.25">
      <c r="A60" s="167" t="s">
        <v>6</v>
      </c>
      <c r="B60" s="168"/>
      <c r="C60" s="168"/>
      <c r="D60" s="52" t="s">
        <v>18</v>
      </c>
      <c r="E60" s="52" t="s">
        <v>16</v>
      </c>
      <c r="F60" s="53" t="s">
        <v>7</v>
      </c>
      <c r="I60" s="47" t="s">
        <v>3</v>
      </c>
      <c r="J60" s="137" t="s">
        <v>6</v>
      </c>
      <c r="K60" s="137"/>
      <c r="L60" s="137"/>
      <c r="M60" s="48" t="s">
        <v>4</v>
      </c>
      <c r="N60" s="49" t="s">
        <v>5</v>
      </c>
      <c r="Q60" s="18"/>
      <c r="R60" s="119"/>
      <c r="S60" s="119"/>
      <c r="T60" s="119"/>
      <c r="U60" s="19"/>
      <c r="V60" s="20"/>
      <c r="W60" s="6">
        <f t="shared" si="2"/>
        <v>0</v>
      </c>
    </row>
    <row r="61" spans="1:23" x14ac:dyDescent="0.25">
      <c r="A61" s="169"/>
      <c r="B61" s="170"/>
      <c r="C61" s="170"/>
      <c r="D61" s="54">
        <v>12</v>
      </c>
      <c r="E61" s="68">
        <v>6</v>
      </c>
      <c r="F61" s="55">
        <f t="shared" ref="F61:F66" si="5">D61*E61</f>
        <v>72</v>
      </c>
      <c r="I61" s="161"/>
      <c r="J61" s="162"/>
      <c r="K61" s="162"/>
      <c r="L61" s="163"/>
      <c r="M61" s="36">
        <f>F62</f>
        <v>45.5</v>
      </c>
      <c r="N61" s="66"/>
      <c r="Q61" s="21"/>
      <c r="R61" s="120"/>
      <c r="S61" s="120"/>
      <c r="T61" s="120"/>
      <c r="U61" s="22"/>
      <c r="V61" s="23"/>
      <c r="W61" s="6">
        <f t="shared" si="2"/>
        <v>0</v>
      </c>
    </row>
    <row r="62" spans="1:23" x14ac:dyDescent="0.25">
      <c r="A62" s="148"/>
      <c r="B62" s="149"/>
      <c r="C62" s="149"/>
      <c r="D62" s="58">
        <v>3.5</v>
      </c>
      <c r="E62" s="69">
        <v>13</v>
      </c>
      <c r="F62" s="59">
        <f t="shared" si="5"/>
        <v>45.5</v>
      </c>
      <c r="I62" s="16"/>
      <c r="J62" s="133"/>
      <c r="K62" s="133"/>
      <c r="L62" s="133"/>
      <c r="M62" s="67"/>
      <c r="N62" s="17">
        <v>3.1</v>
      </c>
      <c r="Q62" s="18"/>
      <c r="R62" s="119"/>
      <c r="S62" s="119"/>
      <c r="T62" s="119"/>
      <c r="U62" s="19"/>
      <c r="V62" s="20"/>
      <c r="W62" s="6">
        <f t="shared" si="2"/>
        <v>0</v>
      </c>
    </row>
    <row r="63" spans="1:23" x14ac:dyDescent="0.25">
      <c r="A63" s="169"/>
      <c r="B63" s="170"/>
      <c r="C63" s="170"/>
      <c r="D63" s="54">
        <v>35</v>
      </c>
      <c r="E63" s="68">
        <v>1</v>
      </c>
      <c r="F63" s="55">
        <f t="shared" si="5"/>
        <v>35</v>
      </c>
      <c r="I63" s="35"/>
      <c r="J63" s="132"/>
      <c r="K63" s="132"/>
      <c r="L63" s="132"/>
      <c r="M63" s="67"/>
      <c r="N63" s="37">
        <v>2.99</v>
      </c>
      <c r="Q63" s="21"/>
      <c r="R63" s="120"/>
      <c r="S63" s="120"/>
      <c r="T63" s="120"/>
      <c r="U63" s="22"/>
      <c r="V63" s="23"/>
      <c r="W63" s="6">
        <f t="shared" si="2"/>
        <v>0</v>
      </c>
    </row>
    <row r="64" spans="1:23" x14ac:dyDescent="0.25">
      <c r="A64" s="148"/>
      <c r="B64" s="149"/>
      <c r="C64" s="149"/>
      <c r="D64" s="58">
        <v>40</v>
      </c>
      <c r="E64" s="69">
        <v>5</v>
      </c>
      <c r="F64" s="59">
        <f t="shared" si="5"/>
        <v>200</v>
      </c>
      <c r="I64" s="16"/>
      <c r="J64" s="133"/>
      <c r="K64" s="133"/>
      <c r="L64" s="133"/>
      <c r="M64" s="67"/>
      <c r="N64" s="17">
        <v>3.12</v>
      </c>
      <c r="Q64" s="18"/>
      <c r="R64" s="119"/>
      <c r="S64" s="119"/>
      <c r="T64" s="119"/>
      <c r="U64" s="19"/>
      <c r="V64" s="20"/>
      <c r="W64" s="6">
        <f t="shared" si="2"/>
        <v>0</v>
      </c>
    </row>
    <row r="65" spans="1:23" x14ac:dyDescent="0.25">
      <c r="A65" s="169"/>
      <c r="B65" s="170"/>
      <c r="C65" s="170"/>
      <c r="D65" s="54"/>
      <c r="E65" s="68"/>
      <c r="F65" s="55">
        <f t="shared" si="5"/>
        <v>0</v>
      </c>
      <c r="I65" s="35"/>
      <c r="J65" s="132"/>
      <c r="K65" s="132"/>
      <c r="L65" s="132"/>
      <c r="M65" s="67"/>
      <c r="N65" s="37"/>
      <c r="Q65" s="21"/>
      <c r="R65" s="120"/>
      <c r="S65" s="120"/>
      <c r="T65" s="120"/>
      <c r="U65" s="22"/>
      <c r="V65" s="23"/>
      <c r="W65" s="6">
        <f t="shared" si="2"/>
        <v>0</v>
      </c>
    </row>
    <row r="66" spans="1:23" x14ac:dyDescent="0.25">
      <c r="A66" s="148"/>
      <c r="B66" s="149"/>
      <c r="C66" s="149"/>
      <c r="D66" s="58"/>
      <c r="E66" s="69"/>
      <c r="F66" s="59">
        <f t="shared" si="5"/>
        <v>0</v>
      </c>
      <c r="I66" s="16"/>
      <c r="J66" s="133"/>
      <c r="K66" s="133"/>
      <c r="L66" s="133"/>
      <c r="M66" s="67"/>
      <c r="N66" s="17"/>
      <c r="Q66" s="18"/>
      <c r="R66" s="119"/>
      <c r="S66" s="119"/>
      <c r="T66" s="119"/>
      <c r="U66" s="19"/>
      <c r="V66" s="20"/>
      <c r="W66" s="6">
        <f t="shared" si="2"/>
        <v>0</v>
      </c>
    </row>
    <row r="67" spans="1:23" x14ac:dyDescent="0.25">
      <c r="A67" s="198" t="s">
        <v>13</v>
      </c>
      <c r="B67" s="199"/>
      <c r="C67" s="199"/>
      <c r="D67" s="199"/>
      <c r="E67" s="199"/>
      <c r="F67" s="200"/>
      <c r="I67" s="35"/>
      <c r="J67" s="132"/>
      <c r="K67" s="132"/>
      <c r="L67" s="132"/>
      <c r="M67" s="67"/>
      <c r="N67" s="37"/>
      <c r="Q67" s="21"/>
      <c r="R67" s="120"/>
      <c r="S67" s="120"/>
      <c r="T67" s="120"/>
      <c r="U67" s="22"/>
      <c r="V67" s="23"/>
      <c r="W67" s="6">
        <f t="shared" si="2"/>
        <v>0</v>
      </c>
    </row>
    <row r="68" spans="1:23" x14ac:dyDescent="0.25">
      <c r="A68" s="148"/>
      <c r="B68" s="149"/>
      <c r="C68" s="149"/>
      <c r="D68" s="58">
        <v>34</v>
      </c>
      <c r="E68" s="69">
        <v>2</v>
      </c>
      <c r="F68" s="59">
        <f>D68*E68</f>
        <v>68</v>
      </c>
      <c r="I68" s="16"/>
      <c r="J68" s="133"/>
      <c r="K68" s="133"/>
      <c r="L68" s="133"/>
      <c r="M68" s="67"/>
      <c r="N68" s="17"/>
      <c r="Q68" s="18"/>
      <c r="R68" s="119"/>
      <c r="S68" s="119"/>
      <c r="T68" s="119"/>
      <c r="U68" s="19"/>
      <c r="V68" s="20"/>
      <c r="W68" s="6">
        <f t="shared" si="2"/>
        <v>0</v>
      </c>
    </row>
    <row r="69" spans="1:23" x14ac:dyDescent="0.25">
      <c r="A69" s="169"/>
      <c r="B69" s="170"/>
      <c r="C69" s="170"/>
      <c r="D69" s="54">
        <v>4.4000000000000004</v>
      </c>
      <c r="E69" s="68">
        <v>13</v>
      </c>
      <c r="F69" s="55">
        <f>D69*E69</f>
        <v>57.2</v>
      </c>
      <c r="I69" s="35"/>
      <c r="J69" s="132"/>
      <c r="K69" s="132"/>
      <c r="L69" s="132"/>
      <c r="M69" s="67"/>
      <c r="N69" s="37"/>
      <c r="Q69" s="21"/>
      <c r="R69" s="120"/>
      <c r="S69" s="120"/>
      <c r="T69" s="120"/>
      <c r="U69" s="22"/>
      <c r="V69" s="23"/>
      <c r="W69" s="6">
        <f>U69-V69</f>
        <v>0</v>
      </c>
    </row>
    <row r="70" spans="1:23" x14ac:dyDescent="0.25">
      <c r="A70" s="148"/>
      <c r="B70" s="149"/>
      <c r="C70" s="149"/>
      <c r="D70" s="58">
        <v>10</v>
      </c>
      <c r="E70" s="69">
        <v>2</v>
      </c>
      <c r="F70" s="59">
        <f>D70*E70</f>
        <v>20</v>
      </c>
      <c r="I70" s="16"/>
      <c r="J70" s="133"/>
      <c r="K70" s="133"/>
      <c r="L70" s="133"/>
      <c r="M70" s="67"/>
      <c r="N70" s="17"/>
      <c r="Q70" s="18"/>
      <c r="R70" s="119"/>
      <c r="S70" s="119"/>
      <c r="T70" s="119"/>
      <c r="U70" s="19"/>
      <c r="V70" s="20"/>
      <c r="W70" s="6">
        <f t="shared" si="2"/>
        <v>0</v>
      </c>
    </row>
    <row r="71" spans="1:23" ht="15.75" thickBot="1" x14ac:dyDescent="0.3">
      <c r="A71" s="150"/>
      <c r="B71" s="151"/>
      <c r="C71" s="151"/>
      <c r="D71" s="56"/>
      <c r="E71" s="70"/>
      <c r="F71" s="57">
        <f>D71*E71</f>
        <v>0</v>
      </c>
      <c r="I71" s="35"/>
      <c r="J71" s="132"/>
      <c r="K71" s="132"/>
      <c r="L71" s="132"/>
      <c r="M71" s="67"/>
      <c r="N71" s="37"/>
      <c r="Q71" s="21"/>
      <c r="R71" s="120"/>
      <c r="S71" s="120"/>
      <c r="T71" s="120"/>
      <c r="U71" s="22"/>
      <c r="V71" s="23"/>
      <c r="W71" s="6">
        <f t="shared" si="2"/>
        <v>0</v>
      </c>
    </row>
    <row r="72" spans="1:23" ht="15.75" thickBot="1" x14ac:dyDescent="0.3">
      <c r="I72" s="16"/>
      <c r="J72" s="133"/>
      <c r="K72" s="133"/>
      <c r="L72" s="133"/>
      <c r="M72" s="67"/>
      <c r="N72" s="17"/>
      <c r="Q72" s="18"/>
      <c r="R72" s="119"/>
      <c r="S72" s="119"/>
      <c r="T72" s="119"/>
      <c r="U72" s="19"/>
      <c r="V72" s="20"/>
      <c r="W72" s="6">
        <f t="shared" ref="W72:W74" si="6">U72-V72</f>
        <v>0</v>
      </c>
    </row>
    <row r="73" spans="1:23" x14ac:dyDescent="0.25">
      <c r="A73" s="134" t="s">
        <v>29</v>
      </c>
      <c r="B73" s="135"/>
      <c r="C73" s="135"/>
      <c r="D73" s="135"/>
      <c r="E73" s="135"/>
      <c r="F73" s="136"/>
      <c r="I73" s="35"/>
      <c r="J73" s="132"/>
      <c r="K73" s="132"/>
      <c r="L73" s="132"/>
      <c r="M73" s="67"/>
      <c r="N73" s="37"/>
      <c r="Q73" s="21"/>
      <c r="R73" s="120"/>
      <c r="S73" s="120"/>
      <c r="T73" s="120"/>
      <c r="U73" s="22"/>
      <c r="V73" s="23"/>
      <c r="W73" s="6">
        <f t="shared" si="6"/>
        <v>0</v>
      </c>
    </row>
    <row r="74" spans="1:23" x14ac:dyDescent="0.25">
      <c r="A74" s="47" t="s">
        <v>3</v>
      </c>
      <c r="B74" s="137" t="s">
        <v>6</v>
      </c>
      <c r="C74" s="137"/>
      <c r="D74" s="137"/>
      <c r="E74" s="48" t="s">
        <v>4</v>
      </c>
      <c r="F74" s="49" t="s">
        <v>5</v>
      </c>
      <c r="I74" s="16"/>
      <c r="J74" s="133"/>
      <c r="K74" s="133"/>
      <c r="L74" s="133"/>
      <c r="M74" s="67"/>
      <c r="N74" s="17"/>
      <c r="Q74" s="18"/>
      <c r="R74" s="119"/>
      <c r="S74" s="119"/>
      <c r="T74" s="119"/>
      <c r="U74" s="19"/>
      <c r="V74" s="20"/>
      <c r="W74" s="6">
        <f t="shared" si="6"/>
        <v>0</v>
      </c>
    </row>
    <row r="75" spans="1:23" ht="15.75" thickBot="1" x14ac:dyDescent="0.3">
      <c r="A75" s="161" t="s">
        <v>17</v>
      </c>
      <c r="B75" s="162"/>
      <c r="C75" s="162"/>
      <c r="D75" s="163"/>
      <c r="E75" s="36">
        <f>F64</f>
        <v>200</v>
      </c>
      <c r="F75" s="66"/>
      <c r="I75" s="35"/>
      <c r="J75" s="132"/>
      <c r="K75" s="132"/>
      <c r="L75" s="132"/>
      <c r="M75" s="67"/>
      <c r="N75" s="37"/>
      <c r="Q75" s="125" t="s">
        <v>7</v>
      </c>
      <c r="R75" s="126"/>
      <c r="S75" s="126"/>
      <c r="T75" s="126"/>
      <c r="U75" s="45">
        <f>SUM(U7:U74)</f>
        <v>57.49</v>
      </c>
      <c r="V75" s="46">
        <f>SUM(V7:V74)</f>
        <v>57.49</v>
      </c>
      <c r="W75" s="106">
        <f>U75-V75</f>
        <v>0</v>
      </c>
    </row>
    <row r="76" spans="1:23" x14ac:dyDescent="0.25">
      <c r="A76" s="16"/>
      <c r="B76" s="133"/>
      <c r="C76" s="133"/>
      <c r="D76" s="133"/>
      <c r="E76" s="67"/>
      <c r="F76" s="17">
        <v>10.71</v>
      </c>
      <c r="I76" s="16"/>
      <c r="J76" s="133"/>
      <c r="K76" s="133"/>
      <c r="L76" s="133"/>
      <c r="M76" s="67"/>
      <c r="N76" s="17"/>
    </row>
    <row r="77" spans="1:23" ht="15.75" thickBot="1" x14ac:dyDescent="0.3">
      <c r="A77" s="35"/>
      <c r="B77" s="132"/>
      <c r="C77" s="132"/>
      <c r="D77" s="132"/>
      <c r="E77" s="67"/>
      <c r="F77" s="37">
        <v>7.22</v>
      </c>
      <c r="I77" s="35"/>
      <c r="J77" s="132"/>
      <c r="K77" s="132"/>
      <c r="L77" s="132"/>
      <c r="M77" s="67"/>
      <c r="N77" s="37"/>
    </row>
    <row r="78" spans="1:23" ht="15.75" thickBot="1" x14ac:dyDescent="0.3">
      <c r="A78" s="16"/>
      <c r="B78" s="133"/>
      <c r="C78" s="133"/>
      <c r="D78" s="133"/>
      <c r="E78" s="67"/>
      <c r="F78" s="17">
        <v>44.36</v>
      </c>
      <c r="I78" s="16"/>
      <c r="J78" s="133"/>
      <c r="K78" s="133"/>
      <c r="L78" s="133"/>
      <c r="M78" s="67"/>
      <c r="N78" s="17"/>
      <c r="O78" s="105" t="s">
        <v>25</v>
      </c>
    </row>
    <row r="79" spans="1:23" ht="15.75" thickBot="1" x14ac:dyDescent="0.3">
      <c r="A79" s="35"/>
      <c r="B79" s="132"/>
      <c r="C79" s="132"/>
      <c r="D79" s="132"/>
      <c r="E79" s="67"/>
      <c r="F79" s="37"/>
      <c r="I79" s="142" t="s">
        <v>7</v>
      </c>
      <c r="J79" s="143"/>
      <c r="K79" s="143"/>
      <c r="L79" s="143"/>
      <c r="M79" s="50">
        <f>SUM(M61:M78)</f>
        <v>45.5</v>
      </c>
      <c r="N79" s="51">
        <f>SUM(N61:N78)</f>
        <v>9.2100000000000009</v>
      </c>
      <c r="O79" s="101">
        <f>M79-N79</f>
        <v>36.29</v>
      </c>
    </row>
    <row r="80" spans="1:23" ht="15.75" thickBot="1" x14ac:dyDescent="0.3">
      <c r="A80" s="16"/>
      <c r="B80" s="133"/>
      <c r="C80" s="133"/>
      <c r="D80" s="133"/>
      <c r="E80" s="67"/>
      <c r="F80" s="17"/>
    </row>
    <row r="81" spans="1:15" x14ac:dyDescent="0.25">
      <c r="A81" s="35"/>
      <c r="B81" s="132"/>
      <c r="C81" s="132"/>
      <c r="D81" s="132"/>
      <c r="E81" s="67"/>
      <c r="F81" s="37"/>
      <c r="I81" s="134" t="s">
        <v>36</v>
      </c>
      <c r="J81" s="135"/>
      <c r="K81" s="135"/>
      <c r="L81" s="135"/>
      <c r="M81" s="135"/>
      <c r="N81" s="136"/>
    </row>
    <row r="82" spans="1:15" x14ac:dyDescent="0.25">
      <c r="A82" s="16"/>
      <c r="B82" s="133"/>
      <c r="C82" s="133"/>
      <c r="D82" s="133"/>
      <c r="E82" s="67"/>
      <c r="F82" s="17"/>
      <c r="I82" s="47" t="s">
        <v>3</v>
      </c>
      <c r="J82" s="137" t="s">
        <v>6</v>
      </c>
      <c r="K82" s="137"/>
      <c r="L82" s="137"/>
      <c r="M82" s="48" t="s">
        <v>4</v>
      </c>
      <c r="N82" s="49" t="s">
        <v>5</v>
      </c>
    </row>
    <row r="83" spans="1:15" x14ac:dyDescent="0.25">
      <c r="A83" s="35"/>
      <c r="B83" s="132"/>
      <c r="C83" s="132"/>
      <c r="D83" s="132"/>
      <c r="E83" s="67"/>
      <c r="F83" s="37"/>
      <c r="I83" s="161"/>
      <c r="J83" s="162"/>
      <c r="K83" s="162"/>
      <c r="L83" s="163"/>
      <c r="M83" s="36">
        <f>F63</f>
        <v>35</v>
      </c>
      <c r="N83" s="66"/>
    </row>
    <row r="84" spans="1:15" x14ac:dyDescent="0.25">
      <c r="A84" s="16"/>
      <c r="B84" s="133"/>
      <c r="C84" s="133"/>
      <c r="D84" s="133"/>
      <c r="E84" s="67"/>
      <c r="F84" s="17"/>
      <c r="I84" s="16"/>
      <c r="J84" s="133"/>
      <c r="K84" s="133"/>
      <c r="L84" s="133"/>
      <c r="M84" s="67"/>
      <c r="N84" s="17"/>
    </row>
    <row r="85" spans="1:15" x14ac:dyDescent="0.25">
      <c r="A85" s="35"/>
      <c r="B85" s="132"/>
      <c r="C85" s="132"/>
      <c r="D85" s="132"/>
      <c r="E85" s="67"/>
      <c r="F85" s="37"/>
      <c r="I85" s="35"/>
      <c r="J85" s="132"/>
      <c r="K85" s="132"/>
      <c r="L85" s="132"/>
      <c r="M85" s="67"/>
      <c r="N85" s="37"/>
    </row>
    <row r="86" spans="1:15" ht="15.75" thickBot="1" x14ac:dyDescent="0.3">
      <c r="A86" s="16"/>
      <c r="B86" s="133"/>
      <c r="C86" s="133"/>
      <c r="D86" s="133"/>
      <c r="E86" s="67"/>
      <c r="F86" s="17"/>
      <c r="I86" s="16"/>
      <c r="J86" s="133"/>
      <c r="K86" s="133"/>
      <c r="L86" s="133"/>
      <c r="M86" s="67"/>
      <c r="N86" s="17"/>
    </row>
    <row r="87" spans="1:15" ht="15.75" thickBot="1" x14ac:dyDescent="0.3">
      <c r="A87" s="35"/>
      <c r="B87" s="132"/>
      <c r="C87" s="132"/>
      <c r="D87" s="132"/>
      <c r="E87" s="67"/>
      <c r="F87" s="37"/>
      <c r="I87" s="35"/>
      <c r="J87" s="132"/>
      <c r="K87" s="132"/>
      <c r="L87" s="132"/>
      <c r="M87" s="67"/>
      <c r="N87" s="37"/>
      <c r="O87" s="105" t="s">
        <v>25</v>
      </c>
    </row>
    <row r="88" spans="1:15" ht="15.75" thickBot="1" x14ac:dyDescent="0.3">
      <c r="A88" s="16"/>
      <c r="B88" s="133"/>
      <c r="C88" s="133"/>
      <c r="D88" s="133"/>
      <c r="E88" s="67"/>
      <c r="F88" s="17"/>
      <c r="I88" s="142" t="s">
        <v>7</v>
      </c>
      <c r="J88" s="143"/>
      <c r="K88" s="143"/>
      <c r="L88" s="143"/>
      <c r="M88" s="50">
        <f>M83</f>
        <v>35</v>
      </c>
      <c r="N88" s="51">
        <f ca="1">SUM(N83:N88)</f>
        <v>0</v>
      </c>
      <c r="O88" s="101">
        <f ca="1">M88-N88</f>
        <v>0</v>
      </c>
    </row>
    <row r="89" spans="1:15" x14ac:dyDescent="0.25">
      <c r="A89" s="35"/>
      <c r="B89" s="132"/>
      <c r="C89" s="132"/>
      <c r="D89" s="132"/>
      <c r="E89" s="67"/>
      <c r="F89" s="37"/>
    </row>
    <row r="90" spans="1:15" x14ac:dyDescent="0.25">
      <c r="A90" s="16"/>
      <c r="B90" s="133"/>
      <c r="C90" s="133"/>
      <c r="D90" s="133"/>
      <c r="E90" s="67"/>
      <c r="F90" s="17"/>
    </row>
    <row r="91" spans="1:15" ht="15.75" thickBot="1" x14ac:dyDescent="0.3">
      <c r="A91" s="35"/>
      <c r="B91" s="132"/>
      <c r="C91" s="132"/>
      <c r="D91" s="132"/>
      <c r="E91" s="67"/>
      <c r="F91" s="37"/>
    </row>
    <row r="92" spans="1:15" ht="15.75" thickBot="1" x14ac:dyDescent="0.3">
      <c r="A92" s="16"/>
      <c r="B92" s="133"/>
      <c r="C92" s="133"/>
      <c r="D92" s="133"/>
      <c r="E92" s="67"/>
      <c r="F92" s="17"/>
      <c r="G92" s="105" t="s">
        <v>25</v>
      </c>
    </row>
    <row r="93" spans="1:15" ht="15.75" thickBot="1" x14ac:dyDescent="0.3">
      <c r="A93" s="142" t="s">
        <v>7</v>
      </c>
      <c r="B93" s="143"/>
      <c r="C93" s="143"/>
      <c r="D93" s="143"/>
      <c r="E93" s="50">
        <f>SUM(E75:E92)</f>
        <v>200</v>
      </c>
      <c r="F93" s="51">
        <f>SUM(F75:F92)</f>
        <v>62.29</v>
      </c>
      <c r="G93" s="101">
        <f>E93-F93</f>
        <v>137.71</v>
      </c>
    </row>
  </sheetData>
  <mergeCells count="239">
    <mergeCell ref="I81:N81"/>
    <mergeCell ref="J82:L82"/>
    <mergeCell ref="I83:L83"/>
    <mergeCell ref="J84:L84"/>
    <mergeCell ref="J85:L85"/>
    <mergeCell ref="J86:L86"/>
    <mergeCell ref="A93:D93"/>
    <mergeCell ref="B91:D91"/>
    <mergeCell ref="B92:D92"/>
    <mergeCell ref="I88:L88"/>
    <mergeCell ref="B87:D87"/>
    <mergeCell ref="B88:D88"/>
    <mergeCell ref="B89:D89"/>
    <mergeCell ref="B90:D90"/>
    <mergeCell ref="J87:L87"/>
    <mergeCell ref="A73:F73"/>
    <mergeCell ref="B74:D74"/>
    <mergeCell ref="A75:D75"/>
    <mergeCell ref="B76:D76"/>
    <mergeCell ref="B77:D77"/>
    <mergeCell ref="B78:D78"/>
    <mergeCell ref="B79:D79"/>
    <mergeCell ref="B85:D85"/>
    <mergeCell ref="B86:D86"/>
    <mergeCell ref="B80:D80"/>
    <mergeCell ref="B81:D81"/>
    <mergeCell ref="B82:D82"/>
    <mergeCell ref="B83:D83"/>
    <mergeCell ref="B84:D84"/>
    <mergeCell ref="J75:L75"/>
    <mergeCell ref="Q75:T75"/>
    <mergeCell ref="J76:L76"/>
    <mergeCell ref="J77:L77"/>
    <mergeCell ref="J78:L78"/>
    <mergeCell ref="I79:L79"/>
    <mergeCell ref="J72:L72"/>
    <mergeCell ref="R72:T72"/>
    <mergeCell ref="J73:L73"/>
    <mergeCell ref="R73:T73"/>
    <mergeCell ref="J74:L74"/>
    <mergeCell ref="R74:T74"/>
    <mergeCell ref="A69:C69"/>
    <mergeCell ref="J69:L69"/>
    <mergeCell ref="R69:T69"/>
    <mergeCell ref="J70:L70"/>
    <mergeCell ref="R70:T70"/>
    <mergeCell ref="J71:L71"/>
    <mergeCell ref="R71:T71"/>
    <mergeCell ref="A70:C70"/>
    <mergeCell ref="A71:C71"/>
    <mergeCell ref="J67:L67"/>
    <mergeCell ref="R67:T67"/>
    <mergeCell ref="A68:C68"/>
    <mergeCell ref="J68:L68"/>
    <mergeCell ref="R68:T68"/>
    <mergeCell ref="A67:F67"/>
    <mergeCell ref="A65:C65"/>
    <mergeCell ref="J65:L65"/>
    <mergeCell ref="R65:T65"/>
    <mergeCell ref="A66:C66"/>
    <mergeCell ref="J66:L66"/>
    <mergeCell ref="R66:T66"/>
    <mergeCell ref="A63:C63"/>
    <mergeCell ref="J63:L63"/>
    <mergeCell ref="R63:T63"/>
    <mergeCell ref="A64:C64"/>
    <mergeCell ref="J64:L64"/>
    <mergeCell ref="R64:T64"/>
    <mergeCell ref="A61:C61"/>
    <mergeCell ref="R61:T61"/>
    <mergeCell ref="A62:C62"/>
    <mergeCell ref="J62:L62"/>
    <mergeCell ref="R62:T62"/>
    <mergeCell ref="I61:L61"/>
    <mergeCell ref="R58:T58"/>
    <mergeCell ref="A59:F59"/>
    <mergeCell ref="I59:N59"/>
    <mergeCell ref="R59:T59"/>
    <mergeCell ref="A60:C60"/>
    <mergeCell ref="J60:L60"/>
    <mergeCell ref="R60:T60"/>
    <mergeCell ref="B56:D56"/>
    <mergeCell ref="J56:L56"/>
    <mergeCell ref="R56:T56"/>
    <mergeCell ref="A57:D57"/>
    <mergeCell ref="I57:L57"/>
    <mergeCell ref="R57:T57"/>
    <mergeCell ref="B54:D54"/>
    <mergeCell ref="J54:L54"/>
    <mergeCell ref="R54:T54"/>
    <mergeCell ref="B55:D55"/>
    <mergeCell ref="J55:L55"/>
    <mergeCell ref="R55:T55"/>
    <mergeCell ref="B52:D52"/>
    <mergeCell ref="J52:L52"/>
    <mergeCell ref="R52:T52"/>
    <mergeCell ref="B53:D53"/>
    <mergeCell ref="J53:L53"/>
    <mergeCell ref="R53:T53"/>
    <mergeCell ref="B50:D50"/>
    <mergeCell ref="J50:L50"/>
    <mergeCell ref="R50:T50"/>
    <mergeCell ref="B51:D51"/>
    <mergeCell ref="J51:L51"/>
    <mergeCell ref="R51:T51"/>
    <mergeCell ref="B48:D48"/>
    <mergeCell ref="J48:L48"/>
    <mergeCell ref="R48:T48"/>
    <mergeCell ref="B49:D49"/>
    <mergeCell ref="J49:L49"/>
    <mergeCell ref="R49:T49"/>
    <mergeCell ref="B46:D46"/>
    <mergeCell ref="J46:L46"/>
    <mergeCell ref="R46:T46"/>
    <mergeCell ref="B47:D47"/>
    <mergeCell ref="J47:L47"/>
    <mergeCell ref="R47:T47"/>
    <mergeCell ref="B44:D44"/>
    <mergeCell ref="J44:L44"/>
    <mergeCell ref="R44:T44"/>
    <mergeCell ref="B45:D45"/>
    <mergeCell ref="J45:L45"/>
    <mergeCell ref="R45:T45"/>
    <mergeCell ref="B42:D42"/>
    <mergeCell ref="J42:L42"/>
    <mergeCell ref="R42:T42"/>
    <mergeCell ref="B43:D43"/>
    <mergeCell ref="J43:L43"/>
    <mergeCell ref="R43:T43"/>
    <mergeCell ref="B40:D40"/>
    <mergeCell ref="J40:L40"/>
    <mergeCell ref="R40:T40"/>
    <mergeCell ref="B41:D41"/>
    <mergeCell ref="J41:L41"/>
    <mergeCell ref="R41:T41"/>
    <mergeCell ref="B38:D38"/>
    <mergeCell ref="J38:L38"/>
    <mergeCell ref="R38:T38"/>
    <mergeCell ref="R39:T39"/>
    <mergeCell ref="A39:D39"/>
    <mergeCell ref="I39:L39"/>
    <mergeCell ref="A35:D35"/>
    <mergeCell ref="I35:L35"/>
    <mergeCell ref="R35:T35"/>
    <mergeCell ref="R36:T36"/>
    <mergeCell ref="A37:F37"/>
    <mergeCell ref="I37:N37"/>
    <mergeCell ref="R37:T37"/>
    <mergeCell ref="B33:D33"/>
    <mergeCell ref="J33:L33"/>
    <mergeCell ref="R33:T33"/>
    <mergeCell ref="B34:D34"/>
    <mergeCell ref="J34:L34"/>
    <mergeCell ref="R34:T34"/>
    <mergeCell ref="B31:D31"/>
    <mergeCell ref="J31:L31"/>
    <mergeCell ref="R31:T31"/>
    <mergeCell ref="B32:D32"/>
    <mergeCell ref="J32:L32"/>
    <mergeCell ref="R32:T32"/>
    <mergeCell ref="B29:D29"/>
    <mergeCell ref="J29:L29"/>
    <mergeCell ref="R29:T29"/>
    <mergeCell ref="B30:D30"/>
    <mergeCell ref="J30:L30"/>
    <mergeCell ref="R30:T30"/>
    <mergeCell ref="B27:D27"/>
    <mergeCell ref="J27:L27"/>
    <mergeCell ref="R27:T27"/>
    <mergeCell ref="B28:D28"/>
    <mergeCell ref="J28:L28"/>
    <mergeCell ref="R28:T28"/>
    <mergeCell ref="B25:D25"/>
    <mergeCell ref="J25:L25"/>
    <mergeCell ref="R25:T25"/>
    <mergeCell ref="B26:D26"/>
    <mergeCell ref="J26:L26"/>
    <mergeCell ref="R26:T26"/>
    <mergeCell ref="B23:D23"/>
    <mergeCell ref="J23:L23"/>
    <mergeCell ref="R23:T23"/>
    <mergeCell ref="B24:D24"/>
    <mergeCell ref="J24:L24"/>
    <mergeCell ref="R24:T24"/>
    <mergeCell ref="R20:T20"/>
    <mergeCell ref="R21:T21"/>
    <mergeCell ref="B22:D22"/>
    <mergeCell ref="J22:L22"/>
    <mergeCell ref="R22:T22"/>
    <mergeCell ref="B18:D18"/>
    <mergeCell ref="J18:L18"/>
    <mergeCell ref="R18:T18"/>
    <mergeCell ref="A19:D19"/>
    <mergeCell ref="I19:L19"/>
    <mergeCell ref="R19:T19"/>
    <mergeCell ref="A21:G21"/>
    <mergeCell ref="I21:O21"/>
    <mergeCell ref="B16:D16"/>
    <mergeCell ref="J16:L16"/>
    <mergeCell ref="R16:T16"/>
    <mergeCell ref="B17:D17"/>
    <mergeCell ref="J17:L17"/>
    <mergeCell ref="R17:T17"/>
    <mergeCell ref="B14:D14"/>
    <mergeCell ref="J14:L14"/>
    <mergeCell ref="R14:T14"/>
    <mergeCell ref="B15:D15"/>
    <mergeCell ref="J15:L15"/>
    <mergeCell ref="R15:T15"/>
    <mergeCell ref="B12:D12"/>
    <mergeCell ref="J12:L12"/>
    <mergeCell ref="R12:T12"/>
    <mergeCell ref="B13:D13"/>
    <mergeCell ref="J13:L13"/>
    <mergeCell ref="R13:T13"/>
    <mergeCell ref="B10:D10"/>
    <mergeCell ref="J10:L10"/>
    <mergeCell ref="R10:T10"/>
    <mergeCell ref="B11:D11"/>
    <mergeCell ref="J11:L11"/>
    <mergeCell ref="R11:T11"/>
    <mergeCell ref="B9:D9"/>
    <mergeCell ref="J9:L9"/>
    <mergeCell ref="R9:T9"/>
    <mergeCell ref="B6:D6"/>
    <mergeCell ref="J6:L6"/>
    <mergeCell ref="R6:T6"/>
    <mergeCell ref="B7:D7"/>
    <mergeCell ref="J7:L7"/>
    <mergeCell ref="R7:T7"/>
    <mergeCell ref="A1:V1"/>
    <mergeCell ref="A3:C3"/>
    <mergeCell ref="F3:I3"/>
    <mergeCell ref="B8:D8"/>
    <mergeCell ref="J8:L8"/>
    <mergeCell ref="R8:T8"/>
    <mergeCell ref="A5:G5"/>
    <mergeCell ref="I5:O5"/>
    <mergeCell ref="Q5:W5"/>
  </mergeCells>
  <conditionalFormatting sqref="D3">
    <cfRule type="cellIs" dxfId="50" priority="49" operator="equal">
      <formula>0</formula>
    </cfRule>
    <cfRule type="cellIs" dxfId="49" priority="50" operator="lessThan">
      <formula>0</formula>
    </cfRule>
    <cfRule type="cellIs" dxfId="48" priority="51" operator="greaterThan">
      <formula>0</formula>
    </cfRule>
  </conditionalFormatting>
  <conditionalFormatting sqref="G7:G18">
    <cfRule type="cellIs" dxfId="47" priority="48" operator="greaterThan">
      <formula>0</formula>
    </cfRule>
  </conditionalFormatting>
  <conditionalFormatting sqref="G7:G18">
    <cfRule type="cellIs" dxfId="46" priority="47" operator="lessThan">
      <formula>0</formula>
    </cfRule>
  </conditionalFormatting>
  <conditionalFormatting sqref="G7:G18">
    <cfRule type="cellIs" dxfId="45" priority="46" operator="equal">
      <formula>0</formula>
    </cfRule>
  </conditionalFormatting>
  <conditionalFormatting sqref="G19">
    <cfRule type="cellIs" dxfId="44" priority="43" operator="equal">
      <formula>0</formula>
    </cfRule>
    <cfRule type="cellIs" dxfId="43" priority="44" operator="lessThan">
      <formula>0</formula>
    </cfRule>
    <cfRule type="cellIs" dxfId="42" priority="45" operator="greaterThan">
      <formula>0</formula>
    </cfRule>
  </conditionalFormatting>
  <conditionalFormatting sqref="G23:G34">
    <cfRule type="cellIs" dxfId="41" priority="42" operator="greaterThan">
      <formula>0</formula>
    </cfRule>
  </conditionalFormatting>
  <conditionalFormatting sqref="G23:G34">
    <cfRule type="cellIs" dxfId="40" priority="41" operator="lessThan">
      <formula>0</formula>
    </cfRule>
  </conditionalFormatting>
  <conditionalFormatting sqref="G23:G34">
    <cfRule type="cellIs" dxfId="39" priority="40" operator="equal">
      <formula>0</formula>
    </cfRule>
  </conditionalFormatting>
  <conditionalFormatting sqref="G35">
    <cfRule type="cellIs" dxfId="38" priority="37" operator="equal">
      <formula>0</formula>
    </cfRule>
    <cfRule type="cellIs" dxfId="37" priority="38" operator="lessThan">
      <formula>0</formula>
    </cfRule>
    <cfRule type="cellIs" dxfId="36" priority="39" operator="greaterThan">
      <formula>0</formula>
    </cfRule>
  </conditionalFormatting>
  <conditionalFormatting sqref="O7:O18">
    <cfRule type="cellIs" dxfId="35" priority="36" operator="greaterThan">
      <formula>0</formula>
    </cfRule>
  </conditionalFormatting>
  <conditionalFormatting sqref="O7:O18">
    <cfRule type="cellIs" dxfId="34" priority="35" operator="lessThan">
      <formula>0</formula>
    </cfRule>
  </conditionalFormatting>
  <conditionalFormatting sqref="O7:O18">
    <cfRule type="cellIs" dxfId="33" priority="34" operator="equal">
      <formula>0</formula>
    </cfRule>
  </conditionalFormatting>
  <conditionalFormatting sqref="O19">
    <cfRule type="cellIs" dxfId="32" priority="31" operator="equal">
      <formula>0</formula>
    </cfRule>
    <cfRule type="cellIs" dxfId="31" priority="32" operator="lessThan">
      <formula>0</formula>
    </cfRule>
    <cfRule type="cellIs" dxfId="30" priority="33" operator="greaterThan">
      <formula>0</formula>
    </cfRule>
  </conditionalFormatting>
  <conditionalFormatting sqref="O23:O34">
    <cfRule type="cellIs" dxfId="29" priority="30" operator="greaterThan">
      <formula>0</formula>
    </cfRule>
  </conditionalFormatting>
  <conditionalFormatting sqref="O23:O34">
    <cfRule type="cellIs" dxfId="28" priority="29" operator="lessThan">
      <formula>0</formula>
    </cfRule>
  </conditionalFormatting>
  <conditionalFormatting sqref="O23:O34">
    <cfRule type="cellIs" dxfId="27" priority="28" operator="equal">
      <formula>0</formula>
    </cfRule>
  </conditionalFormatting>
  <conditionalFormatting sqref="O35">
    <cfRule type="cellIs" dxfId="26" priority="25" operator="equal">
      <formula>0</formula>
    </cfRule>
    <cfRule type="cellIs" dxfId="25" priority="26" operator="lessThan">
      <formula>0</formula>
    </cfRule>
    <cfRule type="cellIs" dxfId="24" priority="27" operator="greaterThan">
      <formula>0</formula>
    </cfRule>
  </conditionalFormatting>
  <conditionalFormatting sqref="W7:W75">
    <cfRule type="cellIs" dxfId="23" priority="24" operator="greaterThan">
      <formula>0</formula>
    </cfRule>
  </conditionalFormatting>
  <conditionalFormatting sqref="W7:W75">
    <cfRule type="cellIs" dxfId="22" priority="23" operator="lessThan">
      <formula>0</formula>
    </cfRule>
  </conditionalFormatting>
  <conditionalFormatting sqref="W7:W75">
    <cfRule type="cellIs" dxfId="21" priority="22" operator="equal">
      <formula>0</formula>
    </cfRule>
  </conditionalFormatting>
  <conditionalFormatting sqref="O57">
    <cfRule type="cellIs" dxfId="20" priority="16" operator="equal">
      <formula>0</formula>
    </cfRule>
    <cfRule type="cellIs" dxfId="19" priority="17" operator="lessThan">
      <formula>0</formula>
    </cfRule>
    <cfRule type="cellIs" dxfId="18" priority="18" operator="greaterThan">
      <formula>0</formula>
    </cfRule>
  </conditionalFormatting>
  <conditionalFormatting sqref="O79">
    <cfRule type="cellIs" dxfId="17" priority="13" operator="equal">
      <formula>0</formula>
    </cfRule>
    <cfRule type="cellIs" dxfId="16" priority="14" operator="lessThan">
      <formula>0</formula>
    </cfRule>
    <cfRule type="cellIs" dxfId="15" priority="15" operator="greaterThan">
      <formula>0</formula>
    </cfRule>
  </conditionalFormatting>
  <conditionalFormatting sqref="O88">
    <cfRule type="cellIs" dxfId="14" priority="7" operator="equal">
      <formula>0</formula>
    </cfRule>
    <cfRule type="cellIs" dxfId="13" priority="8" operator="lessThan">
      <formula>0</formula>
    </cfRule>
    <cfRule type="cellIs" dxfId="12" priority="9" operator="greaterThan">
      <formula>0</formula>
    </cfRule>
  </conditionalFormatting>
  <conditionalFormatting sqref="G93">
    <cfRule type="cellIs" dxfId="11" priority="4" operator="equal">
      <formula>0</formula>
    </cfRule>
    <cfRule type="cellIs" dxfId="10" priority="5" operator="lessThan">
      <formula>0</formula>
    </cfRule>
    <cfRule type="cellIs" dxfId="9" priority="6" operator="greaterThan">
      <formula>0</formula>
    </cfRule>
  </conditionalFormatting>
  <conditionalFormatting sqref="G57">
    <cfRule type="cellIs" dxfId="8" priority="1" operator="equal">
      <formula>0</formula>
    </cfRule>
    <cfRule type="cellIs" dxfId="7" priority="2" operator="lessThan">
      <formula>0</formula>
    </cfRule>
    <cfRule type="cellIs" dxfId="6" priority="3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6"/>
  <sheetViews>
    <sheetView workbookViewId="0">
      <selection activeCell="G22" sqref="G22:G26"/>
    </sheetView>
  </sheetViews>
  <sheetFormatPr baseColWidth="10" defaultRowHeight="15" x14ac:dyDescent="0.25"/>
  <cols>
    <col min="2" max="2" width="22.85546875" customWidth="1"/>
    <col min="3" max="3" width="16.7109375" customWidth="1"/>
    <col min="4" max="4" width="17.7109375" customWidth="1"/>
    <col min="5" max="5" width="11.5703125" customWidth="1"/>
    <col min="7" max="7" width="22.7109375" customWidth="1"/>
    <col min="8" max="8" width="19.140625" customWidth="1"/>
    <col min="9" max="9" width="18" customWidth="1"/>
  </cols>
  <sheetData>
    <row r="1" spans="2:10" ht="15.75" thickBot="1" x14ac:dyDescent="0.3"/>
    <row r="2" spans="2:10" x14ac:dyDescent="0.25">
      <c r="B2" s="201" t="s">
        <v>49</v>
      </c>
      <c r="C2" s="202"/>
      <c r="D2" s="202"/>
      <c r="E2" s="203"/>
      <c r="F2" s="62"/>
      <c r="G2" s="207" t="s">
        <v>50</v>
      </c>
      <c r="H2" s="208"/>
      <c r="I2" s="208"/>
      <c r="J2" s="209"/>
    </row>
    <row r="3" spans="2:10" ht="15.75" thickBot="1" x14ac:dyDescent="0.3">
      <c r="B3" s="204"/>
      <c r="C3" s="205"/>
      <c r="D3" s="205"/>
      <c r="E3" s="206"/>
      <c r="F3" s="62"/>
      <c r="G3" s="210"/>
      <c r="H3" s="211"/>
      <c r="I3" s="211"/>
      <c r="J3" s="212"/>
    </row>
    <row r="4" spans="2:10" ht="15.75" thickBot="1" x14ac:dyDescent="0.3"/>
    <row r="5" spans="2:10" ht="15.75" thickBot="1" x14ac:dyDescent="0.3">
      <c r="C5" s="76" t="s">
        <v>33</v>
      </c>
      <c r="D5" s="76" t="s">
        <v>34</v>
      </c>
      <c r="H5" s="76" t="s">
        <v>33</v>
      </c>
      <c r="I5" s="76" t="s">
        <v>34</v>
      </c>
    </row>
    <row r="6" spans="2:10" ht="15.75" thickBot="1" x14ac:dyDescent="0.3">
      <c r="B6" s="77" t="s">
        <v>31</v>
      </c>
      <c r="C6" s="78">
        <f>Jean!E19+Jean!E35</f>
        <v>1040</v>
      </c>
      <c r="D6" s="78">
        <f>Jean!F19+Jean!F35</f>
        <v>327.91999999999996</v>
      </c>
      <c r="G6" s="77" t="s">
        <v>31</v>
      </c>
      <c r="H6" s="78">
        <f>Monique!E19+Monique!E35</f>
        <v>113.65</v>
      </c>
      <c r="I6" s="78">
        <f>Monique!F19+Monique!F35</f>
        <v>83.65</v>
      </c>
    </row>
    <row r="7" spans="2:10" ht="15.75" thickBot="1" x14ac:dyDescent="0.3">
      <c r="B7" s="79" t="s">
        <v>32</v>
      </c>
      <c r="C7" s="80">
        <f>Jean!L19+Jean!L35+Jean!E57+Jean!L57+Jean!L79+Jean!S75</f>
        <v>1252</v>
      </c>
      <c r="D7" s="80">
        <f>Jean!M19+Jean!M35+Jean!F57+Jean!M57+Jean!M79+Jean!T75</f>
        <v>424.822</v>
      </c>
      <c r="G7" s="79" t="s">
        <v>32</v>
      </c>
      <c r="H7" s="80">
        <f>Monique!M19+Monique!M35+Monique!E57+Monique!M57+Monique!M79+Monique!U75+Monique!E93+Monique!M88</f>
        <v>974.43000000000006</v>
      </c>
      <c r="I7" s="102">
        <f ca="1">Monique!N19+Monique!N35+Monique!N57+Monique!F57+Monique!N79+Monique!V75+Monique!N88+Monique!F93</f>
        <v>0</v>
      </c>
    </row>
    <row r="8" spans="2:10" ht="15.75" thickBot="1" x14ac:dyDescent="0.3"/>
    <row r="9" spans="2:10" x14ac:dyDescent="0.25">
      <c r="B9" s="213" t="s">
        <v>20</v>
      </c>
      <c r="C9" s="214"/>
      <c r="D9" s="214"/>
      <c r="E9" s="215"/>
      <c r="G9" s="213" t="s">
        <v>20</v>
      </c>
      <c r="H9" s="214"/>
      <c r="I9" s="214"/>
      <c r="J9" s="215"/>
    </row>
    <row r="10" spans="2:10" ht="15.75" thickBot="1" x14ac:dyDescent="0.3">
      <c r="B10" s="216"/>
      <c r="C10" s="217"/>
      <c r="D10" s="217"/>
      <c r="E10" s="218"/>
      <c r="G10" s="216"/>
      <c r="H10" s="217"/>
      <c r="I10" s="217"/>
      <c r="J10" s="218"/>
    </row>
    <row r="11" spans="2:10" x14ac:dyDescent="0.25">
      <c r="B11" s="225">
        <f>((Jean!D3)+Totaux!C6)-(Totaux!C7)</f>
        <v>-112</v>
      </c>
      <c r="C11" s="226"/>
      <c r="D11" s="226"/>
      <c r="E11" s="227"/>
      <c r="G11" s="225">
        <f>((Monique!D3)+Totaux!H6)-(Totaux!H7)</f>
        <v>-760.78000000000009</v>
      </c>
      <c r="H11" s="226"/>
      <c r="I11" s="226"/>
      <c r="J11" s="227"/>
    </row>
    <row r="12" spans="2:10" ht="15.75" thickBot="1" x14ac:dyDescent="0.3">
      <c r="B12" s="228"/>
      <c r="C12" s="229"/>
      <c r="D12" s="229"/>
      <c r="E12" s="230"/>
      <c r="G12" s="228"/>
      <c r="H12" s="229"/>
      <c r="I12" s="229"/>
      <c r="J12" s="230"/>
    </row>
    <row r="13" spans="2:10" ht="15.75" thickBot="1" x14ac:dyDescent="0.3"/>
    <row r="14" spans="2:10" x14ac:dyDescent="0.25">
      <c r="B14" s="231" t="s">
        <v>21</v>
      </c>
      <c r="C14" s="232"/>
      <c r="D14" s="232"/>
      <c r="E14" s="233"/>
      <c r="G14" s="231" t="s">
        <v>21</v>
      </c>
      <c r="H14" s="232"/>
      <c r="I14" s="232"/>
      <c r="J14" s="233"/>
    </row>
    <row r="15" spans="2:10" ht="15" customHeight="1" thickBot="1" x14ac:dyDescent="0.3">
      <c r="B15" s="234"/>
      <c r="C15" s="235"/>
      <c r="D15" s="235"/>
      <c r="E15" s="236"/>
      <c r="G15" s="234"/>
      <c r="H15" s="235"/>
      <c r="I15" s="235"/>
      <c r="J15" s="236"/>
    </row>
    <row r="16" spans="2:10" x14ac:dyDescent="0.25">
      <c r="B16" s="225">
        <f>((Jean!D3)+Totaux!D6)-(Totaux!D7)</f>
        <v>3.0979999999999563</v>
      </c>
      <c r="C16" s="226"/>
      <c r="D16" s="226"/>
      <c r="E16" s="227"/>
      <c r="G16" s="225">
        <f ca="1">((Monique!D3)+Totaux!I6)-(Totaux!I7)</f>
        <v>563.86</v>
      </c>
      <c r="H16" s="226"/>
      <c r="I16" s="226"/>
      <c r="J16" s="227"/>
    </row>
    <row r="17" spans="2:10" ht="15.75" thickBot="1" x14ac:dyDescent="0.3">
      <c r="B17" s="228"/>
      <c r="C17" s="229"/>
      <c r="D17" s="229"/>
      <c r="E17" s="230"/>
      <c r="G17" s="228"/>
      <c r="H17" s="229"/>
      <c r="I17" s="229"/>
      <c r="J17" s="230"/>
    </row>
    <row r="18" spans="2:10" ht="15.75" thickBot="1" x14ac:dyDescent="0.3"/>
    <row r="19" spans="2:10" x14ac:dyDescent="0.25">
      <c r="B19" s="219" t="s">
        <v>22</v>
      </c>
      <c r="C19" s="220"/>
      <c r="D19" s="220"/>
      <c r="E19" s="221"/>
      <c r="G19" s="219" t="s">
        <v>22</v>
      </c>
      <c r="H19" s="220"/>
      <c r="I19" s="220"/>
      <c r="J19" s="221"/>
    </row>
    <row r="20" spans="2:10" ht="15.75" thickBot="1" x14ac:dyDescent="0.3">
      <c r="B20" s="222"/>
      <c r="C20" s="223"/>
      <c r="D20" s="223"/>
      <c r="E20" s="224"/>
      <c r="G20" s="222"/>
      <c r="H20" s="223"/>
      <c r="I20" s="223"/>
      <c r="J20" s="224"/>
    </row>
    <row r="21" spans="2:10" x14ac:dyDescent="0.25">
      <c r="B21" s="73" t="s">
        <v>23</v>
      </c>
      <c r="C21" s="74" t="s">
        <v>24</v>
      </c>
      <c r="D21" s="74" t="s">
        <v>5</v>
      </c>
      <c r="E21" s="75" t="s">
        <v>25</v>
      </c>
      <c r="G21" s="73" t="s">
        <v>23</v>
      </c>
      <c r="H21" s="74" t="s">
        <v>24</v>
      </c>
      <c r="I21" s="74" t="s">
        <v>5</v>
      </c>
      <c r="J21" s="75" t="s">
        <v>25</v>
      </c>
    </row>
    <row r="22" spans="2:10" x14ac:dyDescent="0.25">
      <c r="B22" s="63"/>
      <c r="C22" s="54">
        <f>Jean!E57</f>
        <v>100</v>
      </c>
      <c r="D22" s="54">
        <f>Jean!F57</f>
        <v>45.06</v>
      </c>
      <c r="E22" s="55">
        <f>C22-D22</f>
        <v>54.94</v>
      </c>
      <c r="G22" s="63"/>
      <c r="H22" s="54">
        <f>Monique!E57</f>
        <v>50</v>
      </c>
      <c r="I22" s="54">
        <f>Monique!F57</f>
        <v>20</v>
      </c>
      <c r="J22" s="55">
        <f>H22-I22</f>
        <v>30</v>
      </c>
    </row>
    <row r="23" spans="2:10" x14ac:dyDescent="0.25">
      <c r="B23" s="64"/>
      <c r="C23" s="58">
        <f>Jean!L57</f>
        <v>72</v>
      </c>
      <c r="D23" s="58">
        <f>Jean!M57</f>
        <v>61</v>
      </c>
      <c r="E23" s="59">
        <f>C23-D23</f>
        <v>11</v>
      </c>
      <c r="G23" s="64"/>
      <c r="H23" s="58">
        <f>Monique!M57</f>
        <v>72</v>
      </c>
      <c r="I23" s="58">
        <f>Monique!N57</f>
        <v>40</v>
      </c>
      <c r="J23" s="59">
        <f>H23-I23</f>
        <v>32</v>
      </c>
    </row>
    <row r="24" spans="2:10" ht="15.75" thickBot="1" x14ac:dyDescent="0.3">
      <c r="B24" s="65"/>
      <c r="C24" s="56">
        <f>Jean!L79</f>
        <v>63</v>
      </c>
      <c r="D24" s="56">
        <f>Jean!M79</f>
        <v>13.82</v>
      </c>
      <c r="E24" s="57">
        <f>C24-D24</f>
        <v>49.18</v>
      </c>
      <c r="G24" s="63"/>
      <c r="H24" s="54">
        <f>Monique!M79</f>
        <v>45.5</v>
      </c>
      <c r="I24" s="54">
        <f>Monique!N79</f>
        <v>9.2100000000000009</v>
      </c>
      <c r="J24" s="55">
        <f>H24-I24</f>
        <v>36.29</v>
      </c>
    </row>
    <row r="25" spans="2:10" x14ac:dyDescent="0.25">
      <c r="G25" s="64"/>
      <c r="H25" s="58">
        <f>Monique!M83</f>
        <v>35</v>
      </c>
      <c r="I25" s="58">
        <f ca="1">Monique!N88</f>
        <v>0</v>
      </c>
      <c r="J25" s="59">
        <f ca="1">H25-I25</f>
        <v>0</v>
      </c>
    </row>
    <row r="26" spans="2:10" ht="15.75" thickBot="1" x14ac:dyDescent="0.3">
      <c r="G26" s="65"/>
      <c r="H26" s="56">
        <f>Monique!E93</f>
        <v>200</v>
      </c>
      <c r="I26" s="56">
        <f>Monique!F93</f>
        <v>62.29</v>
      </c>
      <c r="J26" s="57">
        <f>H26-I26</f>
        <v>137.71</v>
      </c>
    </row>
  </sheetData>
  <mergeCells count="12">
    <mergeCell ref="B2:E3"/>
    <mergeCell ref="G2:J3"/>
    <mergeCell ref="B9:E10"/>
    <mergeCell ref="G9:J10"/>
    <mergeCell ref="B19:E20"/>
    <mergeCell ref="G19:J20"/>
    <mergeCell ref="B11:E12"/>
    <mergeCell ref="G11:J12"/>
    <mergeCell ref="B14:E15"/>
    <mergeCell ref="B16:E17"/>
    <mergeCell ref="G14:J15"/>
    <mergeCell ref="G16:J17"/>
  </mergeCells>
  <conditionalFormatting sqref="B11:E12 G11:J12 G16:J17 B16:E17 E22:E24 J22:J24">
    <cfRule type="cellIs" dxfId="5" priority="7" operator="lessThan">
      <formula>0</formula>
    </cfRule>
    <cfRule type="cellIs" dxfId="4" priority="8" operator="greaterThan">
      <formula>0</formula>
    </cfRule>
  </conditionalFormatting>
  <conditionalFormatting sqref="E22:E24 J22:J24">
    <cfRule type="cellIs" dxfId="3" priority="5" operator="lessThan">
      <formula>0</formula>
    </cfRule>
    <cfRule type="cellIs" dxfId="2" priority="6" operator="greaterThan">
      <formula>0</formula>
    </cfRule>
  </conditionalFormatting>
  <conditionalFormatting sqref="J25:J26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Jean</vt:lpstr>
      <vt:lpstr>Monique</vt:lpstr>
      <vt:lpstr>Totaux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2017-03-11T14:24:19Z</dcterms:modified>
</cp:coreProperties>
</file>