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2" yWindow="-12" windowWidth="16536" windowHeight="4740"/>
  </bookViews>
  <sheets>
    <sheet name="Liste " sheetId="14" r:id="rId1"/>
    <sheet name="Jan" sheetId="18" r:id="rId2"/>
    <sheet name="Fév" sheetId="19" r:id="rId3"/>
    <sheet name="Mars" sheetId="20" r:id="rId4"/>
    <sheet name="Avril" sheetId="21" r:id="rId5"/>
    <sheet name="Mai" sheetId="22" r:id="rId6"/>
    <sheet name="Juin" sheetId="23" r:id="rId7"/>
    <sheet name="Juil" sheetId="24" r:id="rId8"/>
    <sheet name="Août" sheetId="25" r:id="rId9"/>
    <sheet name="Sept" sheetId="26" r:id="rId10"/>
    <sheet name="Oct" sheetId="27" r:id="rId11"/>
    <sheet name="Nov" sheetId="28" r:id="rId12"/>
    <sheet name="Déc" sheetId="29" r:id="rId13"/>
  </sheets>
  <externalReferences>
    <externalReference r:id="rId14"/>
    <externalReference r:id="rId15"/>
    <externalReference r:id="rId16"/>
  </externalReferences>
  <definedNames>
    <definedName name="_24_05_2014">#REF!</definedName>
    <definedName name="_xlnm._FilterDatabase" localSheetId="10" hidden="1">Oct!$A$3:$K$224</definedName>
    <definedName name="AAAAA">#REF!</definedName>
    <definedName name="AG2R">#REF!</definedName>
    <definedName name="Assur">#REF!</definedName>
    <definedName name="Assurances">#REF!</definedName>
    <definedName name="Autoroute">#REF!</definedName>
    <definedName name="BBBB">#REF!</definedName>
    <definedName name="Carte_Bleu">'Liste '!$A$3:$A$10</definedName>
    <definedName name="Catégories">#REF!</definedName>
    <definedName name="Cats">#REF!</definedName>
    <definedName name="CB">#REF!</definedName>
    <definedName name="Ch">#REF!</definedName>
    <definedName name="Chèques">#REF!</definedName>
    <definedName name="CoinLibPrinc">'Liste '!$B$2</definedName>
    <definedName name="CoinLibSec">'Liste '!$C$2</definedName>
    <definedName name="Comptes">#REF!</definedName>
    <definedName name="Courses_Habillement_Divers">'Liste '!$B$3:$B$13</definedName>
    <definedName name="créditdébit">[1]Liste!$B$2:$B$3</definedName>
    <definedName name="Crédits">#REF!</definedName>
    <definedName name="DATMAX">'[2]Feuille de saisie'!$I$19</definedName>
    <definedName name="DATMIN">'[2]Feuille de saisie'!$H$19</definedName>
    <definedName name="Débits">#REF!</definedName>
    <definedName name="Dépenses">#REF!</definedName>
    <definedName name="Famille">#REF!</definedName>
    <definedName name="Gaby">'Liste '!#REF!</definedName>
    <definedName name="Lili">'Liste '!#REF!</definedName>
    <definedName name="Liquide">#REF!</definedName>
    <definedName name="mode_operation">[1]Liste!$A$2:$A$8</definedName>
    <definedName name="Mois">'[2]Feuille de saisie'!$K$5:$K$16</definedName>
    <definedName name="Moiyensdepaiements">#REF!</definedName>
    <definedName name="Moyensdepaiments">#REF!</definedName>
    <definedName name="opérations">[1]Liste!$C$2:$C$32</definedName>
    <definedName name="PPPPP">#REF!</definedName>
    <definedName name="QQQQ">#REF!</definedName>
    <definedName name="Recettes">#REF!</definedName>
    <definedName name="Retrait">#REF!</definedName>
    <definedName name="Sous5">#REF!</definedName>
    <definedName name="sous6">#REF!</definedName>
    <definedName name="Souscatégories">#REF!</definedName>
    <definedName name="SousCats">#REF!</definedName>
    <definedName name="sss">#REF!</definedName>
    <definedName name="Vané">'Liste '!#REF!</definedName>
    <definedName name="VERO">#REF!</definedName>
    <definedName name="Véro">#REF!</definedName>
    <definedName name="VERO1">#REF!</definedName>
    <definedName name="VERO2">#REF!</definedName>
    <definedName name="Vetements">#REF!</definedName>
    <definedName name="Virements_reçu">#REF!</definedName>
  </definedNames>
  <calcPr calcId="125725"/>
</workbook>
</file>

<file path=xl/calcChain.xml><?xml version="1.0" encoding="utf-8"?>
<calcChain xmlns="http://schemas.openxmlformats.org/spreadsheetml/2006/main">
  <c r="C34" i="19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52" i="18" l="1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J43" l="1"/>
  <c r="J44"/>
  <c r="J45"/>
  <c r="J46"/>
  <c r="J47"/>
  <c r="J48"/>
  <c r="J49"/>
  <c r="J50"/>
  <c r="J51"/>
  <c r="J52"/>
  <c r="K52"/>
  <c r="J53"/>
  <c r="K53"/>
  <c r="J54"/>
  <c r="K54"/>
  <c r="J55"/>
  <c r="K55"/>
  <c r="J56"/>
  <c r="K56"/>
  <c r="J57"/>
  <c r="K57"/>
  <c r="J58"/>
  <c r="K58"/>
  <c r="J59"/>
  <c r="K59"/>
  <c r="J60"/>
  <c r="K60"/>
  <c r="J61"/>
  <c r="K61"/>
  <c r="J62"/>
  <c r="K62"/>
  <c r="J63"/>
  <c r="K63"/>
  <c r="J64"/>
  <c r="K64"/>
  <c r="J65"/>
  <c r="K65"/>
  <c r="J66"/>
  <c r="K66"/>
  <c r="J67"/>
  <c r="K67"/>
  <c r="J68"/>
  <c r="K68"/>
  <c r="J69"/>
  <c r="K69"/>
  <c r="J70"/>
  <c r="K70"/>
  <c r="J71"/>
  <c r="K71"/>
  <c r="J72"/>
  <c r="K72"/>
  <c r="J73"/>
  <c r="K73"/>
  <c r="J74"/>
  <c r="K74"/>
  <c r="J75"/>
  <c r="K75"/>
  <c r="J76"/>
  <c r="K76"/>
  <c r="J77"/>
  <c r="K77"/>
  <c r="J78"/>
  <c r="K78"/>
  <c r="J79"/>
  <c r="K79"/>
  <c r="J80"/>
  <c r="K80"/>
  <c r="J81"/>
  <c r="K81"/>
  <c r="J82"/>
  <c r="K82"/>
  <c r="J83"/>
  <c r="K83"/>
  <c r="J84"/>
  <c r="K84"/>
  <c r="J85"/>
  <c r="K85"/>
  <c r="J86"/>
  <c r="K86"/>
  <c r="J87"/>
  <c r="K87"/>
  <c r="J88"/>
  <c r="K88"/>
  <c r="J89"/>
  <c r="K89"/>
  <c r="J90"/>
  <c r="K90"/>
  <c r="J91"/>
  <c r="K91"/>
  <c r="J92"/>
  <c r="K92"/>
  <c r="J93"/>
  <c r="K93"/>
  <c r="J94"/>
  <c r="K94"/>
  <c r="J95"/>
  <c r="K95"/>
  <c r="J96"/>
  <c r="K96"/>
  <c r="J97"/>
  <c r="K97"/>
  <c r="J98"/>
  <c r="K98"/>
  <c r="J99"/>
  <c r="K99"/>
  <c r="J100"/>
  <c r="K100"/>
  <c r="J101"/>
  <c r="K101"/>
  <c r="J102"/>
  <c r="K102"/>
  <c r="J103"/>
  <c r="K103"/>
  <c r="J104"/>
  <c r="K104"/>
  <c r="J105"/>
  <c r="K105"/>
  <c r="J106"/>
  <c r="K106"/>
  <c r="J107"/>
  <c r="K107"/>
  <c r="J108"/>
  <c r="K108"/>
  <c r="J109"/>
  <c r="K109"/>
  <c r="J110"/>
  <c r="K110"/>
  <c r="J111"/>
  <c r="K111"/>
  <c r="J112"/>
  <c r="K112"/>
  <c r="J113"/>
  <c r="K113"/>
  <c r="J114"/>
  <c r="K114"/>
  <c r="J115"/>
  <c r="K115"/>
  <c r="J116"/>
  <c r="K116"/>
  <c r="J117"/>
  <c r="K117"/>
  <c r="J118"/>
  <c r="K118"/>
  <c r="J119"/>
  <c r="K119"/>
  <c r="J120"/>
  <c r="K120"/>
  <c r="J121"/>
  <c r="K121"/>
  <c r="J122"/>
  <c r="K122"/>
  <c r="J123"/>
  <c r="K123"/>
  <c r="J124"/>
  <c r="K124"/>
  <c r="J125"/>
  <c r="K125"/>
  <c r="J126"/>
  <c r="K126"/>
  <c r="J127"/>
  <c r="K127"/>
  <c r="J128"/>
  <c r="K128"/>
  <c r="J129"/>
  <c r="K129"/>
  <c r="J130"/>
  <c r="K130"/>
  <c r="J131"/>
  <c r="K131"/>
  <c r="J132"/>
  <c r="K132"/>
  <c r="J133"/>
  <c r="K133"/>
  <c r="J134"/>
  <c r="K134"/>
  <c r="J135"/>
  <c r="K135"/>
  <c r="J136"/>
  <c r="K136"/>
  <c r="J137"/>
  <c r="K137"/>
  <c r="J138"/>
  <c r="K138"/>
  <c r="J139"/>
  <c r="K139"/>
  <c r="J140"/>
  <c r="K140"/>
  <c r="J141"/>
  <c r="K141"/>
  <c r="J142"/>
  <c r="K142"/>
  <c r="J143"/>
  <c r="K143"/>
  <c r="J144"/>
  <c r="K144"/>
  <c r="J145"/>
  <c r="K145"/>
  <c r="J146"/>
  <c r="K146"/>
  <c r="J147"/>
  <c r="K147"/>
  <c r="J148"/>
  <c r="K148"/>
  <c r="J149"/>
  <c r="K149"/>
  <c r="J150"/>
  <c r="K150"/>
  <c r="J151"/>
  <c r="K151"/>
  <c r="J152"/>
  <c r="K152"/>
  <c r="J153"/>
  <c r="K153"/>
  <c r="J154"/>
  <c r="K154"/>
  <c r="J155"/>
  <c r="K155"/>
  <c r="J156"/>
  <c r="K156"/>
  <c r="J157"/>
  <c r="K157"/>
  <c r="J158"/>
  <c r="K158"/>
  <c r="J159"/>
  <c r="K159"/>
  <c r="J160"/>
  <c r="K160"/>
  <c r="J161"/>
  <c r="K161"/>
  <c r="J162"/>
  <c r="K162"/>
  <c r="J163"/>
  <c r="K163"/>
  <c r="J164"/>
  <c r="K164"/>
  <c r="J165"/>
  <c r="K165"/>
  <c r="J166"/>
  <c r="K166"/>
  <c r="J167"/>
  <c r="K167"/>
  <c r="J168"/>
  <c r="K168"/>
  <c r="J169"/>
  <c r="K169"/>
  <c r="J170"/>
  <c r="K170"/>
  <c r="J171"/>
  <c r="K171"/>
  <c r="J172"/>
  <c r="K172"/>
  <c r="J173"/>
  <c r="K173"/>
  <c r="J174"/>
  <c r="K174"/>
  <c r="J175"/>
  <c r="K175"/>
  <c r="J176"/>
  <c r="K176"/>
  <c r="J177"/>
  <c r="K177"/>
  <c r="J178"/>
  <c r="K178"/>
  <c r="J179"/>
  <c r="K179"/>
  <c r="J180"/>
  <c r="K180"/>
  <c r="J181"/>
  <c r="K181"/>
  <c r="J182"/>
  <c r="K182"/>
  <c r="J183"/>
  <c r="K183"/>
  <c r="J184"/>
  <c r="K184"/>
  <c r="J185"/>
  <c r="K185"/>
  <c r="J186"/>
  <c r="K186"/>
  <c r="J187"/>
  <c r="K187"/>
  <c r="J188"/>
  <c r="K188"/>
  <c r="J189"/>
  <c r="K189"/>
  <c r="J190"/>
  <c r="K190"/>
  <c r="J191"/>
  <c r="K191"/>
  <c r="J192"/>
  <c r="K192"/>
  <c r="J193"/>
  <c r="K193"/>
  <c r="J194"/>
  <c r="K194"/>
  <c r="J195"/>
  <c r="K195"/>
  <c r="J196"/>
  <c r="K196"/>
  <c r="J197"/>
  <c r="K197"/>
  <c r="J198"/>
  <c r="K198"/>
  <c r="J199"/>
  <c r="K199"/>
  <c r="J200"/>
  <c r="K200"/>
  <c r="J201"/>
  <c r="K201"/>
  <c r="J202"/>
  <c r="K202"/>
  <c r="J203"/>
  <c r="K203"/>
  <c r="J204"/>
  <c r="K204"/>
  <c r="J205"/>
  <c r="K205"/>
  <c r="J206"/>
  <c r="K206"/>
  <c r="J207"/>
  <c r="K207"/>
  <c r="J208"/>
  <c r="K208"/>
  <c r="J209"/>
  <c r="K209"/>
  <c r="J210"/>
  <c r="K210"/>
  <c r="J211"/>
  <c r="K211"/>
  <c r="J212"/>
  <c r="K212"/>
  <c r="J213"/>
  <c r="K213"/>
  <c r="J214"/>
  <c r="K214"/>
  <c r="J215"/>
  <c r="K215"/>
  <c r="J216"/>
  <c r="K216"/>
  <c r="J217"/>
  <c r="K217"/>
  <c r="J218"/>
  <c r="K218"/>
  <c r="J219"/>
  <c r="K219"/>
  <c r="J220"/>
  <c r="K220"/>
  <c r="J221"/>
  <c r="K221"/>
  <c r="J222"/>
  <c r="K222"/>
  <c r="J223"/>
  <c r="K223"/>
  <c r="J224"/>
  <c r="K224"/>
  <c r="J59" i="28" l="1"/>
  <c r="K59"/>
  <c r="J60"/>
  <c r="K60"/>
  <c r="J61"/>
  <c r="K61"/>
  <c r="J62"/>
  <c r="K62"/>
  <c r="J63"/>
  <c r="K63"/>
  <c r="J64"/>
  <c r="K64"/>
  <c r="J65"/>
  <c r="K65"/>
  <c r="J66"/>
  <c r="K66"/>
  <c r="J67"/>
  <c r="K67"/>
  <c r="J68"/>
  <c r="K68"/>
  <c r="J69"/>
  <c r="K69"/>
  <c r="J70"/>
  <c r="K70"/>
  <c r="J71"/>
  <c r="K71"/>
  <c r="J72"/>
  <c r="K72"/>
  <c r="J73"/>
  <c r="K73"/>
  <c r="J74"/>
  <c r="K74"/>
  <c r="J75"/>
  <c r="K75"/>
  <c r="J76"/>
  <c r="K76"/>
  <c r="J77"/>
  <c r="K77"/>
  <c r="J78"/>
  <c r="K78"/>
  <c r="J79"/>
  <c r="K79"/>
  <c r="J80"/>
  <c r="K80"/>
  <c r="J81"/>
  <c r="K81"/>
  <c r="J82"/>
  <c r="K82"/>
  <c r="J83"/>
  <c r="K83"/>
  <c r="J84"/>
  <c r="K84"/>
  <c r="J85"/>
  <c r="K85"/>
  <c r="J86"/>
  <c r="K86"/>
  <c r="J87"/>
  <c r="K87"/>
  <c r="J88"/>
  <c r="K88"/>
  <c r="J89"/>
  <c r="K89"/>
  <c r="J90"/>
  <c r="K90"/>
  <c r="J91"/>
  <c r="K91"/>
  <c r="J92"/>
  <c r="K92"/>
  <c r="J93"/>
  <c r="K93"/>
  <c r="J94"/>
  <c r="K94"/>
  <c r="J95"/>
  <c r="K95"/>
  <c r="J96"/>
  <c r="K96"/>
  <c r="J97"/>
  <c r="K97"/>
  <c r="J98"/>
  <c r="K98"/>
  <c r="J99"/>
  <c r="K99"/>
  <c r="J100"/>
  <c r="K100"/>
  <c r="J101"/>
  <c r="K101"/>
  <c r="J102"/>
  <c r="K102"/>
  <c r="J103"/>
  <c r="K103"/>
  <c r="J104"/>
  <c r="K104"/>
  <c r="J105"/>
  <c r="K105"/>
  <c r="J106"/>
  <c r="K106"/>
  <c r="J107"/>
  <c r="K107"/>
  <c r="J108"/>
  <c r="K108"/>
  <c r="J109"/>
  <c r="K109"/>
  <c r="J110"/>
  <c r="K110"/>
  <c r="J111"/>
  <c r="K111"/>
  <c r="J112"/>
  <c r="K112"/>
  <c r="J113"/>
  <c r="K113"/>
  <c r="J114"/>
  <c r="K114"/>
  <c r="J115"/>
  <c r="K115"/>
  <c r="J116"/>
  <c r="K116"/>
  <c r="J117"/>
  <c r="K117"/>
  <c r="J118"/>
  <c r="K118"/>
  <c r="J119"/>
  <c r="K119"/>
  <c r="J120"/>
  <c r="K120"/>
  <c r="J121"/>
  <c r="K121"/>
  <c r="J122"/>
  <c r="K122"/>
  <c r="J123"/>
  <c r="K123"/>
  <c r="J124"/>
  <c r="K124"/>
  <c r="J125"/>
  <c r="K125"/>
  <c r="J126"/>
  <c r="K126"/>
  <c r="J127"/>
  <c r="K127"/>
  <c r="J128"/>
  <c r="K128"/>
  <c r="J129"/>
  <c r="K129"/>
  <c r="J130"/>
  <c r="K130"/>
  <c r="J131"/>
  <c r="K131"/>
  <c r="J132"/>
  <c r="K132"/>
  <c r="J133"/>
  <c r="K133"/>
  <c r="J134"/>
  <c r="K134"/>
  <c r="J135"/>
  <c r="K135"/>
  <c r="J136"/>
  <c r="K136"/>
  <c r="J137"/>
  <c r="K137"/>
  <c r="J138"/>
  <c r="K138"/>
  <c r="J139"/>
  <c r="K139"/>
  <c r="J140"/>
  <c r="K140"/>
  <c r="J141"/>
  <c r="K141"/>
  <c r="J142"/>
  <c r="K142"/>
  <c r="J143"/>
  <c r="K143"/>
  <c r="J144"/>
  <c r="K144"/>
  <c r="J145"/>
  <c r="K145"/>
  <c r="J146"/>
  <c r="K146"/>
  <c r="J147"/>
  <c r="K147"/>
  <c r="J148"/>
  <c r="K148"/>
  <c r="J149"/>
  <c r="K149"/>
  <c r="J150"/>
  <c r="K150"/>
  <c r="J151"/>
  <c r="K151"/>
  <c r="J152"/>
  <c r="K152"/>
  <c r="J153"/>
  <c r="K153"/>
  <c r="J154"/>
  <c r="K154"/>
  <c r="J155"/>
  <c r="K155"/>
  <c r="J156"/>
  <c r="K156"/>
  <c r="J157"/>
  <c r="K157"/>
  <c r="J158"/>
  <c r="K158"/>
  <c r="J159"/>
  <c r="K159"/>
  <c r="J160"/>
  <c r="K160"/>
  <c r="J161"/>
  <c r="K161"/>
  <c r="J162"/>
  <c r="K162"/>
  <c r="J163"/>
  <c r="K163"/>
  <c r="J164"/>
  <c r="K164"/>
  <c r="J165"/>
  <c r="K165"/>
  <c r="J166"/>
  <c r="K166"/>
  <c r="J167"/>
  <c r="K167"/>
  <c r="J168"/>
  <c r="K168"/>
  <c r="J169"/>
  <c r="K169"/>
  <c r="J170"/>
  <c r="K170"/>
  <c r="J171"/>
  <c r="K171"/>
  <c r="J172"/>
  <c r="K172"/>
  <c r="J173"/>
  <c r="K173"/>
  <c r="J174"/>
  <c r="K174"/>
  <c r="J175"/>
  <c r="K175"/>
  <c r="J176"/>
  <c r="K176"/>
  <c r="J177"/>
  <c r="K177"/>
  <c r="J178"/>
  <c r="K178"/>
  <c r="J179"/>
  <c r="K179"/>
  <c r="J180"/>
  <c r="K180"/>
  <c r="J181"/>
  <c r="K181"/>
  <c r="J182"/>
  <c r="K182"/>
  <c r="J183"/>
  <c r="K183"/>
  <c r="J184"/>
  <c r="K184"/>
  <c r="J185"/>
  <c r="K185"/>
  <c r="J186"/>
  <c r="K186"/>
  <c r="J187"/>
  <c r="K187"/>
  <c r="J188"/>
  <c r="K188"/>
  <c r="J189"/>
  <c r="K189"/>
  <c r="J190"/>
  <c r="K190"/>
  <c r="J191"/>
  <c r="K191"/>
  <c r="J192"/>
  <c r="K192"/>
  <c r="J193"/>
  <c r="K193"/>
  <c r="J194"/>
  <c r="K194"/>
  <c r="J195"/>
  <c r="K195"/>
  <c r="J196"/>
  <c r="K196"/>
  <c r="J197"/>
  <c r="K197"/>
  <c r="J198"/>
  <c r="K198"/>
  <c r="J199"/>
  <c r="K199"/>
  <c r="J200"/>
  <c r="K200"/>
  <c r="J201"/>
  <c r="K201"/>
  <c r="J202"/>
  <c r="K202"/>
  <c r="J203"/>
  <c r="K203"/>
  <c r="J204"/>
  <c r="K204"/>
  <c r="J205"/>
  <c r="K205"/>
  <c r="J206"/>
  <c r="K206"/>
  <c r="J207"/>
  <c r="K207"/>
  <c r="J208"/>
  <c r="K208"/>
  <c r="J209"/>
  <c r="K209"/>
  <c r="J210"/>
  <c r="K210"/>
  <c r="J211"/>
  <c r="K211"/>
  <c r="J212"/>
  <c r="K212"/>
  <c r="J213"/>
  <c r="K213"/>
  <c r="J214"/>
  <c r="K214"/>
  <c r="J215"/>
  <c r="K215"/>
  <c r="J216"/>
  <c r="K216"/>
  <c r="J217"/>
  <c r="K217"/>
  <c r="J218"/>
  <c r="K218"/>
  <c r="J219"/>
  <c r="K219"/>
  <c r="J220"/>
  <c r="K220"/>
  <c r="J221"/>
  <c r="K221"/>
  <c r="J222"/>
  <c r="K222"/>
  <c r="J223"/>
  <c r="K223"/>
  <c r="C65" i="27" l="1"/>
  <c r="C66"/>
  <c r="C67"/>
  <c r="C68"/>
  <c r="C69"/>
  <c r="C70"/>
  <c r="C71"/>
  <c r="C72"/>
  <c r="C73"/>
  <c r="C74"/>
  <c r="K224" i="20" l="1"/>
  <c r="J224"/>
  <c r="C224"/>
  <c r="K223"/>
  <c r="J223"/>
  <c r="C223"/>
  <c r="K222"/>
  <c r="J222"/>
  <c r="C222"/>
  <c r="K221"/>
  <c r="J221"/>
  <c r="C221"/>
  <c r="K220"/>
  <c r="J220"/>
  <c r="C220"/>
  <c r="K219"/>
  <c r="J219"/>
  <c r="C219"/>
  <c r="K218"/>
  <c r="J218"/>
  <c r="C218"/>
  <c r="K217"/>
  <c r="J217"/>
  <c r="C217"/>
  <c r="K216"/>
  <c r="J216"/>
  <c r="C216"/>
  <c r="K215"/>
  <c r="J215"/>
  <c r="C215"/>
  <c r="K214"/>
  <c r="J214"/>
  <c r="C214"/>
  <c r="K213"/>
  <c r="J213"/>
  <c r="C213"/>
  <c r="K212"/>
  <c r="J212"/>
  <c r="C212"/>
  <c r="K211"/>
  <c r="J211"/>
  <c r="C211"/>
  <c r="K210"/>
  <c r="J210"/>
  <c r="C210"/>
  <c r="K209"/>
  <c r="J209"/>
  <c r="C209"/>
  <c r="K208"/>
  <c r="J208"/>
  <c r="C208"/>
  <c r="K207"/>
  <c r="J207"/>
  <c r="C207"/>
  <c r="K206"/>
  <c r="J206"/>
  <c r="C206"/>
  <c r="K205"/>
  <c r="J205"/>
  <c r="C205"/>
  <c r="K204"/>
  <c r="J204"/>
  <c r="C204"/>
  <c r="K203"/>
  <c r="J203"/>
  <c r="C203"/>
  <c r="K202"/>
  <c r="J202"/>
  <c r="C202"/>
  <c r="K201"/>
  <c r="J201"/>
  <c r="C201"/>
  <c r="K200"/>
  <c r="J200"/>
  <c r="C200"/>
  <c r="K199"/>
  <c r="J199"/>
  <c r="C199"/>
  <c r="K198"/>
  <c r="J198"/>
  <c r="C198"/>
  <c r="K197"/>
  <c r="J197"/>
  <c r="C197"/>
  <c r="K196"/>
  <c r="J196"/>
  <c r="C196"/>
  <c r="K195"/>
  <c r="J195"/>
  <c r="C195"/>
  <c r="K194"/>
  <c r="J194"/>
  <c r="C194"/>
  <c r="K193"/>
  <c r="J193"/>
  <c r="C193"/>
  <c r="K192"/>
  <c r="J192"/>
  <c r="C192"/>
  <c r="K191"/>
  <c r="J191"/>
  <c r="C191"/>
  <c r="K190"/>
  <c r="J190"/>
  <c r="C190"/>
  <c r="K189"/>
  <c r="J189"/>
  <c r="C189"/>
  <c r="K188"/>
  <c r="J188"/>
  <c r="C188"/>
  <c r="K187"/>
  <c r="J187"/>
  <c r="C187"/>
  <c r="K186"/>
  <c r="J186"/>
  <c r="C186"/>
  <c r="K185"/>
  <c r="J185"/>
  <c r="C185"/>
  <c r="K184"/>
  <c r="J184"/>
  <c r="C184"/>
  <c r="K183"/>
  <c r="J183"/>
  <c r="C183"/>
  <c r="K182"/>
  <c r="J182"/>
  <c r="C182"/>
  <c r="K181"/>
  <c r="J181"/>
  <c r="C181"/>
  <c r="K180"/>
  <c r="J180"/>
  <c r="C180"/>
  <c r="K179"/>
  <c r="J179"/>
  <c r="C179"/>
  <c r="K178"/>
  <c r="J178"/>
  <c r="C178"/>
  <c r="K177"/>
  <c r="J177"/>
  <c r="C177"/>
  <c r="K176"/>
  <c r="J176"/>
  <c r="C176"/>
  <c r="K175"/>
  <c r="J175"/>
  <c r="C175"/>
  <c r="K174"/>
  <c r="J174"/>
  <c r="C174"/>
  <c r="K173"/>
  <c r="J173"/>
  <c r="C173"/>
  <c r="K172"/>
  <c r="J172"/>
  <c r="C172"/>
  <c r="K171"/>
  <c r="J171"/>
  <c r="C171"/>
  <c r="K170"/>
  <c r="J170"/>
  <c r="C170"/>
  <c r="K169"/>
  <c r="J169"/>
  <c r="C169"/>
  <c r="K168"/>
  <c r="J168"/>
  <c r="C168"/>
  <c r="K167"/>
  <c r="J167"/>
  <c r="C167"/>
  <c r="K166"/>
  <c r="J166"/>
  <c r="C166"/>
  <c r="K165"/>
  <c r="J165"/>
  <c r="C165"/>
  <c r="K164"/>
  <c r="J164"/>
  <c r="C164"/>
  <c r="K163"/>
  <c r="J163"/>
  <c r="C163"/>
  <c r="K162"/>
  <c r="J162"/>
  <c r="C162"/>
  <c r="K161"/>
  <c r="J161"/>
  <c r="C161"/>
  <c r="K160"/>
  <c r="J160"/>
  <c r="C160"/>
  <c r="K159"/>
  <c r="J159"/>
  <c r="C159"/>
  <c r="K158"/>
  <c r="J158"/>
  <c r="C158"/>
  <c r="K157"/>
  <c r="J157"/>
  <c r="C157"/>
  <c r="K156"/>
  <c r="J156"/>
  <c r="C156"/>
  <c r="K155"/>
  <c r="J155"/>
  <c r="C155"/>
  <c r="K154"/>
  <c r="J154"/>
  <c r="C154"/>
  <c r="K153"/>
  <c r="J153"/>
  <c r="C153"/>
  <c r="K152"/>
  <c r="J152"/>
  <c r="C152"/>
  <c r="K151"/>
  <c r="J151"/>
  <c r="C151"/>
  <c r="K150"/>
  <c r="J150"/>
  <c r="C150"/>
  <c r="K149"/>
  <c r="J149"/>
  <c r="C149"/>
  <c r="K148"/>
  <c r="J148"/>
  <c r="C148"/>
  <c r="K147"/>
  <c r="J147"/>
  <c r="C147"/>
  <c r="K146"/>
  <c r="J146"/>
  <c r="C146"/>
  <c r="K145"/>
  <c r="J145"/>
  <c r="C145"/>
  <c r="K144"/>
  <c r="J144"/>
  <c r="C144"/>
  <c r="K143"/>
  <c r="J143"/>
  <c r="C143"/>
  <c r="K142"/>
  <c r="J142"/>
  <c r="C142"/>
  <c r="K141"/>
  <c r="J141"/>
  <c r="C141"/>
  <c r="K140"/>
  <c r="J140"/>
  <c r="C140"/>
  <c r="K139"/>
  <c r="J139"/>
  <c r="C139"/>
  <c r="K138"/>
  <c r="J138"/>
  <c r="C138"/>
  <c r="K137"/>
  <c r="J137"/>
  <c r="C137"/>
  <c r="K136"/>
  <c r="J136"/>
  <c r="C136"/>
  <c r="K135"/>
  <c r="J135"/>
  <c r="C135"/>
  <c r="K134"/>
  <c r="J134"/>
  <c r="C134"/>
  <c r="K133"/>
  <c r="J133"/>
  <c r="C133"/>
  <c r="K132"/>
  <c r="J132"/>
  <c r="C132"/>
  <c r="K131"/>
  <c r="J131"/>
  <c r="C131"/>
  <c r="K130"/>
  <c r="J130"/>
  <c r="C130"/>
  <c r="K129"/>
  <c r="J129"/>
  <c r="C129"/>
  <c r="K128"/>
  <c r="J128"/>
  <c r="C128"/>
  <c r="K127"/>
  <c r="J127"/>
  <c r="C127"/>
  <c r="K126"/>
  <c r="J126"/>
  <c r="C126"/>
  <c r="K125"/>
  <c r="J125"/>
  <c r="C125"/>
  <c r="K124"/>
  <c r="J124"/>
  <c r="C124"/>
  <c r="K123"/>
  <c r="J123"/>
  <c r="C123"/>
  <c r="K122"/>
  <c r="J122"/>
  <c r="C122"/>
  <c r="K121"/>
  <c r="J121"/>
  <c r="C121"/>
  <c r="K120"/>
  <c r="J120"/>
  <c r="C120"/>
  <c r="K119"/>
  <c r="J119"/>
  <c r="C119"/>
  <c r="K118"/>
  <c r="J118"/>
  <c r="C118"/>
  <c r="K117"/>
  <c r="J117"/>
  <c r="C117"/>
  <c r="K116"/>
  <c r="J116"/>
  <c r="C116"/>
  <c r="K115"/>
  <c r="J115"/>
  <c r="C115"/>
  <c r="K114"/>
  <c r="J114"/>
  <c r="C114"/>
  <c r="K113"/>
  <c r="J113"/>
  <c r="C113"/>
  <c r="K112"/>
  <c r="J112"/>
  <c r="C112"/>
  <c r="K111"/>
  <c r="J111"/>
  <c r="C111"/>
  <c r="K110"/>
  <c r="J110"/>
  <c r="C110"/>
  <c r="K109"/>
  <c r="J109"/>
  <c r="C109"/>
  <c r="K108"/>
  <c r="J108"/>
  <c r="C108"/>
  <c r="K107"/>
  <c r="J107"/>
  <c r="C107"/>
  <c r="K106"/>
  <c r="J106"/>
  <c r="C106"/>
  <c r="K105"/>
  <c r="J105"/>
  <c r="C105"/>
  <c r="K104"/>
  <c r="J104"/>
  <c r="C104"/>
  <c r="K103"/>
  <c r="J103"/>
  <c r="C103"/>
  <c r="K102"/>
  <c r="J102"/>
  <c r="C102"/>
  <c r="K101"/>
  <c r="J101"/>
  <c r="C101"/>
  <c r="K100"/>
  <c r="J100"/>
  <c r="C100"/>
  <c r="K99"/>
  <c r="J99"/>
  <c r="C99"/>
  <c r="K98"/>
  <c r="J98"/>
  <c r="C98"/>
  <c r="K97"/>
  <c r="J97"/>
  <c r="C97"/>
  <c r="K96"/>
  <c r="J96"/>
  <c r="C96"/>
  <c r="K95"/>
  <c r="J95"/>
  <c r="C95"/>
  <c r="K94"/>
  <c r="J94"/>
  <c r="C94"/>
  <c r="K93"/>
  <c r="J93"/>
  <c r="C93"/>
  <c r="K92"/>
  <c r="J92"/>
  <c r="C92"/>
  <c r="K91"/>
  <c r="J91"/>
  <c r="C91"/>
  <c r="K90"/>
  <c r="J90"/>
  <c r="C90"/>
  <c r="K89"/>
  <c r="J89"/>
  <c r="C89"/>
  <c r="K88"/>
  <c r="J88"/>
  <c r="C88"/>
  <c r="K87"/>
  <c r="J87"/>
  <c r="C87"/>
  <c r="K86"/>
  <c r="J86"/>
  <c r="C86"/>
  <c r="K85"/>
  <c r="J85"/>
  <c r="C85"/>
  <c r="K84"/>
  <c r="J84"/>
  <c r="C84"/>
  <c r="K83"/>
  <c r="J83"/>
  <c r="C83"/>
  <c r="K82"/>
  <c r="J82"/>
  <c r="C82"/>
  <c r="K81"/>
  <c r="J81"/>
  <c r="C81"/>
  <c r="K80"/>
  <c r="J80"/>
  <c r="C80"/>
  <c r="K79"/>
  <c r="J79"/>
  <c r="C79"/>
  <c r="K78"/>
  <c r="J78"/>
  <c r="C78"/>
  <c r="K77"/>
  <c r="J77"/>
  <c r="C77"/>
  <c r="K76"/>
  <c r="J76"/>
  <c r="C76"/>
  <c r="K75"/>
  <c r="J75"/>
  <c r="C75"/>
  <c r="K74"/>
  <c r="J74"/>
  <c r="C74"/>
  <c r="K73"/>
  <c r="J73"/>
  <c r="C73"/>
  <c r="K72"/>
  <c r="J72"/>
  <c r="C72"/>
  <c r="K71"/>
  <c r="J71"/>
  <c r="C71"/>
  <c r="K70"/>
  <c r="J70"/>
  <c r="C70"/>
  <c r="K69"/>
  <c r="J69"/>
  <c r="C69"/>
  <c r="K68"/>
  <c r="J68"/>
  <c r="C68"/>
  <c r="K67"/>
  <c r="J67"/>
  <c r="C67"/>
  <c r="K66"/>
  <c r="J66"/>
  <c r="C66"/>
  <c r="K65"/>
  <c r="J65"/>
  <c r="C65"/>
  <c r="K64"/>
  <c r="J64"/>
  <c r="C64"/>
  <c r="K63"/>
  <c r="J63"/>
  <c r="C63"/>
  <c r="K62"/>
  <c r="J62"/>
  <c r="C62"/>
  <c r="K61"/>
  <c r="J61"/>
  <c r="C61"/>
  <c r="K60"/>
  <c r="J60"/>
  <c r="C60"/>
  <c r="K59"/>
  <c r="J59"/>
  <c r="C59"/>
  <c r="K58"/>
  <c r="J58"/>
  <c r="C58"/>
  <c r="K57"/>
  <c r="J57"/>
  <c r="C57"/>
  <c r="K56"/>
  <c r="J56"/>
  <c r="C56"/>
  <c r="K55"/>
  <c r="J55"/>
  <c r="C55"/>
  <c r="K54"/>
  <c r="J54"/>
  <c r="C54"/>
  <c r="K53"/>
  <c r="J53"/>
  <c r="C53"/>
  <c r="K52"/>
  <c r="J52"/>
  <c r="C52"/>
  <c r="K51"/>
  <c r="J51"/>
  <c r="C51"/>
  <c r="K50"/>
  <c r="J50"/>
  <c r="C50"/>
  <c r="K49"/>
  <c r="J49"/>
  <c r="C49"/>
  <c r="K48"/>
  <c r="J48"/>
  <c r="C48"/>
  <c r="K47"/>
  <c r="J47"/>
  <c r="C47"/>
  <c r="K46"/>
  <c r="J46"/>
  <c r="C46"/>
  <c r="K45"/>
  <c r="J45"/>
  <c r="C45"/>
  <c r="K44"/>
  <c r="J44"/>
  <c r="C44"/>
  <c r="K43"/>
  <c r="J43"/>
  <c r="C43"/>
  <c r="K42"/>
  <c r="J42"/>
  <c r="C42"/>
  <c r="K41"/>
  <c r="J41"/>
  <c r="C41"/>
  <c r="K40"/>
  <c r="J40"/>
  <c r="C40"/>
  <c r="K39"/>
  <c r="J39"/>
  <c r="C39"/>
  <c r="K38"/>
  <c r="J38"/>
  <c r="C38"/>
  <c r="K37"/>
  <c r="J37"/>
  <c r="C37"/>
  <c r="K36"/>
  <c r="J36"/>
  <c r="C36"/>
  <c r="K35"/>
  <c r="J35"/>
  <c r="C35"/>
  <c r="K34"/>
  <c r="J34"/>
  <c r="C34"/>
  <c r="K33"/>
  <c r="J33"/>
  <c r="C33"/>
  <c r="K32"/>
  <c r="J32"/>
  <c r="C32"/>
  <c r="K31"/>
  <c r="J31"/>
  <c r="C31"/>
  <c r="K30"/>
  <c r="J30"/>
  <c r="C30"/>
  <c r="K29"/>
  <c r="J29"/>
  <c r="C29"/>
  <c r="K28"/>
  <c r="J28"/>
  <c r="C28"/>
  <c r="K27"/>
  <c r="J27"/>
  <c r="C27"/>
  <c r="K26"/>
  <c r="J26"/>
  <c r="C26"/>
  <c r="K25"/>
  <c r="J25"/>
  <c r="C25"/>
  <c r="K24"/>
  <c r="J24"/>
  <c r="C24"/>
  <c r="K23"/>
  <c r="J23"/>
  <c r="C23"/>
  <c r="K22"/>
  <c r="J22"/>
  <c r="C22"/>
  <c r="K21"/>
  <c r="J21"/>
  <c r="C21"/>
  <c r="K20"/>
  <c r="J20"/>
  <c r="C20"/>
  <c r="K19"/>
  <c r="J19"/>
  <c r="C19"/>
  <c r="K18"/>
  <c r="J18"/>
  <c r="C18"/>
  <c r="K17"/>
  <c r="J17"/>
  <c r="C17"/>
  <c r="M8"/>
  <c r="M6"/>
  <c r="K5"/>
  <c r="K6"/>
  <c r="K7"/>
  <c r="K8"/>
  <c r="K9"/>
  <c r="K10"/>
  <c r="K11"/>
  <c r="K12"/>
  <c r="K13"/>
  <c r="K14"/>
  <c r="K15"/>
  <c r="K16"/>
  <c r="K3"/>
  <c r="K4"/>
  <c r="J3"/>
  <c r="J4"/>
  <c r="J5"/>
  <c r="J6"/>
  <c r="J7"/>
  <c r="J8"/>
  <c r="J9"/>
  <c r="J10"/>
  <c r="J11"/>
  <c r="J12"/>
  <c r="J13"/>
  <c r="J14"/>
  <c r="J15"/>
  <c r="J16"/>
  <c r="K224" i="21"/>
  <c r="J224"/>
  <c r="C224"/>
  <c r="K223"/>
  <c r="J223"/>
  <c r="C223"/>
  <c r="K222"/>
  <c r="J222"/>
  <c r="C222"/>
  <c r="K221"/>
  <c r="J221"/>
  <c r="C221"/>
  <c r="K220"/>
  <c r="J220"/>
  <c r="C220"/>
  <c r="K219"/>
  <c r="J219"/>
  <c r="C219"/>
  <c r="K218"/>
  <c r="J218"/>
  <c r="C218"/>
  <c r="K217"/>
  <c r="J217"/>
  <c r="C217"/>
  <c r="K216"/>
  <c r="J216"/>
  <c r="C216"/>
  <c r="K215"/>
  <c r="J215"/>
  <c r="C215"/>
  <c r="K214"/>
  <c r="J214"/>
  <c r="C214"/>
  <c r="K213"/>
  <c r="J213"/>
  <c r="C213"/>
  <c r="K212"/>
  <c r="J212"/>
  <c r="C212"/>
  <c r="K211"/>
  <c r="J211"/>
  <c r="C211"/>
  <c r="K210"/>
  <c r="J210"/>
  <c r="C210"/>
  <c r="K209"/>
  <c r="J209"/>
  <c r="C209"/>
  <c r="K208"/>
  <c r="J208"/>
  <c r="C208"/>
  <c r="K207"/>
  <c r="J207"/>
  <c r="C207"/>
  <c r="K206"/>
  <c r="J206"/>
  <c r="C206"/>
  <c r="K205"/>
  <c r="J205"/>
  <c r="C205"/>
  <c r="K204"/>
  <c r="J204"/>
  <c r="C204"/>
  <c r="K203"/>
  <c r="J203"/>
  <c r="C203"/>
  <c r="K202"/>
  <c r="J202"/>
  <c r="C202"/>
  <c r="K201"/>
  <c r="J201"/>
  <c r="C201"/>
  <c r="K200"/>
  <c r="J200"/>
  <c r="C200"/>
  <c r="K199"/>
  <c r="J199"/>
  <c r="C199"/>
  <c r="K198"/>
  <c r="J198"/>
  <c r="C198"/>
  <c r="K197"/>
  <c r="J197"/>
  <c r="C197"/>
  <c r="K196"/>
  <c r="J196"/>
  <c r="C196"/>
  <c r="K195"/>
  <c r="J195"/>
  <c r="C195"/>
  <c r="K194"/>
  <c r="J194"/>
  <c r="C194"/>
  <c r="K193"/>
  <c r="J193"/>
  <c r="C193"/>
  <c r="K192"/>
  <c r="J192"/>
  <c r="C192"/>
  <c r="K191"/>
  <c r="J191"/>
  <c r="C191"/>
  <c r="K190"/>
  <c r="J190"/>
  <c r="C190"/>
  <c r="K189"/>
  <c r="J189"/>
  <c r="C189"/>
  <c r="K188"/>
  <c r="J188"/>
  <c r="C188"/>
  <c r="K187"/>
  <c r="J187"/>
  <c r="C187"/>
  <c r="K186"/>
  <c r="J186"/>
  <c r="C186"/>
  <c r="K185"/>
  <c r="J185"/>
  <c r="C185"/>
  <c r="K184"/>
  <c r="J184"/>
  <c r="C184"/>
  <c r="K183"/>
  <c r="J183"/>
  <c r="C183"/>
  <c r="K182"/>
  <c r="J182"/>
  <c r="C182"/>
  <c r="K181"/>
  <c r="J181"/>
  <c r="C181"/>
  <c r="K180"/>
  <c r="J180"/>
  <c r="C180"/>
  <c r="K179"/>
  <c r="J179"/>
  <c r="C179"/>
  <c r="K178"/>
  <c r="J178"/>
  <c r="C178"/>
  <c r="K177"/>
  <c r="J177"/>
  <c r="C177"/>
  <c r="K176"/>
  <c r="J176"/>
  <c r="C176"/>
  <c r="K175"/>
  <c r="J175"/>
  <c r="C175"/>
  <c r="K174"/>
  <c r="J174"/>
  <c r="C174"/>
  <c r="K173"/>
  <c r="J173"/>
  <c r="C173"/>
  <c r="K172"/>
  <c r="J172"/>
  <c r="C172"/>
  <c r="K171"/>
  <c r="J171"/>
  <c r="C171"/>
  <c r="K170"/>
  <c r="J170"/>
  <c r="C170"/>
  <c r="K169"/>
  <c r="J169"/>
  <c r="C169"/>
  <c r="K168"/>
  <c r="J168"/>
  <c r="C168"/>
  <c r="K167"/>
  <c r="J167"/>
  <c r="C167"/>
  <c r="K166"/>
  <c r="J166"/>
  <c r="C166"/>
  <c r="K165"/>
  <c r="J165"/>
  <c r="C165"/>
  <c r="K164"/>
  <c r="J164"/>
  <c r="C164"/>
  <c r="K163"/>
  <c r="J163"/>
  <c r="C163"/>
  <c r="K162"/>
  <c r="J162"/>
  <c r="C162"/>
  <c r="K161"/>
  <c r="J161"/>
  <c r="C161"/>
  <c r="K160"/>
  <c r="J160"/>
  <c r="C160"/>
  <c r="K159"/>
  <c r="J159"/>
  <c r="C159"/>
  <c r="K158"/>
  <c r="J158"/>
  <c r="C158"/>
  <c r="K157"/>
  <c r="J157"/>
  <c r="C157"/>
  <c r="K156"/>
  <c r="J156"/>
  <c r="C156"/>
  <c r="K155"/>
  <c r="J155"/>
  <c r="C155"/>
  <c r="K154"/>
  <c r="J154"/>
  <c r="C154"/>
  <c r="K153"/>
  <c r="J153"/>
  <c r="C153"/>
  <c r="K152"/>
  <c r="J152"/>
  <c r="C152"/>
  <c r="K151"/>
  <c r="J151"/>
  <c r="C151"/>
  <c r="K150"/>
  <c r="J150"/>
  <c r="C150"/>
  <c r="K149"/>
  <c r="J149"/>
  <c r="C149"/>
  <c r="K148"/>
  <c r="J148"/>
  <c r="C148"/>
  <c r="K147"/>
  <c r="J147"/>
  <c r="C147"/>
  <c r="K146"/>
  <c r="J146"/>
  <c r="C146"/>
  <c r="K145"/>
  <c r="J145"/>
  <c r="C145"/>
  <c r="K144"/>
  <c r="J144"/>
  <c r="C144"/>
  <c r="K143"/>
  <c r="J143"/>
  <c r="C143"/>
  <c r="K142"/>
  <c r="J142"/>
  <c r="C142"/>
  <c r="K141"/>
  <c r="J141"/>
  <c r="C141"/>
  <c r="K140"/>
  <c r="J140"/>
  <c r="C140"/>
  <c r="K139"/>
  <c r="J139"/>
  <c r="C139"/>
  <c r="K138"/>
  <c r="J138"/>
  <c r="C138"/>
  <c r="K137"/>
  <c r="J137"/>
  <c r="C137"/>
  <c r="K136"/>
  <c r="J136"/>
  <c r="C136"/>
  <c r="K135"/>
  <c r="J135"/>
  <c r="C135"/>
  <c r="K134"/>
  <c r="J134"/>
  <c r="C134"/>
  <c r="K133"/>
  <c r="J133"/>
  <c r="C133"/>
  <c r="K132"/>
  <c r="J132"/>
  <c r="C132"/>
  <c r="K131"/>
  <c r="J131"/>
  <c r="C131"/>
  <c r="K130"/>
  <c r="J130"/>
  <c r="C130"/>
  <c r="K129"/>
  <c r="J129"/>
  <c r="C129"/>
  <c r="K128"/>
  <c r="J128"/>
  <c r="C128"/>
  <c r="K127"/>
  <c r="J127"/>
  <c r="C127"/>
  <c r="K126"/>
  <c r="J126"/>
  <c r="C126"/>
  <c r="K125"/>
  <c r="J125"/>
  <c r="C125"/>
  <c r="K124"/>
  <c r="J124"/>
  <c r="C124"/>
  <c r="K123"/>
  <c r="J123"/>
  <c r="C123"/>
  <c r="K122"/>
  <c r="J122"/>
  <c r="C122"/>
  <c r="K121"/>
  <c r="J121"/>
  <c r="C121"/>
  <c r="K120"/>
  <c r="J120"/>
  <c r="C120"/>
  <c r="K119"/>
  <c r="J119"/>
  <c r="C119"/>
  <c r="K118"/>
  <c r="J118"/>
  <c r="C118"/>
  <c r="K117"/>
  <c r="J117"/>
  <c r="C117"/>
  <c r="K116"/>
  <c r="J116"/>
  <c r="C116"/>
  <c r="K115"/>
  <c r="J115"/>
  <c r="C115"/>
  <c r="K114"/>
  <c r="J114"/>
  <c r="C114"/>
  <c r="K113"/>
  <c r="J113"/>
  <c r="C113"/>
  <c r="K112"/>
  <c r="J112"/>
  <c r="C112"/>
  <c r="K111"/>
  <c r="J111"/>
  <c r="C111"/>
  <c r="K110"/>
  <c r="J110"/>
  <c r="C110"/>
  <c r="K109"/>
  <c r="J109"/>
  <c r="C109"/>
  <c r="K108"/>
  <c r="J108"/>
  <c r="C108"/>
  <c r="K107"/>
  <c r="J107"/>
  <c r="C107"/>
  <c r="K106"/>
  <c r="J106"/>
  <c r="C106"/>
  <c r="K105"/>
  <c r="J105"/>
  <c r="C105"/>
  <c r="K104"/>
  <c r="J104"/>
  <c r="C104"/>
  <c r="K103"/>
  <c r="J103"/>
  <c r="C103"/>
  <c r="K102"/>
  <c r="J102"/>
  <c r="C102"/>
  <c r="K101"/>
  <c r="J101"/>
  <c r="C101"/>
  <c r="K100"/>
  <c r="J100"/>
  <c r="C100"/>
  <c r="K99"/>
  <c r="J99"/>
  <c r="C99"/>
  <c r="K98"/>
  <c r="J98"/>
  <c r="C98"/>
  <c r="K97"/>
  <c r="J97"/>
  <c r="C97"/>
  <c r="K96"/>
  <c r="J96"/>
  <c r="C96"/>
  <c r="K95"/>
  <c r="J95"/>
  <c r="C95"/>
  <c r="K94"/>
  <c r="J94"/>
  <c r="C94"/>
  <c r="K93"/>
  <c r="J93"/>
  <c r="C93"/>
  <c r="K92"/>
  <c r="J92"/>
  <c r="C92"/>
  <c r="K91"/>
  <c r="J91"/>
  <c r="C91"/>
  <c r="K90"/>
  <c r="J90"/>
  <c r="C90"/>
  <c r="K89"/>
  <c r="J89"/>
  <c r="C89"/>
  <c r="K88"/>
  <c r="J88"/>
  <c r="C88"/>
  <c r="K87"/>
  <c r="J87"/>
  <c r="C87"/>
  <c r="K86"/>
  <c r="J86"/>
  <c r="C86"/>
  <c r="K85"/>
  <c r="J85"/>
  <c r="C85"/>
  <c r="K84"/>
  <c r="J84"/>
  <c r="C84"/>
  <c r="K83"/>
  <c r="J83"/>
  <c r="C83"/>
  <c r="K82"/>
  <c r="J82"/>
  <c r="C82"/>
  <c r="K81"/>
  <c r="J81"/>
  <c r="C81"/>
  <c r="K80"/>
  <c r="J80"/>
  <c r="C80"/>
  <c r="K79"/>
  <c r="J79"/>
  <c r="C79"/>
  <c r="K78"/>
  <c r="J78"/>
  <c r="C78"/>
  <c r="K77"/>
  <c r="J77"/>
  <c r="C77"/>
  <c r="K76"/>
  <c r="J76"/>
  <c r="C76"/>
  <c r="K75"/>
  <c r="J75"/>
  <c r="C75"/>
  <c r="K74"/>
  <c r="J74"/>
  <c r="C74"/>
  <c r="K73"/>
  <c r="J73"/>
  <c r="C73"/>
  <c r="K72"/>
  <c r="J72"/>
  <c r="C72"/>
  <c r="K71"/>
  <c r="J71"/>
  <c r="C71"/>
  <c r="K70"/>
  <c r="J70"/>
  <c r="C70"/>
  <c r="K69"/>
  <c r="J69"/>
  <c r="C69"/>
  <c r="K68"/>
  <c r="J68"/>
  <c r="C68"/>
  <c r="K67"/>
  <c r="J67"/>
  <c r="C67"/>
  <c r="K66"/>
  <c r="J66"/>
  <c r="C66"/>
  <c r="K65"/>
  <c r="J65"/>
  <c r="C65"/>
  <c r="K64"/>
  <c r="J64"/>
  <c r="C64"/>
  <c r="K63"/>
  <c r="J63"/>
  <c r="C63"/>
  <c r="K62"/>
  <c r="J62"/>
  <c r="C62"/>
  <c r="K61"/>
  <c r="J61"/>
  <c r="C61"/>
  <c r="K60"/>
  <c r="J60"/>
  <c r="C60"/>
  <c r="K59"/>
  <c r="J59"/>
  <c r="C59"/>
  <c r="K58"/>
  <c r="J58"/>
  <c r="C58"/>
  <c r="K57"/>
  <c r="J57"/>
  <c r="C57"/>
  <c r="K56"/>
  <c r="J56"/>
  <c r="C56"/>
  <c r="K55"/>
  <c r="J55"/>
  <c r="C55"/>
  <c r="K54"/>
  <c r="J54"/>
  <c r="C54"/>
  <c r="K53"/>
  <c r="J53"/>
  <c r="C53"/>
  <c r="K52"/>
  <c r="J52"/>
  <c r="C52"/>
  <c r="K51"/>
  <c r="J51"/>
  <c r="C51"/>
  <c r="K50"/>
  <c r="J50"/>
  <c r="C50"/>
  <c r="K49"/>
  <c r="J49"/>
  <c r="C49"/>
  <c r="K48"/>
  <c r="J48"/>
  <c r="C48"/>
  <c r="K47"/>
  <c r="J47"/>
  <c r="C47"/>
  <c r="K46"/>
  <c r="J46"/>
  <c r="C46"/>
  <c r="K45"/>
  <c r="J45"/>
  <c r="C45"/>
  <c r="K44"/>
  <c r="J44"/>
  <c r="C44"/>
  <c r="K43"/>
  <c r="J43"/>
  <c r="C43"/>
  <c r="K42"/>
  <c r="J42"/>
  <c r="C42"/>
  <c r="K41"/>
  <c r="J41"/>
  <c r="C41"/>
  <c r="K40"/>
  <c r="J40"/>
  <c r="C40"/>
  <c r="K39"/>
  <c r="J39"/>
  <c r="C39"/>
  <c r="K38"/>
  <c r="J38"/>
  <c r="C38"/>
  <c r="K37"/>
  <c r="J37"/>
  <c r="C37"/>
  <c r="K36"/>
  <c r="J36"/>
  <c r="C36"/>
  <c r="K35"/>
  <c r="J35"/>
  <c r="C35"/>
  <c r="K34"/>
  <c r="J34"/>
  <c r="C34"/>
  <c r="K33"/>
  <c r="J33"/>
  <c r="C33"/>
  <c r="K32"/>
  <c r="J32"/>
  <c r="C32"/>
  <c r="K31"/>
  <c r="J31"/>
  <c r="C31"/>
  <c r="K30"/>
  <c r="J30"/>
  <c r="C30"/>
  <c r="K29"/>
  <c r="J29"/>
  <c r="C29"/>
  <c r="K28"/>
  <c r="J28"/>
  <c r="C28"/>
  <c r="K27"/>
  <c r="J27"/>
  <c r="C27"/>
  <c r="K26"/>
  <c r="J26"/>
  <c r="C26"/>
  <c r="K25"/>
  <c r="J25"/>
  <c r="C25"/>
  <c r="K24"/>
  <c r="J24"/>
  <c r="C24"/>
  <c r="K23"/>
  <c r="J23"/>
  <c r="C23"/>
  <c r="K22"/>
  <c r="J22"/>
  <c r="C22"/>
  <c r="K21"/>
  <c r="J21"/>
  <c r="C21"/>
  <c r="K20"/>
  <c r="J20"/>
  <c r="C20"/>
  <c r="K19"/>
  <c r="J19"/>
  <c r="C19"/>
  <c r="K18"/>
  <c r="J18"/>
  <c r="C18"/>
  <c r="K17"/>
  <c r="J17"/>
  <c r="C17"/>
  <c r="M8"/>
  <c r="M6"/>
  <c r="K5"/>
  <c r="K6"/>
  <c r="K7"/>
  <c r="K8"/>
  <c r="K9"/>
  <c r="K10"/>
  <c r="K11"/>
  <c r="K12"/>
  <c r="K13"/>
  <c r="K14"/>
  <c r="K15"/>
  <c r="K16"/>
  <c r="K3"/>
  <c r="K4"/>
  <c r="J3"/>
  <c r="J4"/>
  <c r="J5"/>
  <c r="J6"/>
  <c r="J7"/>
  <c r="J8"/>
  <c r="J9"/>
  <c r="J10"/>
  <c r="J11"/>
  <c r="J12"/>
  <c r="J13"/>
  <c r="J14"/>
  <c r="J15"/>
  <c r="J16"/>
  <c r="K224" i="22"/>
  <c r="J224"/>
  <c r="C224"/>
  <c r="K223"/>
  <c r="J223"/>
  <c r="C223"/>
  <c r="K222"/>
  <c r="J222"/>
  <c r="C222"/>
  <c r="K221"/>
  <c r="J221"/>
  <c r="C221"/>
  <c r="K220"/>
  <c r="J220"/>
  <c r="C220"/>
  <c r="K219"/>
  <c r="J219"/>
  <c r="C219"/>
  <c r="K218"/>
  <c r="J218"/>
  <c r="C218"/>
  <c r="K217"/>
  <c r="J217"/>
  <c r="C217"/>
  <c r="K216"/>
  <c r="J216"/>
  <c r="C216"/>
  <c r="K215"/>
  <c r="J215"/>
  <c r="C215"/>
  <c r="K214"/>
  <c r="J214"/>
  <c r="C214"/>
  <c r="K213"/>
  <c r="J213"/>
  <c r="C213"/>
  <c r="K212"/>
  <c r="J212"/>
  <c r="C212"/>
  <c r="K211"/>
  <c r="J211"/>
  <c r="C211"/>
  <c r="K210"/>
  <c r="J210"/>
  <c r="C210"/>
  <c r="K209"/>
  <c r="J209"/>
  <c r="C209"/>
  <c r="K208"/>
  <c r="J208"/>
  <c r="C208"/>
  <c r="K207"/>
  <c r="J207"/>
  <c r="C207"/>
  <c r="K206"/>
  <c r="J206"/>
  <c r="C206"/>
  <c r="K205"/>
  <c r="J205"/>
  <c r="C205"/>
  <c r="K204"/>
  <c r="J204"/>
  <c r="C204"/>
  <c r="K203"/>
  <c r="J203"/>
  <c r="C203"/>
  <c r="K202"/>
  <c r="J202"/>
  <c r="C202"/>
  <c r="K201"/>
  <c r="J201"/>
  <c r="C201"/>
  <c r="K200"/>
  <c r="J200"/>
  <c r="C200"/>
  <c r="K199"/>
  <c r="J199"/>
  <c r="C199"/>
  <c r="K198"/>
  <c r="J198"/>
  <c r="C198"/>
  <c r="K197"/>
  <c r="J197"/>
  <c r="C197"/>
  <c r="K196"/>
  <c r="J196"/>
  <c r="C196"/>
  <c r="K195"/>
  <c r="J195"/>
  <c r="C195"/>
  <c r="K194"/>
  <c r="J194"/>
  <c r="C194"/>
  <c r="K193"/>
  <c r="J193"/>
  <c r="C193"/>
  <c r="K192"/>
  <c r="J192"/>
  <c r="C192"/>
  <c r="K191"/>
  <c r="J191"/>
  <c r="C191"/>
  <c r="K190"/>
  <c r="J190"/>
  <c r="C190"/>
  <c r="K189"/>
  <c r="J189"/>
  <c r="C189"/>
  <c r="K188"/>
  <c r="J188"/>
  <c r="C188"/>
  <c r="K187"/>
  <c r="J187"/>
  <c r="C187"/>
  <c r="K186"/>
  <c r="J186"/>
  <c r="C186"/>
  <c r="K185"/>
  <c r="J185"/>
  <c r="C185"/>
  <c r="K184"/>
  <c r="J184"/>
  <c r="C184"/>
  <c r="K183"/>
  <c r="J183"/>
  <c r="C183"/>
  <c r="K182"/>
  <c r="J182"/>
  <c r="C182"/>
  <c r="K181"/>
  <c r="J181"/>
  <c r="C181"/>
  <c r="K180"/>
  <c r="J180"/>
  <c r="C180"/>
  <c r="K179"/>
  <c r="J179"/>
  <c r="C179"/>
  <c r="K178"/>
  <c r="J178"/>
  <c r="C178"/>
  <c r="K177"/>
  <c r="J177"/>
  <c r="C177"/>
  <c r="K176"/>
  <c r="J176"/>
  <c r="C176"/>
  <c r="K175"/>
  <c r="J175"/>
  <c r="C175"/>
  <c r="K174"/>
  <c r="J174"/>
  <c r="C174"/>
  <c r="K173"/>
  <c r="J173"/>
  <c r="C173"/>
  <c r="K172"/>
  <c r="J172"/>
  <c r="C172"/>
  <c r="K171"/>
  <c r="J171"/>
  <c r="C171"/>
  <c r="K170"/>
  <c r="J170"/>
  <c r="C170"/>
  <c r="K169"/>
  <c r="J169"/>
  <c r="C169"/>
  <c r="K168"/>
  <c r="J168"/>
  <c r="C168"/>
  <c r="K167"/>
  <c r="J167"/>
  <c r="C167"/>
  <c r="K166"/>
  <c r="J166"/>
  <c r="C166"/>
  <c r="K165"/>
  <c r="J165"/>
  <c r="C165"/>
  <c r="K164"/>
  <c r="J164"/>
  <c r="C164"/>
  <c r="K163"/>
  <c r="J163"/>
  <c r="C163"/>
  <c r="K162"/>
  <c r="J162"/>
  <c r="C162"/>
  <c r="K161"/>
  <c r="J161"/>
  <c r="C161"/>
  <c r="K160"/>
  <c r="J160"/>
  <c r="C160"/>
  <c r="K159"/>
  <c r="J159"/>
  <c r="C159"/>
  <c r="K158"/>
  <c r="J158"/>
  <c r="C158"/>
  <c r="K157"/>
  <c r="J157"/>
  <c r="C157"/>
  <c r="K156"/>
  <c r="J156"/>
  <c r="C156"/>
  <c r="K155"/>
  <c r="J155"/>
  <c r="C155"/>
  <c r="K154"/>
  <c r="J154"/>
  <c r="C154"/>
  <c r="K153"/>
  <c r="J153"/>
  <c r="C153"/>
  <c r="K152"/>
  <c r="J152"/>
  <c r="C152"/>
  <c r="K151"/>
  <c r="J151"/>
  <c r="C151"/>
  <c r="K150"/>
  <c r="J150"/>
  <c r="C150"/>
  <c r="K149"/>
  <c r="J149"/>
  <c r="C149"/>
  <c r="K148"/>
  <c r="J148"/>
  <c r="C148"/>
  <c r="K147"/>
  <c r="J147"/>
  <c r="C147"/>
  <c r="K146"/>
  <c r="J146"/>
  <c r="C146"/>
  <c r="K145"/>
  <c r="J145"/>
  <c r="C145"/>
  <c r="K144"/>
  <c r="J144"/>
  <c r="C144"/>
  <c r="K143"/>
  <c r="J143"/>
  <c r="C143"/>
  <c r="K142"/>
  <c r="J142"/>
  <c r="C142"/>
  <c r="K141"/>
  <c r="J141"/>
  <c r="C141"/>
  <c r="K140"/>
  <c r="J140"/>
  <c r="C140"/>
  <c r="K139"/>
  <c r="J139"/>
  <c r="C139"/>
  <c r="K138"/>
  <c r="J138"/>
  <c r="C138"/>
  <c r="K137"/>
  <c r="J137"/>
  <c r="C137"/>
  <c r="K136"/>
  <c r="J136"/>
  <c r="C136"/>
  <c r="K135"/>
  <c r="J135"/>
  <c r="C135"/>
  <c r="K134"/>
  <c r="J134"/>
  <c r="C134"/>
  <c r="K133"/>
  <c r="J133"/>
  <c r="C133"/>
  <c r="K132"/>
  <c r="J132"/>
  <c r="C132"/>
  <c r="K131"/>
  <c r="J131"/>
  <c r="C131"/>
  <c r="K130"/>
  <c r="J130"/>
  <c r="C130"/>
  <c r="K129"/>
  <c r="J129"/>
  <c r="C129"/>
  <c r="K128"/>
  <c r="J128"/>
  <c r="C128"/>
  <c r="K127"/>
  <c r="J127"/>
  <c r="C127"/>
  <c r="K126"/>
  <c r="J126"/>
  <c r="C126"/>
  <c r="K125"/>
  <c r="J125"/>
  <c r="C125"/>
  <c r="K124"/>
  <c r="J124"/>
  <c r="C124"/>
  <c r="K123"/>
  <c r="J123"/>
  <c r="C123"/>
  <c r="K122"/>
  <c r="J122"/>
  <c r="C122"/>
  <c r="K121"/>
  <c r="J121"/>
  <c r="C121"/>
  <c r="K120"/>
  <c r="J120"/>
  <c r="C120"/>
  <c r="K119"/>
  <c r="J119"/>
  <c r="C119"/>
  <c r="K118"/>
  <c r="J118"/>
  <c r="C118"/>
  <c r="K117"/>
  <c r="J117"/>
  <c r="C117"/>
  <c r="K116"/>
  <c r="J116"/>
  <c r="C116"/>
  <c r="K115"/>
  <c r="J115"/>
  <c r="C115"/>
  <c r="K114"/>
  <c r="J114"/>
  <c r="C114"/>
  <c r="K113"/>
  <c r="J113"/>
  <c r="C113"/>
  <c r="K112"/>
  <c r="J112"/>
  <c r="C112"/>
  <c r="K111"/>
  <c r="J111"/>
  <c r="C111"/>
  <c r="K110"/>
  <c r="J110"/>
  <c r="C110"/>
  <c r="K109"/>
  <c r="J109"/>
  <c r="C109"/>
  <c r="K108"/>
  <c r="J108"/>
  <c r="C108"/>
  <c r="K107"/>
  <c r="J107"/>
  <c r="C107"/>
  <c r="K106"/>
  <c r="J106"/>
  <c r="C106"/>
  <c r="K105"/>
  <c r="J105"/>
  <c r="C105"/>
  <c r="K104"/>
  <c r="J104"/>
  <c r="C104"/>
  <c r="K103"/>
  <c r="J103"/>
  <c r="C103"/>
  <c r="K102"/>
  <c r="J102"/>
  <c r="C102"/>
  <c r="K101"/>
  <c r="J101"/>
  <c r="C101"/>
  <c r="K100"/>
  <c r="J100"/>
  <c r="C100"/>
  <c r="K99"/>
  <c r="J99"/>
  <c r="C99"/>
  <c r="K98"/>
  <c r="J98"/>
  <c r="C98"/>
  <c r="K97"/>
  <c r="J97"/>
  <c r="C97"/>
  <c r="K96"/>
  <c r="J96"/>
  <c r="C96"/>
  <c r="K95"/>
  <c r="J95"/>
  <c r="C95"/>
  <c r="K94"/>
  <c r="J94"/>
  <c r="C94"/>
  <c r="K93"/>
  <c r="J93"/>
  <c r="C93"/>
  <c r="K92"/>
  <c r="J92"/>
  <c r="C92"/>
  <c r="K91"/>
  <c r="J91"/>
  <c r="C91"/>
  <c r="K90"/>
  <c r="J90"/>
  <c r="C90"/>
  <c r="K89"/>
  <c r="J89"/>
  <c r="C89"/>
  <c r="K88"/>
  <c r="J88"/>
  <c r="C88"/>
  <c r="K87"/>
  <c r="J87"/>
  <c r="C87"/>
  <c r="K86"/>
  <c r="J86"/>
  <c r="C86"/>
  <c r="K85"/>
  <c r="J85"/>
  <c r="C85"/>
  <c r="K84"/>
  <c r="J84"/>
  <c r="C84"/>
  <c r="K83"/>
  <c r="J83"/>
  <c r="C83"/>
  <c r="K82"/>
  <c r="J82"/>
  <c r="C82"/>
  <c r="K81"/>
  <c r="J81"/>
  <c r="C81"/>
  <c r="K80"/>
  <c r="J80"/>
  <c r="C80"/>
  <c r="K79"/>
  <c r="J79"/>
  <c r="C79"/>
  <c r="K78"/>
  <c r="J78"/>
  <c r="C78"/>
  <c r="K77"/>
  <c r="J77"/>
  <c r="C77"/>
  <c r="K76"/>
  <c r="J76"/>
  <c r="C76"/>
  <c r="K75"/>
  <c r="J75"/>
  <c r="C75"/>
  <c r="K74"/>
  <c r="J74"/>
  <c r="C74"/>
  <c r="K73"/>
  <c r="J73"/>
  <c r="C73"/>
  <c r="K72"/>
  <c r="J72"/>
  <c r="C72"/>
  <c r="K71"/>
  <c r="J71"/>
  <c r="C71"/>
  <c r="K70"/>
  <c r="J70"/>
  <c r="C70"/>
  <c r="K69"/>
  <c r="J69"/>
  <c r="C69"/>
  <c r="K68"/>
  <c r="J68"/>
  <c r="C68"/>
  <c r="K67"/>
  <c r="J67"/>
  <c r="C67"/>
  <c r="K66"/>
  <c r="J66"/>
  <c r="C66"/>
  <c r="K65"/>
  <c r="J65"/>
  <c r="C65"/>
  <c r="K64"/>
  <c r="J64"/>
  <c r="C64"/>
  <c r="K63"/>
  <c r="J63"/>
  <c r="C63"/>
  <c r="K62"/>
  <c r="J62"/>
  <c r="C62"/>
  <c r="K61"/>
  <c r="J61"/>
  <c r="C61"/>
  <c r="K60"/>
  <c r="J60"/>
  <c r="C60"/>
  <c r="K59"/>
  <c r="J59"/>
  <c r="C59"/>
  <c r="K58"/>
  <c r="J58"/>
  <c r="C58"/>
  <c r="K57"/>
  <c r="J57"/>
  <c r="C57"/>
  <c r="K56"/>
  <c r="J56"/>
  <c r="C56"/>
  <c r="K55"/>
  <c r="J55"/>
  <c r="C55"/>
  <c r="K54"/>
  <c r="J54"/>
  <c r="C54"/>
  <c r="K53"/>
  <c r="J53"/>
  <c r="C53"/>
  <c r="K52"/>
  <c r="J52"/>
  <c r="C52"/>
  <c r="K51"/>
  <c r="J51"/>
  <c r="C51"/>
  <c r="K50"/>
  <c r="J50"/>
  <c r="C50"/>
  <c r="K49"/>
  <c r="J49"/>
  <c r="C49"/>
  <c r="K48"/>
  <c r="J48"/>
  <c r="C48"/>
  <c r="K47"/>
  <c r="J47"/>
  <c r="C47"/>
  <c r="K46"/>
  <c r="J46"/>
  <c r="C46"/>
  <c r="K45"/>
  <c r="J45"/>
  <c r="C45"/>
  <c r="K44"/>
  <c r="J44"/>
  <c r="C44"/>
  <c r="K43"/>
  <c r="J43"/>
  <c r="C43"/>
  <c r="K42"/>
  <c r="J42"/>
  <c r="C42"/>
  <c r="K41"/>
  <c r="J41"/>
  <c r="C41"/>
  <c r="K40"/>
  <c r="J40"/>
  <c r="C40"/>
  <c r="K39"/>
  <c r="J39"/>
  <c r="C39"/>
  <c r="K38"/>
  <c r="J38"/>
  <c r="C38"/>
  <c r="K37"/>
  <c r="J37"/>
  <c r="C37"/>
  <c r="K36"/>
  <c r="J36"/>
  <c r="C36"/>
  <c r="K35"/>
  <c r="J35"/>
  <c r="C35"/>
  <c r="K34"/>
  <c r="J34"/>
  <c r="C34"/>
  <c r="K33"/>
  <c r="J33"/>
  <c r="C33"/>
  <c r="K32"/>
  <c r="J32"/>
  <c r="C32"/>
  <c r="K31"/>
  <c r="J31"/>
  <c r="C31"/>
  <c r="K30"/>
  <c r="J30"/>
  <c r="C30"/>
  <c r="K29"/>
  <c r="J29"/>
  <c r="C29"/>
  <c r="K28"/>
  <c r="J28"/>
  <c r="C28"/>
  <c r="K27"/>
  <c r="J27"/>
  <c r="C27"/>
  <c r="K26"/>
  <c r="J26"/>
  <c r="C26"/>
  <c r="K25"/>
  <c r="J25"/>
  <c r="C25"/>
  <c r="K24"/>
  <c r="J24"/>
  <c r="C24"/>
  <c r="K23"/>
  <c r="J23"/>
  <c r="C23"/>
  <c r="K22"/>
  <c r="J22"/>
  <c r="C22"/>
  <c r="K21"/>
  <c r="J21"/>
  <c r="C21"/>
  <c r="K20"/>
  <c r="J20"/>
  <c r="C20"/>
  <c r="K19"/>
  <c r="J19"/>
  <c r="C19"/>
  <c r="K18"/>
  <c r="J18"/>
  <c r="C18"/>
  <c r="K17"/>
  <c r="J17"/>
  <c r="C17"/>
  <c r="M8"/>
  <c r="M6"/>
  <c r="K5"/>
  <c r="K6"/>
  <c r="K7"/>
  <c r="K8"/>
  <c r="K9"/>
  <c r="K10"/>
  <c r="K11"/>
  <c r="K12"/>
  <c r="K13"/>
  <c r="K14"/>
  <c r="K15"/>
  <c r="K16"/>
  <c r="K3"/>
  <c r="K4"/>
  <c r="J3"/>
  <c r="J4"/>
  <c r="J5"/>
  <c r="J6"/>
  <c r="J7"/>
  <c r="J8"/>
  <c r="J9"/>
  <c r="J10"/>
  <c r="J11"/>
  <c r="J12"/>
  <c r="J13"/>
  <c r="J14"/>
  <c r="J15"/>
  <c r="J16"/>
  <c r="K224" i="23"/>
  <c r="J224"/>
  <c r="C224"/>
  <c r="K223"/>
  <c r="J223"/>
  <c r="C223"/>
  <c r="K222"/>
  <c r="J222"/>
  <c r="C222"/>
  <c r="K221"/>
  <c r="J221"/>
  <c r="C221"/>
  <c r="K220"/>
  <c r="J220"/>
  <c r="C220"/>
  <c r="K219"/>
  <c r="J219"/>
  <c r="C219"/>
  <c r="K218"/>
  <c r="J218"/>
  <c r="C218"/>
  <c r="K217"/>
  <c r="J217"/>
  <c r="C217"/>
  <c r="K216"/>
  <c r="J216"/>
  <c r="C216"/>
  <c r="K215"/>
  <c r="J215"/>
  <c r="C215"/>
  <c r="K214"/>
  <c r="J214"/>
  <c r="C214"/>
  <c r="K213"/>
  <c r="J213"/>
  <c r="C213"/>
  <c r="K212"/>
  <c r="J212"/>
  <c r="C212"/>
  <c r="K211"/>
  <c r="J211"/>
  <c r="C211"/>
  <c r="K210"/>
  <c r="J210"/>
  <c r="C210"/>
  <c r="K209"/>
  <c r="J209"/>
  <c r="C209"/>
  <c r="K208"/>
  <c r="J208"/>
  <c r="C208"/>
  <c r="K207"/>
  <c r="J207"/>
  <c r="C207"/>
  <c r="K206"/>
  <c r="J206"/>
  <c r="C206"/>
  <c r="K205"/>
  <c r="J205"/>
  <c r="C205"/>
  <c r="K204"/>
  <c r="J204"/>
  <c r="C204"/>
  <c r="K203"/>
  <c r="J203"/>
  <c r="C203"/>
  <c r="K202"/>
  <c r="J202"/>
  <c r="C202"/>
  <c r="K201"/>
  <c r="J201"/>
  <c r="C201"/>
  <c r="K200"/>
  <c r="J200"/>
  <c r="C200"/>
  <c r="K199"/>
  <c r="J199"/>
  <c r="C199"/>
  <c r="K198"/>
  <c r="J198"/>
  <c r="C198"/>
  <c r="K197"/>
  <c r="J197"/>
  <c r="C197"/>
  <c r="K196"/>
  <c r="J196"/>
  <c r="C196"/>
  <c r="K195"/>
  <c r="J195"/>
  <c r="C195"/>
  <c r="K194"/>
  <c r="J194"/>
  <c r="C194"/>
  <c r="K193"/>
  <c r="J193"/>
  <c r="C193"/>
  <c r="K192"/>
  <c r="J192"/>
  <c r="C192"/>
  <c r="K191"/>
  <c r="J191"/>
  <c r="C191"/>
  <c r="K190"/>
  <c r="J190"/>
  <c r="C190"/>
  <c r="K189"/>
  <c r="J189"/>
  <c r="C189"/>
  <c r="K188"/>
  <c r="J188"/>
  <c r="C188"/>
  <c r="K187"/>
  <c r="J187"/>
  <c r="C187"/>
  <c r="K186"/>
  <c r="J186"/>
  <c r="C186"/>
  <c r="K185"/>
  <c r="J185"/>
  <c r="C185"/>
  <c r="K184"/>
  <c r="J184"/>
  <c r="C184"/>
  <c r="K183"/>
  <c r="J183"/>
  <c r="C183"/>
  <c r="K182"/>
  <c r="J182"/>
  <c r="C182"/>
  <c r="K181"/>
  <c r="J181"/>
  <c r="C181"/>
  <c r="K180"/>
  <c r="J180"/>
  <c r="C180"/>
  <c r="K179"/>
  <c r="J179"/>
  <c r="C179"/>
  <c r="K178"/>
  <c r="J178"/>
  <c r="C178"/>
  <c r="K177"/>
  <c r="J177"/>
  <c r="C177"/>
  <c r="K176"/>
  <c r="J176"/>
  <c r="C176"/>
  <c r="K175"/>
  <c r="J175"/>
  <c r="C175"/>
  <c r="K174"/>
  <c r="J174"/>
  <c r="C174"/>
  <c r="K173"/>
  <c r="J173"/>
  <c r="C173"/>
  <c r="K172"/>
  <c r="J172"/>
  <c r="C172"/>
  <c r="K171"/>
  <c r="J171"/>
  <c r="C171"/>
  <c r="K170"/>
  <c r="J170"/>
  <c r="C170"/>
  <c r="K169"/>
  <c r="J169"/>
  <c r="C169"/>
  <c r="K168"/>
  <c r="J168"/>
  <c r="C168"/>
  <c r="K167"/>
  <c r="J167"/>
  <c r="C167"/>
  <c r="K166"/>
  <c r="J166"/>
  <c r="C166"/>
  <c r="K165"/>
  <c r="J165"/>
  <c r="C165"/>
  <c r="K164"/>
  <c r="J164"/>
  <c r="C164"/>
  <c r="K163"/>
  <c r="J163"/>
  <c r="C163"/>
  <c r="K162"/>
  <c r="J162"/>
  <c r="C162"/>
  <c r="K161"/>
  <c r="J161"/>
  <c r="C161"/>
  <c r="K160"/>
  <c r="J160"/>
  <c r="C160"/>
  <c r="K159"/>
  <c r="J159"/>
  <c r="C159"/>
  <c r="K158"/>
  <c r="J158"/>
  <c r="C158"/>
  <c r="K157"/>
  <c r="J157"/>
  <c r="C157"/>
  <c r="K156"/>
  <c r="J156"/>
  <c r="C156"/>
  <c r="K155"/>
  <c r="J155"/>
  <c r="C155"/>
  <c r="K154"/>
  <c r="J154"/>
  <c r="C154"/>
  <c r="K153"/>
  <c r="J153"/>
  <c r="C153"/>
  <c r="K152"/>
  <c r="J152"/>
  <c r="C152"/>
  <c r="K151"/>
  <c r="J151"/>
  <c r="C151"/>
  <c r="K150"/>
  <c r="J150"/>
  <c r="C150"/>
  <c r="K149"/>
  <c r="J149"/>
  <c r="C149"/>
  <c r="K148"/>
  <c r="J148"/>
  <c r="C148"/>
  <c r="K147"/>
  <c r="J147"/>
  <c r="C147"/>
  <c r="K146"/>
  <c r="J146"/>
  <c r="C146"/>
  <c r="K145"/>
  <c r="J145"/>
  <c r="C145"/>
  <c r="K144"/>
  <c r="J144"/>
  <c r="C144"/>
  <c r="K143"/>
  <c r="J143"/>
  <c r="C143"/>
  <c r="K142"/>
  <c r="J142"/>
  <c r="C142"/>
  <c r="K141"/>
  <c r="J141"/>
  <c r="C141"/>
  <c r="K140"/>
  <c r="J140"/>
  <c r="C140"/>
  <c r="K139"/>
  <c r="J139"/>
  <c r="C139"/>
  <c r="K138"/>
  <c r="J138"/>
  <c r="C138"/>
  <c r="K137"/>
  <c r="J137"/>
  <c r="C137"/>
  <c r="K136"/>
  <c r="J136"/>
  <c r="C136"/>
  <c r="K135"/>
  <c r="J135"/>
  <c r="C135"/>
  <c r="K134"/>
  <c r="J134"/>
  <c r="C134"/>
  <c r="K133"/>
  <c r="J133"/>
  <c r="C133"/>
  <c r="K132"/>
  <c r="J132"/>
  <c r="C132"/>
  <c r="K131"/>
  <c r="J131"/>
  <c r="C131"/>
  <c r="K130"/>
  <c r="J130"/>
  <c r="C130"/>
  <c r="K129"/>
  <c r="J129"/>
  <c r="C129"/>
  <c r="K128"/>
  <c r="J128"/>
  <c r="C128"/>
  <c r="K127"/>
  <c r="J127"/>
  <c r="C127"/>
  <c r="K126"/>
  <c r="J126"/>
  <c r="C126"/>
  <c r="K125"/>
  <c r="J125"/>
  <c r="C125"/>
  <c r="K124"/>
  <c r="J124"/>
  <c r="C124"/>
  <c r="K123"/>
  <c r="J123"/>
  <c r="C123"/>
  <c r="K122"/>
  <c r="J122"/>
  <c r="C122"/>
  <c r="K121"/>
  <c r="J121"/>
  <c r="C121"/>
  <c r="K120"/>
  <c r="J120"/>
  <c r="C120"/>
  <c r="K119"/>
  <c r="J119"/>
  <c r="C119"/>
  <c r="K118"/>
  <c r="J118"/>
  <c r="C118"/>
  <c r="K117"/>
  <c r="J117"/>
  <c r="C117"/>
  <c r="K116"/>
  <c r="J116"/>
  <c r="C116"/>
  <c r="K115"/>
  <c r="J115"/>
  <c r="C115"/>
  <c r="K114"/>
  <c r="J114"/>
  <c r="C114"/>
  <c r="K113"/>
  <c r="J113"/>
  <c r="C113"/>
  <c r="K112"/>
  <c r="J112"/>
  <c r="C112"/>
  <c r="K111"/>
  <c r="J111"/>
  <c r="C111"/>
  <c r="K110"/>
  <c r="J110"/>
  <c r="C110"/>
  <c r="K109"/>
  <c r="J109"/>
  <c r="C109"/>
  <c r="K108"/>
  <c r="J108"/>
  <c r="C108"/>
  <c r="K107"/>
  <c r="J107"/>
  <c r="C107"/>
  <c r="K106"/>
  <c r="J106"/>
  <c r="C106"/>
  <c r="K105"/>
  <c r="J105"/>
  <c r="C105"/>
  <c r="K104"/>
  <c r="J104"/>
  <c r="C104"/>
  <c r="K103"/>
  <c r="J103"/>
  <c r="C103"/>
  <c r="K102"/>
  <c r="J102"/>
  <c r="C102"/>
  <c r="K101"/>
  <c r="J101"/>
  <c r="C101"/>
  <c r="K100"/>
  <c r="J100"/>
  <c r="C100"/>
  <c r="K99"/>
  <c r="J99"/>
  <c r="C99"/>
  <c r="K98"/>
  <c r="J98"/>
  <c r="C98"/>
  <c r="K97"/>
  <c r="J97"/>
  <c r="C97"/>
  <c r="K96"/>
  <c r="J96"/>
  <c r="C96"/>
  <c r="K95"/>
  <c r="J95"/>
  <c r="C95"/>
  <c r="K94"/>
  <c r="J94"/>
  <c r="C94"/>
  <c r="K93"/>
  <c r="J93"/>
  <c r="C93"/>
  <c r="K92"/>
  <c r="J92"/>
  <c r="C92"/>
  <c r="K91"/>
  <c r="J91"/>
  <c r="C91"/>
  <c r="K90"/>
  <c r="J90"/>
  <c r="C90"/>
  <c r="K89"/>
  <c r="J89"/>
  <c r="C89"/>
  <c r="K88"/>
  <c r="J88"/>
  <c r="C88"/>
  <c r="K87"/>
  <c r="J87"/>
  <c r="C87"/>
  <c r="K86"/>
  <c r="J86"/>
  <c r="C86"/>
  <c r="K85"/>
  <c r="J85"/>
  <c r="C85"/>
  <c r="K84"/>
  <c r="J84"/>
  <c r="C84"/>
  <c r="K83"/>
  <c r="J83"/>
  <c r="C83"/>
  <c r="K82"/>
  <c r="J82"/>
  <c r="C82"/>
  <c r="K81"/>
  <c r="J81"/>
  <c r="C81"/>
  <c r="K80"/>
  <c r="J80"/>
  <c r="C80"/>
  <c r="K79"/>
  <c r="J79"/>
  <c r="C79"/>
  <c r="K78"/>
  <c r="J78"/>
  <c r="C78"/>
  <c r="K77"/>
  <c r="J77"/>
  <c r="C77"/>
  <c r="K76"/>
  <c r="J76"/>
  <c r="C76"/>
  <c r="K75"/>
  <c r="J75"/>
  <c r="C75"/>
  <c r="K74"/>
  <c r="J74"/>
  <c r="C74"/>
  <c r="K73"/>
  <c r="J73"/>
  <c r="C73"/>
  <c r="K72"/>
  <c r="J72"/>
  <c r="C72"/>
  <c r="K71"/>
  <c r="J71"/>
  <c r="C71"/>
  <c r="K70"/>
  <c r="J70"/>
  <c r="C70"/>
  <c r="K69"/>
  <c r="J69"/>
  <c r="C69"/>
  <c r="K68"/>
  <c r="J68"/>
  <c r="C68"/>
  <c r="K67"/>
  <c r="J67"/>
  <c r="C67"/>
  <c r="K66"/>
  <c r="J66"/>
  <c r="C66"/>
  <c r="K65"/>
  <c r="J65"/>
  <c r="C65"/>
  <c r="K64"/>
  <c r="J64"/>
  <c r="C64"/>
  <c r="K63"/>
  <c r="J63"/>
  <c r="C63"/>
  <c r="K62"/>
  <c r="J62"/>
  <c r="C62"/>
  <c r="K61"/>
  <c r="J61"/>
  <c r="C61"/>
  <c r="K60"/>
  <c r="J60"/>
  <c r="C60"/>
  <c r="K59"/>
  <c r="J59"/>
  <c r="C59"/>
  <c r="K58"/>
  <c r="J58"/>
  <c r="C58"/>
  <c r="K57"/>
  <c r="J57"/>
  <c r="C57"/>
  <c r="K56"/>
  <c r="J56"/>
  <c r="C56"/>
  <c r="K55"/>
  <c r="J55"/>
  <c r="C55"/>
  <c r="K54"/>
  <c r="J54"/>
  <c r="C54"/>
  <c r="K53"/>
  <c r="J53"/>
  <c r="C53"/>
  <c r="K52"/>
  <c r="J52"/>
  <c r="C52"/>
  <c r="K51"/>
  <c r="J51"/>
  <c r="C51"/>
  <c r="K50"/>
  <c r="J50"/>
  <c r="C50"/>
  <c r="K49"/>
  <c r="J49"/>
  <c r="C49"/>
  <c r="K48"/>
  <c r="J48"/>
  <c r="C48"/>
  <c r="K47"/>
  <c r="J47"/>
  <c r="C47"/>
  <c r="K46"/>
  <c r="J46"/>
  <c r="C46"/>
  <c r="K45"/>
  <c r="J45"/>
  <c r="C45"/>
  <c r="K44"/>
  <c r="J44"/>
  <c r="C44"/>
  <c r="K43"/>
  <c r="J43"/>
  <c r="C43"/>
  <c r="K42"/>
  <c r="J42"/>
  <c r="C42"/>
  <c r="K41"/>
  <c r="J41"/>
  <c r="C41"/>
  <c r="K40"/>
  <c r="J40"/>
  <c r="C40"/>
  <c r="K39"/>
  <c r="J39"/>
  <c r="C39"/>
  <c r="K38"/>
  <c r="J38"/>
  <c r="C38"/>
  <c r="K37"/>
  <c r="J37"/>
  <c r="C37"/>
  <c r="K36"/>
  <c r="J36"/>
  <c r="C36"/>
  <c r="K35"/>
  <c r="J35"/>
  <c r="C35"/>
  <c r="K34"/>
  <c r="J34"/>
  <c r="C34"/>
  <c r="K33"/>
  <c r="J33"/>
  <c r="C33"/>
  <c r="K32"/>
  <c r="J32"/>
  <c r="C32"/>
  <c r="K31"/>
  <c r="J31"/>
  <c r="C31"/>
  <c r="K30"/>
  <c r="J30"/>
  <c r="C30"/>
  <c r="K29"/>
  <c r="J29"/>
  <c r="C29"/>
  <c r="K28"/>
  <c r="J28"/>
  <c r="C28"/>
  <c r="K27"/>
  <c r="J27"/>
  <c r="C27"/>
  <c r="K26"/>
  <c r="J26"/>
  <c r="C26"/>
  <c r="K25"/>
  <c r="J25"/>
  <c r="C25"/>
  <c r="K24"/>
  <c r="J24"/>
  <c r="C24"/>
  <c r="K23"/>
  <c r="J23"/>
  <c r="C23"/>
  <c r="K22"/>
  <c r="J22"/>
  <c r="C22"/>
  <c r="K21"/>
  <c r="J21"/>
  <c r="C21"/>
  <c r="K20"/>
  <c r="J20"/>
  <c r="C20"/>
  <c r="K19"/>
  <c r="J19"/>
  <c r="C19"/>
  <c r="K18"/>
  <c r="J18"/>
  <c r="C18"/>
  <c r="K17"/>
  <c r="J17"/>
  <c r="C17"/>
  <c r="M8"/>
  <c r="M6"/>
  <c r="K5"/>
  <c r="K6"/>
  <c r="K7"/>
  <c r="K8"/>
  <c r="K9"/>
  <c r="K10"/>
  <c r="K11"/>
  <c r="K12"/>
  <c r="K13"/>
  <c r="K14"/>
  <c r="K15"/>
  <c r="K16"/>
  <c r="M4"/>
  <c r="K3"/>
  <c r="K4"/>
  <c r="J3"/>
  <c r="J4"/>
  <c r="J5"/>
  <c r="J6"/>
  <c r="J7"/>
  <c r="J8"/>
  <c r="J9"/>
  <c r="J10"/>
  <c r="J11"/>
  <c r="J12"/>
  <c r="J13"/>
  <c r="J14"/>
  <c r="J15"/>
  <c r="J16"/>
  <c r="K224" i="24"/>
  <c r="J224"/>
  <c r="C224"/>
  <c r="K223"/>
  <c r="J223"/>
  <c r="C223"/>
  <c r="K222"/>
  <c r="J222"/>
  <c r="C222"/>
  <c r="K221"/>
  <c r="J221"/>
  <c r="C221"/>
  <c r="K220"/>
  <c r="J220"/>
  <c r="C220"/>
  <c r="K219"/>
  <c r="J219"/>
  <c r="C219"/>
  <c r="K218"/>
  <c r="J218"/>
  <c r="C218"/>
  <c r="K217"/>
  <c r="J217"/>
  <c r="C217"/>
  <c r="K216"/>
  <c r="J216"/>
  <c r="C216"/>
  <c r="K215"/>
  <c r="J215"/>
  <c r="C215"/>
  <c r="K214"/>
  <c r="J214"/>
  <c r="C214"/>
  <c r="K213"/>
  <c r="J213"/>
  <c r="C213"/>
  <c r="K212"/>
  <c r="J212"/>
  <c r="C212"/>
  <c r="K211"/>
  <c r="J211"/>
  <c r="C211"/>
  <c r="K210"/>
  <c r="J210"/>
  <c r="C210"/>
  <c r="K209"/>
  <c r="J209"/>
  <c r="C209"/>
  <c r="K208"/>
  <c r="J208"/>
  <c r="C208"/>
  <c r="K207"/>
  <c r="J207"/>
  <c r="C207"/>
  <c r="K206"/>
  <c r="J206"/>
  <c r="C206"/>
  <c r="K205"/>
  <c r="J205"/>
  <c r="C205"/>
  <c r="K204"/>
  <c r="J204"/>
  <c r="C204"/>
  <c r="K203"/>
  <c r="J203"/>
  <c r="C203"/>
  <c r="K202"/>
  <c r="J202"/>
  <c r="C202"/>
  <c r="K201"/>
  <c r="J201"/>
  <c r="C201"/>
  <c r="K200"/>
  <c r="J200"/>
  <c r="C200"/>
  <c r="K199"/>
  <c r="J199"/>
  <c r="C199"/>
  <c r="K198"/>
  <c r="J198"/>
  <c r="C198"/>
  <c r="K197"/>
  <c r="J197"/>
  <c r="C197"/>
  <c r="K196"/>
  <c r="J196"/>
  <c r="C196"/>
  <c r="K195"/>
  <c r="J195"/>
  <c r="C195"/>
  <c r="K194"/>
  <c r="J194"/>
  <c r="C194"/>
  <c r="K193"/>
  <c r="J193"/>
  <c r="C193"/>
  <c r="K192"/>
  <c r="J192"/>
  <c r="C192"/>
  <c r="K191"/>
  <c r="J191"/>
  <c r="C191"/>
  <c r="K190"/>
  <c r="J190"/>
  <c r="C190"/>
  <c r="K189"/>
  <c r="J189"/>
  <c r="C189"/>
  <c r="K188"/>
  <c r="J188"/>
  <c r="C188"/>
  <c r="K187"/>
  <c r="J187"/>
  <c r="C187"/>
  <c r="K186"/>
  <c r="J186"/>
  <c r="C186"/>
  <c r="K185"/>
  <c r="J185"/>
  <c r="C185"/>
  <c r="K184"/>
  <c r="J184"/>
  <c r="C184"/>
  <c r="K183"/>
  <c r="J183"/>
  <c r="C183"/>
  <c r="K182"/>
  <c r="J182"/>
  <c r="C182"/>
  <c r="K181"/>
  <c r="J181"/>
  <c r="C181"/>
  <c r="K180"/>
  <c r="J180"/>
  <c r="C180"/>
  <c r="K179"/>
  <c r="J179"/>
  <c r="C179"/>
  <c r="K178"/>
  <c r="J178"/>
  <c r="C178"/>
  <c r="K177"/>
  <c r="J177"/>
  <c r="C177"/>
  <c r="K176"/>
  <c r="J176"/>
  <c r="C176"/>
  <c r="K175"/>
  <c r="J175"/>
  <c r="C175"/>
  <c r="K174"/>
  <c r="J174"/>
  <c r="C174"/>
  <c r="K173"/>
  <c r="J173"/>
  <c r="C173"/>
  <c r="K172"/>
  <c r="J172"/>
  <c r="C172"/>
  <c r="K171"/>
  <c r="J171"/>
  <c r="C171"/>
  <c r="K170"/>
  <c r="J170"/>
  <c r="C170"/>
  <c r="K169"/>
  <c r="J169"/>
  <c r="C169"/>
  <c r="K168"/>
  <c r="J168"/>
  <c r="C168"/>
  <c r="K167"/>
  <c r="J167"/>
  <c r="C167"/>
  <c r="K166"/>
  <c r="J166"/>
  <c r="C166"/>
  <c r="K165"/>
  <c r="J165"/>
  <c r="C165"/>
  <c r="K164"/>
  <c r="J164"/>
  <c r="C164"/>
  <c r="K163"/>
  <c r="J163"/>
  <c r="C163"/>
  <c r="K162"/>
  <c r="J162"/>
  <c r="C162"/>
  <c r="K161"/>
  <c r="J161"/>
  <c r="C161"/>
  <c r="K160"/>
  <c r="J160"/>
  <c r="C160"/>
  <c r="K159"/>
  <c r="J159"/>
  <c r="C159"/>
  <c r="K158"/>
  <c r="J158"/>
  <c r="C158"/>
  <c r="K157"/>
  <c r="J157"/>
  <c r="C157"/>
  <c r="K156"/>
  <c r="J156"/>
  <c r="C156"/>
  <c r="K155"/>
  <c r="J155"/>
  <c r="C155"/>
  <c r="K154"/>
  <c r="J154"/>
  <c r="C154"/>
  <c r="K153"/>
  <c r="J153"/>
  <c r="C153"/>
  <c r="K152"/>
  <c r="J152"/>
  <c r="C152"/>
  <c r="K151"/>
  <c r="J151"/>
  <c r="C151"/>
  <c r="K150"/>
  <c r="J150"/>
  <c r="C150"/>
  <c r="K149"/>
  <c r="J149"/>
  <c r="C149"/>
  <c r="K148"/>
  <c r="J148"/>
  <c r="C148"/>
  <c r="K147"/>
  <c r="J147"/>
  <c r="C147"/>
  <c r="K146"/>
  <c r="J146"/>
  <c r="C146"/>
  <c r="K145"/>
  <c r="J145"/>
  <c r="C145"/>
  <c r="K144"/>
  <c r="J144"/>
  <c r="C144"/>
  <c r="K143"/>
  <c r="J143"/>
  <c r="C143"/>
  <c r="K142"/>
  <c r="J142"/>
  <c r="C142"/>
  <c r="K141"/>
  <c r="J141"/>
  <c r="C141"/>
  <c r="K140"/>
  <c r="J140"/>
  <c r="C140"/>
  <c r="K139"/>
  <c r="J139"/>
  <c r="C139"/>
  <c r="K138"/>
  <c r="J138"/>
  <c r="C138"/>
  <c r="K137"/>
  <c r="J137"/>
  <c r="C137"/>
  <c r="K136"/>
  <c r="J136"/>
  <c r="C136"/>
  <c r="K135"/>
  <c r="J135"/>
  <c r="C135"/>
  <c r="K134"/>
  <c r="J134"/>
  <c r="C134"/>
  <c r="K133"/>
  <c r="J133"/>
  <c r="C133"/>
  <c r="K132"/>
  <c r="J132"/>
  <c r="C132"/>
  <c r="K131"/>
  <c r="J131"/>
  <c r="C131"/>
  <c r="K130"/>
  <c r="J130"/>
  <c r="C130"/>
  <c r="K129"/>
  <c r="J129"/>
  <c r="C129"/>
  <c r="K128"/>
  <c r="J128"/>
  <c r="C128"/>
  <c r="K127"/>
  <c r="J127"/>
  <c r="C127"/>
  <c r="K126"/>
  <c r="J126"/>
  <c r="C126"/>
  <c r="K125"/>
  <c r="J125"/>
  <c r="C125"/>
  <c r="K124"/>
  <c r="J124"/>
  <c r="C124"/>
  <c r="K123"/>
  <c r="J123"/>
  <c r="C123"/>
  <c r="K122"/>
  <c r="J122"/>
  <c r="C122"/>
  <c r="K121"/>
  <c r="J121"/>
  <c r="C121"/>
  <c r="K120"/>
  <c r="J120"/>
  <c r="C120"/>
  <c r="K119"/>
  <c r="J119"/>
  <c r="C119"/>
  <c r="K118"/>
  <c r="J118"/>
  <c r="C118"/>
  <c r="K117"/>
  <c r="J117"/>
  <c r="C117"/>
  <c r="K116"/>
  <c r="J116"/>
  <c r="C116"/>
  <c r="K115"/>
  <c r="J115"/>
  <c r="C115"/>
  <c r="K114"/>
  <c r="J114"/>
  <c r="C114"/>
  <c r="K113"/>
  <c r="J113"/>
  <c r="C113"/>
  <c r="K112"/>
  <c r="J112"/>
  <c r="C112"/>
  <c r="K111"/>
  <c r="J111"/>
  <c r="C111"/>
  <c r="K110"/>
  <c r="J110"/>
  <c r="C110"/>
  <c r="K109"/>
  <c r="J109"/>
  <c r="C109"/>
  <c r="K108"/>
  <c r="J108"/>
  <c r="C108"/>
  <c r="K107"/>
  <c r="J107"/>
  <c r="C107"/>
  <c r="K106"/>
  <c r="J106"/>
  <c r="C106"/>
  <c r="K105"/>
  <c r="J105"/>
  <c r="C105"/>
  <c r="K104"/>
  <c r="J104"/>
  <c r="C104"/>
  <c r="K103"/>
  <c r="J103"/>
  <c r="C103"/>
  <c r="K102"/>
  <c r="J102"/>
  <c r="C102"/>
  <c r="K101"/>
  <c r="J101"/>
  <c r="C101"/>
  <c r="K100"/>
  <c r="J100"/>
  <c r="C100"/>
  <c r="K99"/>
  <c r="J99"/>
  <c r="C99"/>
  <c r="K98"/>
  <c r="J98"/>
  <c r="C98"/>
  <c r="K97"/>
  <c r="J97"/>
  <c r="C97"/>
  <c r="K96"/>
  <c r="J96"/>
  <c r="C96"/>
  <c r="K95"/>
  <c r="J95"/>
  <c r="C95"/>
  <c r="K94"/>
  <c r="J94"/>
  <c r="C94"/>
  <c r="K93"/>
  <c r="J93"/>
  <c r="C93"/>
  <c r="K92"/>
  <c r="J92"/>
  <c r="C92"/>
  <c r="K91"/>
  <c r="J91"/>
  <c r="C91"/>
  <c r="K90"/>
  <c r="J90"/>
  <c r="C90"/>
  <c r="K89"/>
  <c r="J89"/>
  <c r="C89"/>
  <c r="K88"/>
  <c r="J88"/>
  <c r="C88"/>
  <c r="K87"/>
  <c r="J87"/>
  <c r="C87"/>
  <c r="K86"/>
  <c r="J86"/>
  <c r="C86"/>
  <c r="K85"/>
  <c r="J85"/>
  <c r="C85"/>
  <c r="K84"/>
  <c r="J84"/>
  <c r="C84"/>
  <c r="K83"/>
  <c r="J83"/>
  <c r="C83"/>
  <c r="K82"/>
  <c r="J82"/>
  <c r="C82"/>
  <c r="K81"/>
  <c r="J81"/>
  <c r="C81"/>
  <c r="K80"/>
  <c r="J80"/>
  <c r="C80"/>
  <c r="K79"/>
  <c r="J79"/>
  <c r="C79"/>
  <c r="K78"/>
  <c r="J78"/>
  <c r="C78"/>
  <c r="K77"/>
  <c r="J77"/>
  <c r="C77"/>
  <c r="K76"/>
  <c r="J76"/>
  <c r="C76"/>
  <c r="K75"/>
  <c r="J75"/>
  <c r="C75"/>
  <c r="K74"/>
  <c r="J74"/>
  <c r="C74"/>
  <c r="K73"/>
  <c r="J73"/>
  <c r="C73"/>
  <c r="K72"/>
  <c r="J72"/>
  <c r="C72"/>
  <c r="K71"/>
  <c r="J71"/>
  <c r="C71"/>
  <c r="K70"/>
  <c r="J70"/>
  <c r="C70"/>
  <c r="K69"/>
  <c r="J69"/>
  <c r="C69"/>
  <c r="K68"/>
  <c r="J68"/>
  <c r="C68"/>
  <c r="K67"/>
  <c r="J67"/>
  <c r="C67"/>
  <c r="K66"/>
  <c r="J66"/>
  <c r="C66"/>
  <c r="K65"/>
  <c r="J65"/>
  <c r="C65"/>
  <c r="K64"/>
  <c r="J64"/>
  <c r="C64"/>
  <c r="K63"/>
  <c r="J63"/>
  <c r="C63"/>
  <c r="K62"/>
  <c r="J62"/>
  <c r="C62"/>
  <c r="K61"/>
  <c r="J61"/>
  <c r="C61"/>
  <c r="K60"/>
  <c r="J60"/>
  <c r="C60"/>
  <c r="K59"/>
  <c r="J59"/>
  <c r="C59"/>
  <c r="K58"/>
  <c r="J58"/>
  <c r="C58"/>
  <c r="K57"/>
  <c r="J57"/>
  <c r="C57"/>
  <c r="K56"/>
  <c r="J56"/>
  <c r="C56"/>
  <c r="K55"/>
  <c r="J55"/>
  <c r="C55"/>
  <c r="K54"/>
  <c r="J54"/>
  <c r="C54"/>
  <c r="K53"/>
  <c r="J53"/>
  <c r="C53"/>
  <c r="K52"/>
  <c r="J52"/>
  <c r="C52"/>
  <c r="K51"/>
  <c r="J51"/>
  <c r="C51"/>
  <c r="K50"/>
  <c r="J50"/>
  <c r="C50"/>
  <c r="K49"/>
  <c r="J49"/>
  <c r="C49"/>
  <c r="K48"/>
  <c r="J48"/>
  <c r="C48"/>
  <c r="K47"/>
  <c r="J47"/>
  <c r="C47"/>
  <c r="K46"/>
  <c r="J46"/>
  <c r="C46"/>
  <c r="K45"/>
  <c r="J45"/>
  <c r="C45"/>
  <c r="K44"/>
  <c r="J44"/>
  <c r="C44"/>
  <c r="K43"/>
  <c r="J43"/>
  <c r="C43"/>
  <c r="K42"/>
  <c r="J42"/>
  <c r="C42"/>
  <c r="K41"/>
  <c r="J41"/>
  <c r="C41"/>
  <c r="K40"/>
  <c r="J40"/>
  <c r="C40"/>
  <c r="K39"/>
  <c r="J39"/>
  <c r="C39"/>
  <c r="K38"/>
  <c r="J38"/>
  <c r="C38"/>
  <c r="K37"/>
  <c r="J37"/>
  <c r="C37"/>
  <c r="K36"/>
  <c r="J36"/>
  <c r="C36"/>
  <c r="K35"/>
  <c r="J35"/>
  <c r="C35"/>
  <c r="K34"/>
  <c r="J34"/>
  <c r="C34"/>
  <c r="K33"/>
  <c r="J33"/>
  <c r="C33"/>
  <c r="K32"/>
  <c r="J32"/>
  <c r="C32"/>
  <c r="K31"/>
  <c r="J31"/>
  <c r="C31"/>
  <c r="K30"/>
  <c r="J30"/>
  <c r="C30"/>
  <c r="K29"/>
  <c r="J29"/>
  <c r="C29"/>
  <c r="K28"/>
  <c r="J28"/>
  <c r="C28"/>
  <c r="K27"/>
  <c r="J27"/>
  <c r="C27"/>
  <c r="K26"/>
  <c r="J26"/>
  <c r="C26"/>
  <c r="K25"/>
  <c r="J25"/>
  <c r="C25"/>
  <c r="K24"/>
  <c r="J24"/>
  <c r="C24"/>
  <c r="K23"/>
  <c r="J23"/>
  <c r="C23"/>
  <c r="K22"/>
  <c r="J22"/>
  <c r="C22"/>
  <c r="K21"/>
  <c r="J21"/>
  <c r="C21"/>
  <c r="K20"/>
  <c r="J20"/>
  <c r="C20"/>
  <c r="K19"/>
  <c r="J19"/>
  <c r="C19"/>
  <c r="K18"/>
  <c r="J18"/>
  <c r="C18"/>
  <c r="K17"/>
  <c r="J17"/>
  <c r="C17"/>
  <c r="M8"/>
  <c r="M4"/>
  <c r="M6"/>
  <c r="K5"/>
  <c r="K6"/>
  <c r="K7"/>
  <c r="K8"/>
  <c r="K9"/>
  <c r="K10"/>
  <c r="K11"/>
  <c r="K12"/>
  <c r="K13"/>
  <c r="K14"/>
  <c r="K15"/>
  <c r="K16"/>
  <c r="K3"/>
  <c r="K4"/>
  <c r="J3"/>
  <c r="J4"/>
  <c r="J5"/>
  <c r="J6"/>
  <c r="J7"/>
  <c r="J8"/>
  <c r="J9"/>
  <c r="J10"/>
  <c r="J11"/>
  <c r="J12"/>
  <c r="J13"/>
  <c r="J14"/>
  <c r="J15"/>
  <c r="J16"/>
  <c r="K224" i="25"/>
  <c r="J224"/>
  <c r="C224"/>
  <c r="K223"/>
  <c r="J223"/>
  <c r="C223"/>
  <c r="K222"/>
  <c r="J222"/>
  <c r="C222"/>
  <c r="K221"/>
  <c r="J221"/>
  <c r="C221"/>
  <c r="K220"/>
  <c r="J220"/>
  <c r="C220"/>
  <c r="K219"/>
  <c r="J219"/>
  <c r="C219"/>
  <c r="K218"/>
  <c r="J218"/>
  <c r="C218"/>
  <c r="K217"/>
  <c r="J217"/>
  <c r="C217"/>
  <c r="K216"/>
  <c r="J216"/>
  <c r="C216"/>
  <c r="K215"/>
  <c r="J215"/>
  <c r="C215"/>
  <c r="K214"/>
  <c r="J214"/>
  <c r="C214"/>
  <c r="K213"/>
  <c r="J213"/>
  <c r="C213"/>
  <c r="K212"/>
  <c r="J212"/>
  <c r="C212"/>
  <c r="K211"/>
  <c r="J211"/>
  <c r="C211"/>
  <c r="K210"/>
  <c r="J210"/>
  <c r="C210"/>
  <c r="K209"/>
  <c r="J209"/>
  <c r="C209"/>
  <c r="K208"/>
  <c r="J208"/>
  <c r="C208"/>
  <c r="K207"/>
  <c r="J207"/>
  <c r="C207"/>
  <c r="K206"/>
  <c r="J206"/>
  <c r="C206"/>
  <c r="K205"/>
  <c r="J205"/>
  <c r="C205"/>
  <c r="K204"/>
  <c r="J204"/>
  <c r="C204"/>
  <c r="K203"/>
  <c r="J203"/>
  <c r="C203"/>
  <c r="K202"/>
  <c r="J202"/>
  <c r="C202"/>
  <c r="K201"/>
  <c r="J201"/>
  <c r="C201"/>
  <c r="K200"/>
  <c r="J200"/>
  <c r="C200"/>
  <c r="K199"/>
  <c r="J199"/>
  <c r="C199"/>
  <c r="K198"/>
  <c r="J198"/>
  <c r="C198"/>
  <c r="K197"/>
  <c r="J197"/>
  <c r="C197"/>
  <c r="K196"/>
  <c r="J196"/>
  <c r="C196"/>
  <c r="K195"/>
  <c r="J195"/>
  <c r="C195"/>
  <c r="K194"/>
  <c r="J194"/>
  <c r="C194"/>
  <c r="K193"/>
  <c r="J193"/>
  <c r="C193"/>
  <c r="K192"/>
  <c r="J192"/>
  <c r="C192"/>
  <c r="K191"/>
  <c r="J191"/>
  <c r="C191"/>
  <c r="K190"/>
  <c r="J190"/>
  <c r="C190"/>
  <c r="K189"/>
  <c r="J189"/>
  <c r="C189"/>
  <c r="K188"/>
  <c r="J188"/>
  <c r="C188"/>
  <c r="K187"/>
  <c r="J187"/>
  <c r="C187"/>
  <c r="K186"/>
  <c r="J186"/>
  <c r="C186"/>
  <c r="K185"/>
  <c r="J185"/>
  <c r="C185"/>
  <c r="K184"/>
  <c r="J184"/>
  <c r="C184"/>
  <c r="K183"/>
  <c r="J183"/>
  <c r="C183"/>
  <c r="K182"/>
  <c r="J182"/>
  <c r="C182"/>
  <c r="K181"/>
  <c r="J181"/>
  <c r="C181"/>
  <c r="K180"/>
  <c r="J180"/>
  <c r="C180"/>
  <c r="K179"/>
  <c r="J179"/>
  <c r="C179"/>
  <c r="K178"/>
  <c r="J178"/>
  <c r="C178"/>
  <c r="K177"/>
  <c r="J177"/>
  <c r="C177"/>
  <c r="K176"/>
  <c r="J176"/>
  <c r="C176"/>
  <c r="K175"/>
  <c r="J175"/>
  <c r="C175"/>
  <c r="K174"/>
  <c r="J174"/>
  <c r="C174"/>
  <c r="K173"/>
  <c r="J173"/>
  <c r="C173"/>
  <c r="K172"/>
  <c r="J172"/>
  <c r="C172"/>
  <c r="K171"/>
  <c r="J171"/>
  <c r="C171"/>
  <c r="K170"/>
  <c r="J170"/>
  <c r="C170"/>
  <c r="K169"/>
  <c r="J169"/>
  <c r="C169"/>
  <c r="K168"/>
  <c r="J168"/>
  <c r="C168"/>
  <c r="K167"/>
  <c r="J167"/>
  <c r="C167"/>
  <c r="K166"/>
  <c r="J166"/>
  <c r="C166"/>
  <c r="K165"/>
  <c r="J165"/>
  <c r="C165"/>
  <c r="K164"/>
  <c r="J164"/>
  <c r="C164"/>
  <c r="K163"/>
  <c r="J163"/>
  <c r="C163"/>
  <c r="K162"/>
  <c r="J162"/>
  <c r="C162"/>
  <c r="K161"/>
  <c r="J161"/>
  <c r="C161"/>
  <c r="K160"/>
  <c r="J160"/>
  <c r="C160"/>
  <c r="K159"/>
  <c r="J159"/>
  <c r="C159"/>
  <c r="K158"/>
  <c r="J158"/>
  <c r="C158"/>
  <c r="K157"/>
  <c r="J157"/>
  <c r="C157"/>
  <c r="K156"/>
  <c r="J156"/>
  <c r="C156"/>
  <c r="K155"/>
  <c r="J155"/>
  <c r="C155"/>
  <c r="K154"/>
  <c r="J154"/>
  <c r="C154"/>
  <c r="K153"/>
  <c r="J153"/>
  <c r="C153"/>
  <c r="K152"/>
  <c r="J152"/>
  <c r="C152"/>
  <c r="K151"/>
  <c r="J151"/>
  <c r="C151"/>
  <c r="K150"/>
  <c r="J150"/>
  <c r="C150"/>
  <c r="K149"/>
  <c r="J149"/>
  <c r="C149"/>
  <c r="K148"/>
  <c r="J148"/>
  <c r="C148"/>
  <c r="K147"/>
  <c r="J147"/>
  <c r="C147"/>
  <c r="K146"/>
  <c r="J146"/>
  <c r="C146"/>
  <c r="K145"/>
  <c r="J145"/>
  <c r="C145"/>
  <c r="K144"/>
  <c r="J144"/>
  <c r="C144"/>
  <c r="K143"/>
  <c r="J143"/>
  <c r="C143"/>
  <c r="K142"/>
  <c r="J142"/>
  <c r="C142"/>
  <c r="K141"/>
  <c r="J141"/>
  <c r="C141"/>
  <c r="K140"/>
  <c r="J140"/>
  <c r="C140"/>
  <c r="K139"/>
  <c r="J139"/>
  <c r="C139"/>
  <c r="K138"/>
  <c r="J138"/>
  <c r="C138"/>
  <c r="K137"/>
  <c r="J137"/>
  <c r="C137"/>
  <c r="K136"/>
  <c r="J136"/>
  <c r="C136"/>
  <c r="K135"/>
  <c r="J135"/>
  <c r="C135"/>
  <c r="K134"/>
  <c r="J134"/>
  <c r="C134"/>
  <c r="K133"/>
  <c r="J133"/>
  <c r="C133"/>
  <c r="K132"/>
  <c r="J132"/>
  <c r="C132"/>
  <c r="K131"/>
  <c r="J131"/>
  <c r="C131"/>
  <c r="K130"/>
  <c r="J130"/>
  <c r="C130"/>
  <c r="K129"/>
  <c r="J129"/>
  <c r="C129"/>
  <c r="K128"/>
  <c r="J128"/>
  <c r="C128"/>
  <c r="K127"/>
  <c r="J127"/>
  <c r="C127"/>
  <c r="K126"/>
  <c r="J126"/>
  <c r="C126"/>
  <c r="K125"/>
  <c r="J125"/>
  <c r="C125"/>
  <c r="K124"/>
  <c r="J124"/>
  <c r="C124"/>
  <c r="K123"/>
  <c r="J123"/>
  <c r="C123"/>
  <c r="K122"/>
  <c r="J122"/>
  <c r="C122"/>
  <c r="K121"/>
  <c r="J121"/>
  <c r="C121"/>
  <c r="K120"/>
  <c r="J120"/>
  <c r="C120"/>
  <c r="K119"/>
  <c r="J119"/>
  <c r="C119"/>
  <c r="K118"/>
  <c r="J118"/>
  <c r="C118"/>
  <c r="K117"/>
  <c r="J117"/>
  <c r="C117"/>
  <c r="K116"/>
  <c r="J116"/>
  <c r="C116"/>
  <c r="K115"/>
  <c r="J115"/>
  <c r="C115"/>
  <c r="K114"/>
  <c r="J114"/>
  <c r="C114"/>
  <c r="K113"/>
  <c r="J113"/>
  <c r="C113"/>
  <c r="K112"/>
  <c r="J112"/>
  <c r="C112"/>
  <c r="K111"/>
  <c r="J111"/>
  <c r="C111"/>
  <c r="K110"/>
  <c r="J110"/>
  <c r="C110"/>
  <c r="K109"/>
  <c r="J109"/>
  <c r="C109"/>
  <c r="K108"/>
  <c r="J108"/>
  <c r="C108"/>
  <c r="K107"/>
  <c r="J107"/>
  <c r="C107"/>
  <c r="K106"/>
  <c r="J106"/>
  <c r="C106"/>
  <c r="K105"/>
  <c r="J105"/>
  <c r="C105"/>
  <c r="K104"/>
  <c r="J104"/>
  <c r="C104"/>
  <c r="K103"/>
  <c r="J103"/>
  <c r="C103"/>
  <c r="K102"/>
  <c r="J102"/>
  <c r="C102"/>
  <c r="K101"/>
  <c r="J101"/>
  <c r="C101"/>
  <c r="K100"/>
  <c r="J100"/>
  <c r="C100"/>
  <c r="K99"/>
  <c r="J99"/>
  <c r="C99"/>
  <c r="K98"/>
  <c r="J98"/>
  <c r="C98"/>
  <c r="K97"/>
  <c r="J97"/>
  <c r="C97"/>
  <c r="K96"/>
  <c r="J96"/>
  <c r="C96"/>
  <c r="K95"/>
  <c r="J95"/>
  <c r="C95"/>
  <c r="K94"/>
  <c r="J94"/>
  <c r="C94"/>
  <c r="K93"/>
  <c r="J93"/>
  <c r="C93"/>
  <c r="K92"/>
  <c r="J92"/>
  <c r="C92"/>
  <c r="K91"/>
  <c r="J91"/>
  <c r="C91"/>
  <c r="K90"/>
  <c r="J90"/>
  <c r="C90"/>
  <c r="K89"/>
  <c r="J89"/>
  <c r="C89"/>
  <c r="K88"/>
  <c r="J88"/>
  <c r="C88"/>
  <c r="K87"/>
  <c r="J87"/>
  <c r="C87"/>
  <c r="K86"/>
  <c r="J86"/>
  <c r="C86"/>
  <c r="K85"/>
  <c r="J85"/>
  <c r="C85"/>
  <c r="K84"/>
  <c r="J84"/>
  <c r="C84"/>
  <c r="K83"/>
  <c r="J83"/>
  <c r="C83"/>
  <c r="K82"/>
  <c r="J82"/>
  <c r="C82"/>
  <c r="K81"/>
  <c r="J81"/>
  <c r="C81"/>
  <c r="K80"/>
  <c r="J80"/>
  <c r="C80"/>
  <c r="K79"/>
  <c r="J79"/>
  <c r="C79"/>
  <c r="K78"/>
  <c r="J78"/>
  <c r="C78"/>
  <c r="K77"/>
  <c r="J77"/>
  <c r="C77"/>
  <c r="K76"/>
  <c r="J76"/>
  <c r="C76"/>
  <c r="K75"/>
  <c r="J75"/>
  <c r="C75"/>
  <c r="K74"/>
  <c r="J74"/>
  <c r="C74"/>
  <c r="K73"/>
  <c r="J73"/>
  <c r="C73"/>
  <c r="K72"/>
  <c r="J72"/>
  <c r="C72"/>
  <c r="K71"/>
  <c r="J71"/>
  <c r="C71"/>
  <c r="K70"/>
  <c r="J70"/>
  <c r="C70"/>
  <c r="K69"/>
  <c r="J69"/>
  <c r="C69"/>
  <c r="K68"/>
  <c r="J68"/>
  <c r="C68"/>
  <c r="K67"/>
  <c r="J67"/>
  <c r="C67"/>
  <c r="K66"/>
  <c r="J66"/>
  <c r="C66"/>
  <c r="K65"/>
  <c r="J65"/>
  <c r="C65"/>
  <c r="K64"/>
  <c r="J64"/>
  <c r="C64"/>
  <c r="K63"/>
  <c r="J63"/>
  <c r="C63"/>
  <c r="K62"/>
  <c r="J62"/>
  <c r="C62"/>
  <c r="K61"/>
  <c r="J61"/>
  <c r="C61"/>
  <c r="K60"/>
  <c r="J60"/>
  <c r="C60"/>
  <c r="K59"/>
  <c r="J59"/>
  <c r="C59"/>
  <c r="K58"/>
  <c r="J58"/>
  <c r="C58"/>
  <c r="K57"/>
  <c r="J57"/>
  <c r="C57"/>
  <c r="K56"/>
  <c r="J56"/>
  <c r="C56"/>
  <c r="K55"/>
  <c r="J55"/>
  <c r="C55"/>
  <c r="K54"/>
  <c r="J54"/>
  <c r="C54"/>
  <c r="K53"/>
  <c r="J53"/>
  <c r="C53"/>
  <c r="K52"/>
  <c r="J52"/>
  <c r="C52"/>
  <c r="K51"/>
  <c r="J51"/>
  <c r="C51"/>
  <c r="K50"/>
  <c r="J50"/>
  <c r="C50"/>
  <c r="K49"/>
  <c r="J49"/>
  <c r="C49"/>
  <c r="K48"/>
  <c r="J48"/>
  <c r="C48"/>
  <c r="K47"/>
  <c r="J47"/>
  <c r="C47"/>
  <c r="K46"/>
  <c r="J46"/>
  <c r="C46"/>
  <c r="K45"/>
  <c r="J45"/>
  <c r="C45"/>
  <c r="K44"/>
  <c r="J44"/>
  <c r="C44"/>
  <c r="K43"/>
  <c r="J43"/>
  <c r="C43"/>
  <c r="K42"/>
  <c r="J42"/>
  <c r="C42"/>
  <c r="K41"/>
  <c r="J41"/>
  <c r="C41"/>
  <c r="K40"/>
  <c r="J40"/>
  <c r="C40"/>
  <c r="K39"/>
  <c r="J39"/>
  <c r="C39"/>
  <c r="K38"/>
  <c r="J38"/>
  <c r="C38"/>
  <c r="K37"/>
  <c r="J37"/>
  <c r="C37"/>
  <c r="K36"/>
  <c r="J36"/>
  <c r="C36"/>
  <c r="K35"/>
  <c r="J35"/>
  <c r="C35"/>
  <c r="K34"/>
  <c r="J34"/>
  <c r="C34"/>
  <c r="K33"/>
  <c r="J33"/>
  <c r="C33"/>
  <c r="K32"/>
  <c r="J32"/>
  <c r="C32"/>
  <c r="K31"/>
  <c r="J31"/>
  <c r="C31"/>
  <c r="K30"/>
  <c r="J30"/>
  <c r="C30"/>
  <c r="K29"/>
  <c r="J29"/>
  <c r="C29"/>
  <c r="K28"/>
  <c r="J28"/>
  <c r="C28"/>
  <c r="K27"/>
  <c r="J27"/>
  <c r="C27"/>
  <c r="K26"/>
  <c r="J26"/>
  <c r="C26"/>
  <c r="K25"/>
  <c r="J25"/>
  <c r="C25"/>
  <c r="K24"/>
  <c r="J24"/>
  <c r="C24"/>
  <c r="K23"/>
  <c r="J23"/>
  <c r="C23"/>
  <c r="K22"/>
  <c r="J22"/>
  <c r="C22"/>
  <c r="K21"/>
  <c r="J21"/>
  <c r="C21"/>
  <c r="K20"/>
  <c r="J20"/>
  <c r="C20"/>
  <c r="K19"/>
  <c r="J19"/>
  <c r="C19"/>
  <c r="K18"/>
  <c r="J18"/>
  <c r="C18"/>
  <c r="K17"/>
  <c r="J17"/>
  <c r="C17"/>
  <c r="M8"/>
  <c r="M6"/>
  <c r="K5"/>
  <c r="K6"/>
  <c r="K7"/>
  <c r="K8"/>
  <c r="K9"/>
  <c r="K10"/>
  <c r="K11"/>
  <c r="K12"/>
  <c r="K13"/>
  <c r="K14"/>
  <c r="K15"/>
  <c r="K16"/>
  <c r="M4"/>
  <c r="K3"/>
  <c r="K4"/>
  <c r="J3"/>
  <c r="J4"/>
  <c r="J5"/>
  <c r="J6"/>
  <c r="J7"/>
  <c r="J8"/>
  <c r="J9"/>
  <c r="J10"/>
  <c r="J11"/>
  <c r="J12"/>
  <c r="J13"/>
  <c r="J14"/>
  <c r="J15"/>
  <c r="J16"/>
  <c r="K224" i="26"/>
  <c r="J224"/>
  <c r="C224"/>
  <c r="K223"/>
  <c r="J223"/>
  <c r="C223"/>
  <c r="K222"/>
  <c r="J222"/>
  <c r="C222"/>
  <c r="K221"/>
  <c r="J221"/>
  <c r="C221"/>
  <c r="K220"/>
  <c r="J220"/>
  <c r="C220"/>
  <c r="K219"/>
  <c r="J219"/>
  <c r="C219"/>
  <c r="K218"/>
  <c r="J218"/>
  <c r="C218"/>
  <c r="K217"/>
  <c r="J217"/>
  <c r="C217"/>
  <c r="K216"/>
  <c r="J216"/>
  <c r="C216"/>
  <c r="K215"/>
  <c r="J215"/>
  <c r="C215"/>
  <c r="K214"/>
  <c r="J214"/>
  <c r="C214"/>
  <c r="K213"/>
  <c r="J213"/>
  <c r="C213"/>
  <c r="K212"/>
  <c r="J212"/>
  <c r="C212"/>
  <c r="K211"/>
  <c r="J211"/>
  <c r="C211"/>
  <c r="K210"/>
  <c r="J210"/>
  <c r="C210"/>
  <c r="K209"/>
  <c r="J209"/>
  <c r="C209"/>
  <c r="K208"/>
  <c r="J208"/>
  <c r="C208"/>
  <c r="K207"/>
  <c r="J207"/>
  <c r="C207"/>
  <c r="K206"/>
  <c r="J206"/>
  <c r="C206"/>
  <c r="K205"/>
  <c r="J205"/>
  <c r="C205"/>
  <c r="K204"/>
  <c r="J204"/>
  <c r="C204"/>
  <c r="K203"/>
  <c r="J203"/>
  <c r="C203"/>
  <c r="K202"/>
  <c r="J202"/>
  <c r="C202"/>
  <c r="K201"/>
  <c r="J201"/>
  <c r="C201"/>
  <c r="K200"/>
  <c r="J200"/>
  <c r="C200"/>
  <c r="K199"/>
  <c r="J199"/>
  <c r="C199"/>
  <c r="K198"/>
  <c r="J198"/>
  <c r="C198"/>
  <c r="K197"/>
  <c r="J197"/>
  <c r="C197"/>
  <c r="K196"/>
  <c r="J196"/>
  <c r="C196"/>
  <c r="K195"/>
  <c r="J195"/>
  <c r="C195"/>
  <c r="K194"/>
  <c r="J194"/>
  <c r="C194"/>
  <c r="K193"/>
  <c r="J193"/>
  <c r="C193"/>
  <c r="K192"/>
  <c r="J192"/>
  <c r="C192"/>
  <c r="K191"/>
  <c r="J191"/>
  <c r="C191"/>
  <c r="K190"/>
  <c r="J190"/>
  <c r="C190"/>
  <c r="K189"/>
  <c r="J189"/>
  <c r="C189"/>
  <c r="K188"/>
  <c r="J188"/>
  <c r="C188"/>
  <c r="K187"/>
  <c r="J187"/>
  <c r="C187"/>
  <c r="K186"/>
  <c r="J186"/>
  <c r="C186"/>
  <c r="K185"/>
  <c r="J185"/>
  <c r="C185"/>
  <c r="K184"/>
  <c r="J184"/>
  <c r="C184"/>
  <c r="K183"/>
  <c r="J183"/>
  <c r="C183"/>
  <c r="K182"/>
  <c r="J182"/>
  <c r="C182"/>
  <c r="K181"/>
  <c r="J181"/>
  <c r="C181"/>
  <c r="K180"/>
  <c r="J180"/>
  <c r="C180"/>
  <c r="K179"/>
  <c r="J179"/>
  <c r="C179"/>
  <c r="K178"/>
  <c r="J178"/>
  <c r="C178"/>
  <c r="K177"/>
  <c r="J177"/>
  <c r="C177"/>
  <c r="K176"/>
  <c r="J176"/>
  <c r="C176"/>
  <c r="K175"/>
  <c r="J175"/>
  <c r="C175"/>
  <c r="K174"/>
  <c r="J174"/>
  <c r="C174"/>
  <c r="K173"/>
  <c r="J173"/>
  <c r="C173"/>
  <c r="K172"/>
  <c r="J172"/>
  <c r="C172"/>
  <c r="K171"/>
  <c r="J171"/>
  <c r="C171"/>
  <c r="K170"/>
  <c r="J170"/>
  <c r="C170"/>
  <c r="K169"/>
  <c r="J169"/>
  <c r="C169"/>
  <c r="K168"/>
  <c r="J168"/>
  <c r="C168"/>
  <c r="K167"/>
  <c r="J167"/>
  <c r="C167"/>
  <c r="K166"/>
  <c r="J166"/>
  <c r="C166"/>
  <c r="K165"/>
  <c r="J165"/>
  <c r="C165"/>
  <c r="K164"/>
  <c r="J164"/>
  <c r="C164"/>
  <c r="K163"/>
  <c r="J163"/>
  <c r="C163"/>
  <c r="K162"/>
  <c r="J162"/>
  <c r="C162"/>
  <c r="K161"/>
  <c r="J161"/>
  <c r="C161"/>
  <c r="K160"/>
  <c r="J160"/>
  <c r="C160"/>
  <c r="K159"/>
  <c r="J159"/>
  <c r="C159"/>
  <c r="K158"/>
  <c r="J158"/>
  <c r="C158"/>
  <c r="K157"/>
  <c r="J157"/>
  <c r="C157"/>
  <c r="K156"/>
  <c r="J156"/>
  <c r="C156"/>
  <c r="K155"/>
  <c r="J155"/>
  <c r="C155"/>
  <c r="K154"/>
  <c r="J154"/>
  <c r="C154"/>
  <c r="K153"/>
  <c r="J153"/>
  <c r="C153"/>
  <c r="K152"/>
  <c r="J152"/>
  <c r="C152"/>
  <c r="K151"/>
  <c r="J151"/>
  <c r="C151"/>
  <c r="K150"/>
  <c r="J150"/>
  <c r="C150"/>
  <c r="K149"/>
  <c r="J149"/>
  <c r="C149"/>
  <c r="K148"/>
  <c r="J148"/>
  <c r="C148"/>
  <c r="K147"/>
  <c r="J147"/>
  <c r="C147"/>
  <c r="K146"/>
  <c r="J146"/>
  <c r="C146"/>
  <c r="K145"/>
  <c r="J145"/>
  <c r="C145"/>
  <c r="K144"/>
  <c r="J144"/>
  <c r="C144"/>
  <c r="K143"/>
  <c r="J143"/>
  <c r="C143"/>
  <c r="K142"/>
  <c r="J142"/>
  <c r="C142"/>
  <c r="K141"/>
  <c r="J141"/>
  <c r="C141"/>
  <c r="K140"/>
  <c r="J140"/>
  <c r="C140"/>
  <c r="K139"/>
  <c r="J139"/>
  <c r="C139"/>
  <c r="K138"/>
  <c r="J138"/>
  <c r="C138"/>
  <c r="K137"/>
  <c r="J137"/>
  <c r="C137"/>
  <c r="K136"/>
  <c r="J136"/>
  <c r="C136"/>
  <c r="K135"/>
  <c r="J135"/>
  <c r="C135"/>
  <c r="K134"/>
  <c r="J134"/>
  <c r="C134"/>
  <c r="K133"/>
  <c r="J133"/>
  <c r="C133"/>
  <c r="K132"/>
  <c r="J132"/>
  <c r="C132"/>
  <c r="K131"/>
  <c r="J131"/>
  <c r="C131"/>
  <c r="K130"/>
  <c r="J130"/>
  <c r="C130"/>
  <c r="K129"/>
  <c r="J129"/>
  <c r="C129"/>
  <c r="K128"/>
  <c r="J128"/>
  <c r="C128"/>
  <c r="K127"/>
  <c r="J127"/>
  <c r="C127"/>
  <c r="K126"/>
  <c r="J126"/>
  <c r="C126"/>
  <c r="K125"/>
  <c r="J125"/>
  <c r="C125"/>
  <c r="K124"/>
  <c r="J124"/>
  <c r="C124"/>
  <c r="K123"/>
  <c r="J123"/>
  <c r="C123"/>
  <c r="K122"/>
  <c r="J122"/>
  <c r="C122"/>
  <c r="K121"/>
  <c r="J121"/>
  <c r="C121"/>
  <c r="K120"/>
  <c r="J120"/>
  <c r="C120"/>
  <c r="K119"/>
  <c r="J119"/>
  <c r="C119"/>
  <c r="K118"/>
  <c r="J118"/>
  <c r="C118"/>
  <c r="K117"/>
  <c r="J117"/>
  <c r="C117"/>
  <c r="K116"/>
  <c r="J116"/>
  <c r="C116"/>
  <c r="K115"/>
  <c r="J115"/>
  <c r="C115"/>
  <c r="K114"/>
  <c r="J114"/>
  <c r="C114"/>
  <c r="K113"/>
  <c r="J113"/>
  <c r="C113"/>
  <c r="K112"/>
  <c r="J112"/>
  <c r="C112"/>
  <c r="K111"/>
  <c r="J111"/>
  <c r="C111"/>
  <c r="K110"/>
  <c r="J110"/>
  <c r="C110"/>
  <c r="K109"/>
  <c r="J109"/>
  <c r="C109"/>
  <c r="K108"/>
  <c r="J108"/>
  <c r="C108"/>
  <c r="K107"/>
  <c r="J107"/>
  <c r="C107"/>
  <c r="K106"/>
  <c r="J106"/>
  <c r="C106"/>
  <c r="K105"/>
  <c r="J105"/>
  <c r="C105"/>
  <c r="K104"/>
  <c r="J104"/>
  <c r="C104"/>
  <c r="K103"/>
  <c r="J103"/>
  <c r="C103"/>
  <c r="K102"/>
  <c r="J102"/>
  <c r="C102"/>
  <c r="K101"/>
  <c r="J101"/>
  <c r="C101"/>
  <c r="K100"/>
  <c r="J100"/>
  <c r="C100"/>
  <c r="K99"/>
  <c r="J99"/>
  <c r="C99"/>
  <c r="K98"/>
  <c r="J98"/>
  <c r="C98"/>
  <c r="K97"/>
  <c r="J97"/>
  <c r="C97"/>
  <c r="K96"/>
  <c r="J96"/>
  <c r="C96"/>
  <c r="K95"/>
  <c r="J95"/>
  <c r="C95"/>
  <c r="K94"/>
  <c r="J94"/>
  <c r="C94"/>
  <c r="K93"/>
  <c r="J93"/>
  <c r="C93"/>
  <c r="K92"/>
  <c r="J92"/>
  <c r="C92"/>
  <c r="K91"/>
  <c r="J91"/>
  <c r="C91"/>
  <c r="K90"/>
  <c r="J90"/>
  <c r="C90"/>
  <c r="K89"/>
  <c r="J89"/>
  <c r="C89"/>
  <c r="K88"/>
  <c r="J88"/>
  <c r="C88"/>
  <c r="K87"/>
  <c r="J87"/>
  <c r="C87"/>
  <c r="K86"/>
  <c r="J86"/>
  <c r="C86"/>
  <c r="K85"/>
  <c r="J85"/>
  <c r="C85"/>
  <c r="K84"/>
  <c r="J84"/>
  <c r="C84"/>
  <c r="K83"/>
  <c r="J83"/>
  <c r="C83"/>
  <c r="K82"/>
  <c r="J82"/>
  <c r="C82"/>
  <c r="K81"/>
  <c r="J81"/>
  <c r="C81"/>
  <c r="K80"/>
  <c r="J80"/>
  <c r="C80"/>
  <c r="K79"/>
  <c r="J79"/>
  <c r="C79"/>
  <c r="K78"/>
  <c r="J78"/>
  <c r="C78"/>
  <c r="K77"/>
  <c r="J77"/>
  <c r="C77"/>
  <c r="K76"/>
  <c r="J76"/>
  <c r="C76"/>
  <c r="K75"/>
  <c r="J75"/>
  <c r="C75"/>
  <c r="K74"/>
  <c r="J74"/>
  <c r="C74"/>
  <c r="K73"/>
  <c r="J73"/>
  <c r="C73"/>
  <c r="K72"/>
  <c r="J72"/>
  <c r="C72"/>
  <c r="K71"/>
  <c r="J71"/>
  <c r="C71"/>
  <c r="K70"/>
  <c r="J70"/>
  <c r="C70"/>
  <c r="K69"/>
  <c r="J69"/>
  <c r="C69"/>
  <c r="K68"/>
  <c r="J68"/>
  <c r="C68"/>
  <c r="K67"/>
  <c r="J67"/>
  <c r="C67"/>
  <c r="K66"/>
  <c r="J66"/>
  <c r="C66"/>
  <c r="K65"/>
  <c r="J65"/>
  <c r="C65"/>
  <c r="K64"/>
  <c r="J64"/>
  <c r="C64"/>
  <c r="K63"/>
  <c r="J63"/>
  <c r="C63"/>
  <c r="K62"/>
  <c r="J62"/>
  <c r="C62"/>
  <c r="K61"/>
  <c r="J61"/>
  <c r="C61"/>
  <c r="K60"/>
  <c r="J60"/>
  <c r="C60"/>
  <c r="K59"/>
  <c r="J59"/>
  <c r="C59"/>
  <c r="K58"/>
  <c r="J58"/>
  <c r="C58"/>
  <c r="K57"/>
  <c r="J57"/>
  <c r="C57"/>
  <c r="K56"/>
  <c r="J56"/>
  <c r="C56"/>
  <c r="K55"/>
  <c r="J55"/>
  <c r="C55"/>
  <c r="K54"/>
  <c r="J54"/>
  <c r="C54"/>
  <c r="K53"/>
  <c r="J53"/>
  <c r="C53"/>
  <c r="K52"/>
  <c r="J52"/>
  <c r="C52"/>
  <c r="K51"/>
  <c r="J51"/>
  <c r="C51"/>
  <c r="K50"/>
  <c r="J50"/>
  <c r="C50"/>
  <c r="K49"/>
  <c r="J49"/>
  <c r="C49"/>
  <c r="K48"/>
  <c r="J48"/>
  <c r="C48"/>
  <c r="K47"/>
  <c r="J47"/>
  <c r="C47"/>
  <c r="K46"/>
  <c r="J46"/>
  <c r="C46"/>
  <c r="K45"/>
  <c r="J45"/>
  <c r="C45"/>
  <c r="K44"/>
  <c r="J44"/>
  <c r="C44"/>
  <c r="K43"/>
  <c r="J43"/>
  <c r="C43"/>
  <c r="K42"/>
  <c r="J42"/>
  <c r="C42"/>
  <c r="K41"/>
  <c r="J41"/>
  <c r="C41"/>
  <c r="K40"/>
  <c r="J40"/>
  <c r="C40"/>
  <c r="K39"/>
  <c r="J39"/>
  <c r="C39"/>
  <c r="K38"/>
  <c r="J38"/>
  <c r="C38"/>
  <c r="K37"/>
  <c r="J37"/>
  <c r="C37"/>
  <c r="K36"/>
  <c r="J36"/>
  <c r="C36"/>
  <c r="K35"/>
  <c r="J35"/>
  <c r="C35"/>
  <c r="K34"/>
  <c r="J34"/>
  <c r="C34"/>
  <c r="K33"/>
  <c r="J33"/>
  <c r="C33"/>
  <c r="K32"/>
  <c r="J32"/>
  <c r="C32"/>
  <c r="K31"/>
  <c r="J31"/>
  <c r="C31"/>
  <c r="K30"/>
  <c r="J30"/>
  <c r="C30"/>
  <c r="K29"/>
  <c r="J29"/>
  <c r="C29"/>
  <c r="K28"/>
  <c r="J28"/>
  <c r="C28"/>
  <c r="K27"/>
  <c r="J27"/>
  <c r="C27"/>
  <c r="K26"/>
  <c r="J26"/>
  <c r="C26"/>
  <c r="K25"/>
  <c r="J25"/>
  <c r="C25"/>
  <c r="K24"/>
  <c r="J24"/>
  <c r="C24"/>
  <c r="K23"/>
  <c r="J23"/>
  <c r="C23"/>
  <c r="K22"/>
  <c r="J22"/>
  <c r="C22"/>
  <c r="K21"/>
  <c r="J21"/>
  <c r="C21"/>
  <c r="K20"/>
  <c r="J20"/>
  <c r="C20"/>
  <c r="K19"/>
  <c r="J19"/>
  <c r="C19"/>
  <c r="K18"/>
  <c r="J18"/>
  <c r="C18"/>
  <c r="K17"/>
  <c r="J17"/>
  <c r="C17"/>
  <c r="M8"/>
  <c r="M6"/>
  <c r="M4"/>
  <c r="K3"/>
  <c r="K4"/>
  <c r="K5"/>
  <c r="K6"/>
  <c r="K7"/>
  <c r="K8"/>
  <c r="K9"/>
  <c r="K10"/>
  <c r="K11"/>
  <c r="K12"/>
  <c r="K13"/>
  <c r="K14"/>
  <c r="K15"/>
  <c r="K16"/>
  <c r="J3"/>
  <c r="J4"/>
  <c r="J5"/>
  <c r="J6"/>
  <c r="J7"/>
  <c r="J8"/>
  <c r="J9"/>
  <c r="J10"/>
  <c r="J11"/>
  <c r="J12"/>
  <c r="J13"/>
  <c r="J14"/>
  <c r="J15"/>
  <c r="J16"/>
  <c r="K224" i="27"/>
  <c r="J224"/>
  <c r="C224"/>
  <c r="K223"/>
  <c r="J223"/>
  <c r="C223"/>
  <c r="K222"/>
  <c r="J222"/>
  <c r="C222"/>
  <c r="K221"/>
  <c r="J221"/>
  <c r="C221"/>
  <c r="K220"/>
  <c r="J220"/>
  <c r="C220"/>
  <c r="K219"/>
  <c r="J219"/>
  <c r="C219"/>
  <c r="K218"/>
  <c r="J218"/>
  <c r="C218"/>
  <c r="K217"/>
  <c r="J217"/>
  <c r="C217"/>
  <c r="K216"/>
  <c r="J216"/>
  <c r="C216"/>
  <c r="K215"/>
  <c r="J215"/>
  <c r="C215"/>
  <c r="K214"/>
  <c r="J214"/>
  <c r="C214"/>
  <c r="K213"/>
  <c r="J213"/>
  <c r="C213"/>
  <c r="K212"/>
  <c r="J212"/>
  <c r="C212"/>
  <c r="K211"/>
  <c r="J211"/>
  <c r="C211"/>
  <c r="K210"/>
  <c r="J210"/>
  <c r="C210"/>
  <c r="K209"/>
  <c r="J209"/>
  <c r="C209"/>
  <c r="K208"/>
  <c r="J208"/>
  <c r="C208"/>
  <c r="K207"/>
  <c r="J207"/>
  <c r="C207"/>
  <c r="K206"/>
  <c r="J206"/>
  <c r="C206"/>
  <c r="K205"/>
  <c r="J205"/>
  <c r="C205"/>
  <c r="K204"/>
  <c r="J204"/>
  <c r="C204"/>
  <c r="K203"/>
  <c r="J203"/>
  <c r="C203"/>
  <c r="K202"/>
  <c r="J202"/>
  <c r="C202"/>
  <c r="K201"/>
  <c r="J201"/>
  <c r="C201"/>
  <c r="K200"/>
  <c r="J200"/>
  <c r="C200"/>
  <c r="K199"/>
  <c r="J199"/>
  <c r="C199"/>
  <c r="K198"/>
  <c r="J198"/>
  <c r="C198"/>
  <c r="K197"/>
  <c r="J197"/>
  <c r="C197"/>
  <c r="K196"/>
  <c r="J196"/>
  <c r="C196"/>
  <c r="K195"/>
  <c r="J195"/>
  <c r="C195"/>
  <c r="K194"/>
  <c r="J194"/>
  <c r="C194"/>
  <c r="K193"/>
  <c r="J193"/>
  <c r="C193"/>
  <c r="K192"/>
  <c r="J192"/>
  <c r="C192"/>
  <c r="K191"/>
  <c r="J191"/>
  <c r="C191"/>
  <c r="K190"/>
  <c r="J190"/>
  <c r="C190"/>
  <c r="K189"/>
  <c r="J189"/>
  <c r="C189"/>
  <c r="K188"/>
  <c r="J188"/>
  <c r="C188"/>
  <c r="K187"/>
  <c r="J187"/>
  <c r="C187"/>
  <c r="K186"/>
  <c r="J186"/>
  <c r="C186"/>
  <c r="K185"/>
  <c r="J185"/>
  <c r="C185"/>
  <c r="K184"/>
  <c r="J184"/>
  <c r="C184"/>
  <c r="K183"/>
  <c r="J183"/>
  <c r="C183"/>
  <c r="K182"/>
  <c r="J182"/>
  <c r="C182"/>
  <c r="K181"/>
  <c r="J181"/>
  <c r="C181"/>
  <c r="K180"/>
  <c r="J180"/>
  <c r="C180"/>
  <c r="K179"/>
  <c r="J179"/>
  <c r="C179"/>
  <c r="K178"/>
  <c r="J178"/>
  <c r="C178"/>
  <c r="K177"/>
  <c r="J177"/>
  <c r="C177"/>
  <c r="K176"/>
  <c r="J176"/>
  <c r="C176"/>
  <c r="K175"/>
  <c r="J175"/>
  <c r="C175"/>
  <c r="K174"/>
  <c r="J174"/>
  <c r="C174"/>
  <c r="K173"/>
  <c r="J173"/>
  <c r="C173"/>
  <c r="K172"/>
  <c r="J172"/>
  <c r="C172"/>
  <c r="K171"/>
  <c r="J171"/>
  <c r="C171"/>
  <c r="K170"/>
  <c r="J170"/>
  <c r="C170"/>
  <c r="K169"/>
  <c r="J169"/>
  <c r="C169"/>
  <c r="K168"/>
  <c r="J168"/>
  <c r="C168"/>
  <c r="K167"/>
  <c r="J167"/>
  <c r="C167"/>
  <c r="K166"/>
  <c r="J166"/>
  <c r="C166"/>
  <c r="K165"/>
  <c r="J165"/>
  <c r="C165"/>
  <c r="K164"/>
  <c r="J164"/>
  <c r="C164"/>
  <c r="K163"/>
  <c r="J163"/>
  <c r="C163"/>
  <c r="K162"/>
  <c r="J162"/>
  <c r="C162"/>
  <c r="K161"/>
  <c r="J161"/>
  <c r="C161"/>
  <c r="K160"/>
  <c r="J160"/>
  <c r="C160"/>
  <c r="K159"/>
  <c r="J159"/>
  <c r="C159"/>
  <c r="K158"/>
  <c r="J158"/>
  <c r="C158"/>
  <c r="K157"/>
  <c r="J157"/>
  <c r="C157"/>
  <c r="K156"/>
  <c r="J156"/>
  <c r="C156"/>
  <c r="K155"/>
  <c r="J155"/>
  <c r="C155"/>
  <c r="K154"/>
  <c r="J154"/>
  <c r="C154"/>
  <c r="K153"/>
  <c r="J153"/>
  <c r="C153"/>
  <c r="K152"/>
  <c r="J152"/>
  <c r="C152"/>
  <c r="K151"/>
  <c r="J151"/>
  <c r="C151"/>
  <c r="K150"/>
  <c r="J150"/>
  <c r="C150"/>
  <c r="K149"/>
  <c r="J149"/>
  <c r="C149"/>
  <c r="K148"/>
  <c r="J148"/>
  <c r="C148"/>
  <c r="K147"/>
  <c r="J147"/>
  <c r="C147"/>
  <c r="K146"/>
  <c r="J146"/>
  <c r="C146"/>
  <c r="K145"/>
  <c r="J145"/>
  <c r="C145"/>
  <c r="K144"/>
  <c r="J144"/>
  <c r="C144"/>
  <c r="K143"/>
  <c r="J143"/>
  <c r="C143"/>
  <c r="K142"/>
  <c r="J142"/>
  <c r="C142"/>
  <c r="K141"/>
  <c r="J141"/>
  <c r="C141"/>
  <c r="K140"/>
  <c r="J140"/>
  <c r="C140"/>
  <c r="K139"/>
  <c r="J139"/>
  <c r="C139"/>
  <c r="K138"/>
  <c r="J138"/>
  <c r="C138"/>
  <c r="K137"/>
  <c r="J137"/>
  <c r="C137"/>
  <c r="K136"/>
  <c r="J136"/>
  <c r="C136"/>
  <c r="K135"/>
  <c r="J135"/>
  <c r="C135"/>
  <c r="K134"/>
  <c r="J134"/>
  <c r="C134"/>
  <c r="K133"/>
  <c r="J133"/>
  <c r="C133"/>
  <c r="K132"/>
  <c r="J132"/>
  <c r="C132"/>
  <c r="K131"/>
  <c r="J131"/>
  <c r="C131"/>
  <c r="K130"/>
  <c r="J130"/>
  <c r="C130"/>
  <c r="K129"/>
  <c r="J129"/>
  <c r="C129"/>
  <c r="K128"/>
  <c r="J128"/>
  <c r="C128"/>
  <c r="K127"/>
  <c r="J127"/>
  <c r="C127"/>
  <c r="K126"/>
  <c r="J126"/>
  <c r="C126"/>
  <c r="K125"/>
  <c r="J125"/>
  <c r="C125"/>
  <c r="K124"/>
  <c r="J124"/>
  <c r="C124"/>
  <c r="K123"/>
  <c r="J123"/>
  <c r="C123"/>
  <c r="K122"/>
  <c r="J122"/>
  <c r="C122"/>
  <c r="K121"/>
  <c r="J121"/>
  <c r="C121"/>
  <c r="K120"/>
  <c r="J120"/>
  <c r="C120"/>
  <c r="K119"/>
  <c r="J119"/>
  <c r="C119"/>
  <c r="K118"/>
  <c r="J118"/>
  <c r="C118"/>
  <c r="K117"/>
  <c r="J117"/>
  <c r="C117"/>
  <c r="K116"/>
  <c r="J116"/>
  <c r="C116"/>
  <c r="K115"/>
  <c r="J115"/>
  <c r="C115"/>
  <c r="K114"/>
  <c r="J114"/>
  <c r="C114"/>
  <c r="K113"/>
  <c r="J113"/>
  <c r="C113"/>
  <c r="K112"/>
  <c r="J112"/>
  <c r="C112"/>
  <c r="K111"/>
  <c r="J111"/>
  <c r="C111"/>
  <c r="K110"/>
  <c r="J110"/>
  <c r="C110"/>
  <c r="K109"/>
  <c r="J109"/>
  <c r="C109"/>
  <c r="K108"/>
  <c r="J108"/>
  <c r="C108"/>
  <c r="K107"/>
  <c r="J107"/>
  <c r="C107"/>
  <c r="K106"/>
  <c r="J106"/>
  <c r="C106"/>
  <c r="K105"/>
  <c r="J105"/>
  <c r="C105"/>
  <c r="K104"/>
  <c r="J104"/>
  <c r="C104"/>
  <c r="K103"/>
  <c r="J103"/>
  <c r="C103"/>
  <c r="K102"/>
  <c r="J102"/>
  <c r="C102"/>
  <c r="K101"/>
  <c r="J101"/>
  <c r="C101"/>
  <c r="K100"/>
  <c r="J100"/>
  <c r="C100"/>
  <c r="K99"/>
  <c r="J99"/>
  <c r="C99"/>
  <c r="K98"/>
  <c r="J98"/>
  <c r="C98"/>
  <c r="K97"/>
  <c r="J97"/>
  <c r="C97"/>
  <c r="K96"/>
  <c r="J96"/>
  <c r="C96"/>
  <c r="K95"/>
  <c r="J95"/>
  <c r="C95"/>
  <c r="K94"/>
  <c r="J94"/>
  <c r="C94"/>
  <c r="K93"/>
  <c r="J93"/>
  <c r="C93"/>
  <c r="K92"/>
  <c r="J92"/>
  <c r="C92"/>
  <c r="K91"/>
  <c r="J91"/>
  <c r="C91"/>
  <c r="K90"/>
  <c r="J90"/>
  <c r="C90"/>
  <c r="K89"/>
  <c r="J89"/>
  <c r="C89"/>
  <c r="K88"/>
  <c r="J88"/>
  <c r="C88"/>
  <c r="K87"/>
  <c r="J87"/>
  <c r="C87"/>
  <c r="K86"/>
  <c r="J86"/>
  <c r="C86"/>
  <c r="K85"/>
  <c r="J85"/>
  <c r="C85"/>
  <c r="K84"/>
  <c r="J84"/>
  <c r="C84"/>
  <c r="K83"/>
  <c r="J83"/>
  <c r="C83"/>
  <c r="K82"/>
  <c r="J82"/>
  <c r="C82"/>
  <c r="K81"/>
  <c r="J81"/>
  <c r="C81"/>
  <c r="K80"/>
  <c r="J80"/>
  <c r="C80"/>
  <c r="K79"/>
  <c r="J79"/>
  <c r="C79"/>
  <c r="K78"/>
  <c r="J78"/>
  <c r="C78"/>
  <c r="K77"/>
  <c r="J77"/>
  <c r="C77"/>
  <c r="K76"/>
  <c r="J76"/>
  <c r="C76"/>
  <c r="K75"/>
  <c r="J75"/>
  <c r="C75"/>
  <c r="K74"/>
  <c r="J74"/>
  <c r="K73"/>
  <c r="J73"/>
  <c r="K72"/>
  <c r="J72"/>
  <c r="K71"/>
  <c r="J71"/>
  <c r="K70"/>
  <c r="J70"/>
  <c r="K69"/>
  <c r="J69"/>
  <c r="K68"/>
  <c r="J68"/>
  <c r="K67"/>
  <c r="J67"/>
  <c r="K66"/>
  <c r="J66"/>
  <c r="K65"/>
  <c r="J65"/>
  <c r="M8"/>
  <c r="M6"/>
  <c r="K3"/>
  <c r="K4" s="1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J3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K224" i="28"/>
  <c r="J224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M8"/>
  <c r="M6"/>
  <c r="K224" i="29"/>
  <c r="J224"/>
  <c r="C224"/>
  <c r="K223"/>
  <c r="J223"/>
  <c r="C223"/>
  <c r="K222"/>
  <c r="J222"/>
  <c r="C222"/>
  <c r="K221"/>
  <c r="J221"/>
  <c r="C221"/>
  <c r="K220"/>
  <c r="J220"/>
  <c r="C220"/>
  <c r="K219"/>
  <c r="J219"/>
  <c r="C219"/>
  <c r="K218"/>
  <c r="J218"/>
  <c r="C218"/>
  <c r="K217"/>
  <c r="J217"/>
  <c r="C217"/>
  <c r="K216"/>
  <c r="J216"/>
  <c r="C216"/>
  <c r="K215"/>
  <c r="J215"/>
  <c r="C215"/>
  <c r="K214"/>
  <c r="J214"/>
  <c r="C214"/>
  <c r="K213"/>
  <c r="J213"/>
  <c r="C213"/>
  <c r="K212"/>
  <c r="J212"/>
  <c r="C212"/>
  <c r="K211"/>
  <c r="J211"/>
  <c r="C211"/>
  <c r="K210"/>
  <c r="J210"/>
  <c r="C210"/>
  <c r="K209"/>
  <c r="J209"/>
  <c r="C209"/>
  <c r="K208"/>
  <c r="J208"/>
  <c r="C208"/>
  <c r="K207"/>
  <c r="J207"/>
  <c r="C207"/>
  <c r="K206"/>
  <c r="J206"/>
  <c r="C206"/>
  <c r="K205"/>
  <c r="J205"/>
  <c r="C205"/>
  <c r="K204"/>
  <c r="J204"/>
  <c r="C204"/>
  <c r="K203"/>
  <c r="J203"/>
  <c r="C203"/>
  <c r="K202"/>
  <c r="J202"/>
  <c r="C202"/>
  <c r="K201"/>
  <c r="J201"/>
  <c r="C201"/>
  <c r="K200"/>
  <c r="J200"/>
  <c r="C200"/>
  <c r="K199"/>
  <c r="J199"/>
  <c r="C199"/>
  <c r="K198"/>
  <c r="J198"/>
  <c r="C198"/>
  <c r="K197"/>
  <c r="J197"/>
  <c r="C197"/>
  <c r="K196"/>
  <c r="J196"/>
  <c r="C196"/>
  <c r="K195"/>
  <c r="J195"/>
  <c r="C195"/>
  <c r="K194"/>
  <c r="J194"/>
  <c r="C194"/>
  <c r="K193"/>
  <c r="J193"/>
  <c r="C193"/>
  <c r="K192"/>
  <c r="J192"/>
  <c r="C192"/>
  <c r="K191"/>
  <c r="J191"/>
  <c r="C191"/>
  <c r="K190"/>
  <c r="J190"/>
  <c r="C190"/>
  <c r="K189"/>
  <c r="J189"/>
  <c r="C189"/>
  <c r="K188"/>
  <c r="J188"/>
  <c r="C188"/>
  <c r="K187"/>
  <c r="J187"/>
  <c r="C187"/>
  <c r="K186"/>
  <c r="J186"/>
  <c r="C186"/>
  <c r="K185"/>
  <c r="J185"/>
  <c r="C185"/>
  <c r="K184"/>
  <c r="J184"/>
  <c r="C184"/>
  <c r="K183"/>
  <c r="J183"/>
  <c r="C183"/>
  <c r="K182"/>
  <c r="J182"/>
  <c r="C182"/>
  <c r="K181"/>
  <c r="J181"/>
  <c r="C181"/>
  <c r="K180"/>
  <c r="J180"/>
  <c r="C180"/>
  <c r="K179"/>
  <c r="J179"/>
  <c r="C179"/>
  <c r="K178"/>
  <c r="J178"/>
  <c r="C178"/>
  <c r="K177"/>
  <c r="J177"/>
  <c r="C177"/>
  <c r="K176"/>
  <c r="J176"/>
  <c r="C176"/>
  <c r="K175"/>
  <c r="J175"/>
  <c r="C175"/>
  <c r="K174"/>
  <c r="J174"/>
  <c r="C174"/>
  <c r="K173"/>
  <c r="J173"/>
  <c r="C173"/>
  <c r="K172"/>
  <c r="J172"/>
  <c r="C172"/>
  <c r="K171"/>
  <c r="J171"/>
  <c r="C171"/>
  <c r="K170"/>
  <c r="J170"/>
  <c r="C170"/>
  <c r="K169"/>
  <c r="J169"/>
  <c r="C169"/>
  <c r="K168"/>
  <c r="J168"/>
  <c r="C168"/>
  <c r="K167"/>
  <c r="J167"/>
  <c r="C167"/>
  <c r="K166"/>
  <c r="J166"/>
  <c r="C166"/>
  <c r="K165"/>
  <c r="J165"/>
  <c r="C165"/>
  <c r="K164"/>
  <c r="J164"/>
  <c r="C164"/>
  <c r="K163"/>
  <c r="J163"/>
  <c r="C163"/>
  <c r="K162"/>
  <c r="J162"/>
  <c r="C162"/>
  <c r="K161"/>
  <c r="J161"/>
  <c r="C161"/>
  <c r="K160"/>
  <c r="J160"/>
  <c r="C160"/>
  <c r="K159"/>
  <c r="J159"/>
  <c r="C159"/>
  <c r="K158"/>
  <c r="J158"/>
  <c r="C158"/>
  <c r="K157"/>
  <c r="J157"/>
  <c r="C157"/>
  <c r="K156"/>
  <c r="J156"/>
  <c r="C156"/>
  <c r="K155"/>
  <c r="J155"/>
  <c r="C155"/>
  <c r="K154"/>
  <c r="J154"/>
  <c r="C154"/>
  <c r="K153"/>
  <c r="J153"/>
  <c r="C153"/>
  <c r="K152"/>
  <c r="J152"/>
  <c r="C152"/>
  <c r="K151"/>
  <c r="J151"/>
  <c r="C151"/>
  <c r="K150"/>
  <c r="J150"/>
  <c r="C150"/>
  <c r="K149"/>
  <c r="J149"/>
  <c r="C149"/>
  <c r="K148"/>
  <c r="J148"/>
  <c r="C148"/>
  <c r="K147"/>
  <c r="J147"/>
  <c r="C147"/>
  <c r="K146"/>
  <c r="J146"/>
  <c r="C146"/>
  <c r="K145"/>
  <c r="J145"/>
  <c r="C145"/>
  <c r="K144"/>
  <c r="J144"/>
  <c r="C144"/>
  <c r="K143"/>
  <c r="J143"/>
  <c r="C143"/>
  <c r="K142"/>
  <c r="J142"/>
  <c r="C142"/>
  <c r="K141"/>
  <c r="J141"/>
  <c r="C141"/>
  <c r="K140"/>
  <c r="J140"/>
  <c r="C140"/>
  <c r="K139"/>
  <c r="J139"/>
  <c r="C139"/>
  <c r="K138"/>
  <c r="J138"/>
  <c r="C138"/>
  <c r="K137"/>
  <c r="J137"/>
  <c r="C137"/>
  <c r="K136"/>
  <c r="J136"/>
  <c r="C136"/>
  <c r="K135"/>
  <c r="J135"/>
  <c r="C135"/>
  <c r="K134"/>
  <c r="J134"/>
  <c r="C134"/>
  <c r="K133"/>
  <c r="J133"/>
  <c r="C133"/>
  <c r="K132"/>
  <c r="J132"/>
  <c r="C132"/>
  <c r="K131"/>
  <c r="J131"/>
  <c r="C131"/>
  <c r="K130"/>
  <c r="J130"/>
  <c r="C130"/>
  <c r="K129"/>
  <c r="J129"/>
  <c r="C129"/>
  <c r="K128"/>
  <c r="J128"/>
  <c r="C128"/>
  <c r="K127"/>
  <c r="J127"/>
  <c r="C127"/>
  <c r="K126"/>
  <c r="J126"/>
  <c r="C126"/>
  <c r="K125"/>
  <c r="J125"/>
  <c r="C125"/>
  <c r="K124"/>
  <c r="J124"/>
  <c r="C124"/>
  <c r="K123"/>
  <c r="J123"/>
  <c r="C123"/>
  <c r="K122"/>
  <c r="J122"/>
  <c r="C122"/>
  <c r="K121"/>
  <c r="J121"/>
  <c r="C121"/>
  <c r="K120"/>
  <c r="J120"/>
  <c r="C120"/>
  <c r="K119"/>
  <c r="J119"/>
  <c r="C119"/>
  <c r="K118"/>
  <c r="J118"/>
  <c r="C118"/>
  <c r="K117"/>
  <c r="J117"/>
  <c r="C117"/>
  <c r="K116"/>
  <c r="J116"/>
  <c r="C116"/>
  <c r="K115"/>
  <c r="J115"/>
  <c r="C115"/>
  <c r="K114"/>
  <c r="J114"/>
  <c r="C114"/>
  <c r="K113"/>
  <c r="J113"/>
  <c r="C113"/>
  <c r="K112"/>
  <c r="J112"/>
  <c r="C112"/>
  <c r="K111"/>
  <c r="J111"/>
  <c r="C111"/>
  <c r="K110"/>
  <c r="J110"/>
  <c r="C110"/>
  <c r="K109"/>
  <c r="J109"/>
  <c r="C109"/>
  <c r="K108"/>
  <c r="J108"/>
  <c r="C108"/>
  <c r="K107"/>
  <c r="J107"/>
  <c r="C107"/>
  <c r="K106"/>
  <c r="J106"/>
  <c r="C106"/>
  <c r="K105"/>
  <c r="J105"/>
  <c r="C105"/>
  <c r="K104"/>
  <c r="J104"/>
  <c r="C104"/>
  <c r="K103"/>
  <c r="J103"/>
  <c r="C103"/>
  <c r="K102"/>
  <c r="J102"/>
  <c r="C102"/>
  <c r="K101"/>
  <c r="J101"/>
  <c r="C101"/>
  <c r="K100"/>
  <c r="J100"/>
  <c r="C100"/>
  <c r="K99"/>
  <c r="J99"/>
  <c r="C99"/>
  <c r="K98"/>
  <c r="J98"/>
  <c r="C98"/>
  <c r="K97"/>
  <c r="J97"/>
  <c r="C97"/>
  <c r="K96"/>
  <c r="J96"/>
  <c r="C96"/>
  <c r="K95"/>
  <c r="J95"/>
  <c r="C95"/>
  <c r="K94"/>
  <c r="J94"/>
  <c r="C94"/>
  <c r="K93"/>
  <c r="J93"/>
  <c r="C93"/>
  <c r="K92"/>
  <c r="J92"/>
  <c r="C92"/>
  <c r="K91"/>
  <c r="J91"/>
  <c r="C91"/>
  <c r="K90"/>
  <c r="J90"/>
  <c r="C90"/>
  <c r="K89"/>
  <c r="J89"/>
  <c r="C89"/>
  <c r="K88"/>
  <c r="J88"/>
  <c r="C88"/>
  <c r="K87"/>
  <c r="J87"/>
  <c r="C87"/>
  <c r="K86"/>
  <c r="J86"/>
  <c r="C86"/>
  <c r="K85"/>
  <c r="J85"/>
  <c r="C85"/>
  <c r="K84"/>
  <c r="J84"/>
  <c r="C84"/>
  <c r="K83"/>
  <c r="J83"/>
  <c r="C83"/>
  <c r="K82"/>
  <c r="J82"/>
  <c r="C82"/>
  <c r="K81"/>
  <c r="J81"/>
  <c r="C81"/>
  <c r="K80"/>
  <c r="J80"/>
  <c r="C80"/>
  <c r="K79"/>
  <c r="J79"/>
  <c r="C79"/>
  <c r="K78"/>
  <c r="J78"/>
  <c r="C78"/>
  <c r="K77"/>
  <c r="J77"/>
  <c r="C77"/>
  <c r="K76"/>
  <c r="J76"/>
  <c r="C76"/>
  <c r="K75"/>
  <c r="J75"/>
  <c r="C75"/>
  <c r="K74"/>
  <c r="J74"/>
  <c r="C74"/>
  <c r="K73"/>
  <c r="J73"/>
  <c r="C73"/>
  <c r="K72"/>
  <c r="J72"/>
  <c r="C72"/>
  <c r="K71"/>
  <c r="J71"/>
  <c r="C71"/>
  <c r="K70"/>
  <c r="J70"/>
  <c r="C70"/>
  <c r="K69"/>
  <c r="J69"/>
  <c r="C69"/>
  <c r="K68"/>
  <c r="J68"/>
  <c r="C68"/>
  <c r="K67"/>
  <c r="J67"/>
  <c r="C67"/>
  <c r="K66"/>
  <c r="J66"/>
  <c r="C66"/>
  <c r="K65"/>
  <c r="J65"/>
  <c r="C65"/>
  <c r="K64"/>
  <c r="J64"/>
  <c r="C64"/>
  <c r="K63"/>
  <c r="J63"/>
  <c r="C63"/>
  <c r="K62"/>
  <c r="J62"/>
  <c r="C62"/>
  <c r="K61"/>
  <c r="J61"/>
  <c r="C61"/>
  <c r="K60"/>
  <c r="J60"/>
  <c r="C60"/>
  <c r="K59"/>
  <c r="J59"/>
  <c r="C59"/>
  <c r="K58"/>
  <c r="J58"/>
  <c r="C58"/>
  <c r="K57"/>
  <c r="J57"/>
  <c r="C57"/>
  <c r="K56"/>
  <c r="J56"/>
  <c r="C56"/>
  <c r="K55"/>
  <c r="J55"/>
  <c r="C55"/>
  <c r="K54"/>
  <c r="J54"/>
  <c r="C54"/>
  <c r="K53"/>
  <c r="J53"/>
  <c r="C53"/>
  <c r="K52"/>
  <c r="J52"/>
  <c r="C52"/>
  <c r="K51"/>
  <c r="J51"/>
  <c r="C51"/>
  <c r="K50"/>
  <c r="J50"/>
  <c r="C50"/>
  <c r="K49"/>
  <c r="J49"/>
  <c r="C49"/>
  <c r="K48"/>
  <c r="J48"/>
  <c r="C48"/>
  <c r="K47"/>
  <c r="J47"/>
  <c r="C47"/>
  <c r="K46"/>
  <c r="J46"/>
  <c r="C46"/>
  <c r="K45"/>
  <c r="J45"/>
  <c r="C45"/>
  <c r="K44"/>
  <c r="J44"/>
  <c r="C44"/>
  <c r="K43"/>
  <c r="J43"/>
  <c r="C43"/>
  <c r="K42"/>
  <c r="J42"/>
  <c r="C42"/>
  <c r="K41"/>
  <c r="J41"/>
  <c r="C41"/>
  <c r="K40"/>
  <c r="J40"/>
  <c r="C40"/>
  <c r="K39"/>
  <c r="J39"/>
  <c r="C39"/>
  <c r="K38"/>
  <c r="J38"/>
  <c r="C38"/>
  <c r="K37"/>
  <c r="J37"/>
  <c r="C37"/>
  <c r="K36"/>
  <c r="J36"/>
  <c r="C36"/>
  <c r="K35"/>
  <c r="J35"/>
  <c r="C35"/>
  <c r="K34"/>
  <c r="J34"/>
  <c r="C34"/>
  <c r="K33"/>
  <c r="J33"/>
  <c r="C33"/>
  <c r="K32"/>
  <c r="J32"/>
  <c r="C32"/>
  <c r="K31"/>
  <c r="J31"/>
  <c r="C31"/>
  <c r="K30"/>
  <c r="J30"/>
  <c r="C30"/>
  <c r="K29"/>
  <c r="J29"/>
  <c r="C29"/>
  <c r="K28"/>
  <c r="J28"/>
  <c r="C28"/>
  <c r="K27"/>
  <c r="J27"/>
  <c r="C27"/>
  <c r="K26"/>
  <c r="J26"/>
  <c r="C26"/>
  <c r="K25"/>
  <c r="J25"/>
  <c r="C25"/>
  <c r="K24"/>
  <c r="J24"/>
  <c r="C24"/>
  <c r="K23"/>
  <c r="J23"/>
  <c r="C23"/>
  <c r="K22"/>
  <c r="J22"/>
  <c r="C22"/>
  <c r="K21"/>
  <c r="J21"/>
  <c r="C21"/>
  <c r="K20"/>
  <c r="J20"/>
  <c r="C20"/>
  <c r="K19"/>
  <c r="J19"/>
  <c r="C19"/>
  <c r="K18"/>
  <c r="J18"/>
  <c r="C18"/>
  <c r="K17"/>
  <c r="J17"/>
  <c r="C17"/>
  <c r="M8"/>
  <c r="M6"/>
  <c r="J13"/>
  <c r="J14"/>
  <c r="J15"/>
  <c r="J16"/>
  <c r="K3"/>
  <c r="K4" s="1"/>
  <c r="K5" s="1"/>
  <c r="K6" s="1"/>
  <c r="K7" s="1"/>
  <c r="K8" s="1"/>
  <c r="K9" s="1"/>
  <c r="K10" s="1"/>
  <c r="K11" s="1"/>
  <c r="K12" s="1"/>
  <c r="K13"/>
  <c r="K14"/>
  <c r="K15"/>
  <c r="K16"/>
  <c r="J3"/>
  <c r="J4" s="1"/>
  <c r="J5" s="1"/>
  <c r="J6" s="1"/>
  <c r="J7" s="1"/>
  <c r="J8" s="1"/>
  <c r="J9" s="1"/>
  <c r="J10" s="1"/>
  <c r="J11" s="1"/>
  <c r="J12" s="1"/>
  <c r="K224" i="19"/>
  <c r="J224"/>
  <c r="K223"/>
  <c r="J223"/>
  <c r="K222"/>
  <c r="J222"/>
  <c r="K221"/>
  <c r="J221"/>
  <c r="K220"/>
  <c r="J220"/>
  <c r="K219"/>
  <c r="J219"/>
  <c r="K218"/>
  <c r="J218"/>
  <c r="K217"/>
  <c r="J217"/>
  <c r="K216"/>
  <c r="J216"/>
  <c r="K215"/>
  <c r="J215"/>
  <c r="K214"/>
  <c r="J214"/>
  <c r="K213"/>
  <c r="J213"/>
  <c r="K212"/>
  <c r="J212"/>
  <c r="K211"/>
  <c r="J211"/>
  <c r="K210"/>
  <c r="J210"/>
  <c r="K209"/>
  <c r="J209"/>
  <c r="K208"/>
  <c r="J208"/>
  <c r="K207"/>
  <c r="J207"/>
  <c r="K206"/>
  <c r="J206"/>
  <c r="K205"/>
  <c r="J205"/>
  <c r="K204"/>
  <c r="J204"/>
  <c r="K203"/>
  <c r="J203"/>
  <c r="K202"/>
  <c r="J202"/>
  <c r="K201"/>
  <c r="J201"/>
  <c r="K200"/>
  <c r="J200"/>
  <c r="K199"/>
  <c r="J199"/>
  <c r="K198"/>
  <c r="J198"/>
  <c r="K197"/>
  <c r="J197"/>
  <c r="K196"/>
  <c r="J196"/>
  <c r="K195"/>
  <c r="J195"/>
  <c r="K194"/>
  <c r="J194"/>
  <c r="K193"/>
  <c r="J193"/>
  <c r="K192"/>
  <c r="J192"/>
  <c r="K191"/>
  <c r="J191"/>
  <c r="K190"/>
  <c r="J190"/>
  <c r="K189"/>
  <c r="J189"/>
  <c r="K188"/>
  <c r="J188"/>
  <c r="K187"/>
  <c r="J187"/>
  <c r="K186"/>
  <c r="J186"/>
  <c r="K185"/>
  <c r="J185"/>
  <c r="K184"/>
  <c r="J184"/>
  <c r="K183"/>
  <c r="J183"/>
  <c r="K182"/>
  <c r="J182"/>
  <c r="K181"/>
  <c r="J181"/>
  <c r="K180"/>
  <c r="J180"/>
  <c r="K179"/>
  <c r="J179"/>
  <c r="K178"/>
  <c r="J178"/>
  <c r="K177"/>
  <c r="J177"/>
  <c r="K176"/>
  <c r="J176"/>
  <c r="K175"/>
  <c r="J175"/>
  <c r="K174"/>
  <c r="J174"/>
  <c r="K173"/>
  <c r="J173"/>
  <c r="K172"/>
  <c r="J172"/>
  <c r="K171"/>
  <c r="J171"/>
  <c r="K170"/>
  <c r="J170"/>
  <c r="K169"/>
  <c r="J169"/>
  <c r="K168"/>
  <c r="J168"/>
  <c r="K167"/>
  <c r="J167"/>
  <c r="K166"/>
  <c r="J166"/>
  <c r="K165"/>
  <c r="J165"/>
  <c r="K164"/>
  <c r="J164"/>
  <c r="K163"/>
  <c r="J163"/>
  <c r="K162"/>
  <c r="J162"/>
  <c r="K161"/>
  <c r="J161"/>
  <c r="K160"/>
  <c r="J160"/>
  <c r="K159"/>
  <c r="J159"/>
  <c r="K158"/>
  <c r="J158"/>
  <c r="K157"/>
  <c r="J157"/>
  <c r="K156"/>
  <c r="J156"/>
  <c r="K155"/>
  <c r="J155"/>
  <c r="K154"/>
  <c r="J154"/>
  <c r="K153"/>
  <c r="J153"/>
  <c r="K152"/>
  <c r="J152"/>
  <c r="K151"/>
  <c r="J151"/>
  <c r="K150"/>
  <c r="J150"/>
  <c r="K149"/>
  <c r="J149"/>
  <c r="K148"/>
  <c r="J148"/>
  <c r="K147"/>
  <c r="J147"/>
  <c r="K146"/>
  <c r="J146"/>
  <c r="K145"/>
  <c r="J145"/>
  <c r="K144"/>
  <c r="J144"/>
  <c r="K143"/>
  <c r="J143"/>
  <c r="K142"/>
  <c r="J142"/>
  <c r="K141"/>
  <c r="J141"/>
  <c r="K140"/>
  <c r="J140"/>
  <c r="K139"/>
  <c r="J139"/>
  <c r="K138"/>
  <c r="J138"/>
  <c r="K137"/>
  <c r="J137"/>
  <c r="K136"/>
  <c r="J136"/>
  <c r="K135"/>
  <c r="J135"/>
  <c r="K134"/>
  <c r="J134"/>
  <c r="K133"/>
  <c r="J133"/>
  <c r="K132"/>
  <c r="J132"/>
  <c r="K131"/>
  <c r="J131"/>
  <c r="K130"/>
  <c r="J130"/>
  <c r="K129"/>
  <c r="J129"/>
  <c r="K128"/>
  <c r="J128"/>
  <c r="K127"/>
  <c r="J127"/>
  <c r="K126"/>
  <c r="J126"/>
  <c r="K125"/>
  <c r="J125"/>
  <c r="K124"/>
  <c r="J124"/>
  <c r="K123"/>
  <c r="J123"/>
  <c r="K122"/>
  <c r="J122"/>
  <c r="K121"/>
  <c r="J121"/>
  <c r="K120"/>
  <c r="J120"/>
  <c r="K119"/>
  <c r="J119"/>
  <c r="K118"/>
  <c r="J118"/>
  <c r="K117"/>
  <c r="J117"/>
  <c r="K116"/>
  <c r="J116"/>
  <c r="K115"/>
  <c r="J115"/>
  <c r="K114"/>
  <c r="J114"/>
  <c r="K113"/>
  <c r="J113"/>
  <c r="K112"/>
  <c r="J112"/>
  <c r="K111"/>
  <c r="J111"/>
  <c r="K110"/>
  <c r="J110"/>
  <c r="K109"/>
  <c r="J109"/>
  <c r="K108"/>
  <c r="J108"/>
  <c r="K107"/>
  <c r="J107"/>
  <c r="K106"/>
  <c r="J106"/>
  <c r="K105"/>
  <c r="J105"/>
  <c r="K104"/>
  <c r="J104"/>
  <c r="K103"/>
  <c r="J103"/>
  <c r="K102"/>
  <c r="J102"/>
  <c r="K101"/>
  <c r="J101"/>
  <c r="K100"/>
  <c r="J100"/>
  <c r="K99"/>
  <c r="J99"/>
  <c r="K98"/>
  <c r="J98"/>
  <c r="K97"/>
  <c r="J97"/>
  <c r="K96"/>
  <c r="J96"/>
  <c r="K95"/>
  <c r="J95"/>
  <c r="K94"/>
  <c r="J94"/>
  <c r="K93"/>
  <c r="J93"/>
  <c r="K92"/>
  <c r="J92"/>
  <c r="K91"/>
  <c r="J91"/>
  <c r="K90"/>
  <c r="J90"/>
  <c r="K89"/>
  <c r="J89"/>
  <c r="K88"/>
  <c r="J88"/>
  <c r="K87"/>
  <c r="J87"/>
  <c r="K86"/>
  <c r="J86"/>
  <c r="K85"/>
  <c r="J85"/>
  <c r="K84"/>
  <c r="J84"/>
  <c r="K83"/>
  <c r="J83"/>
  <c r="K82"/>
  <c r="J82"/>
  <c r="K81"/>
  <c r="J81"/>
  <c r="K80"/>
  <c r="J80"/>
  <c r="K79"/>
  <c r="J79"/>
  <c r="K78"/>
  <c r="J78"/>
  <c r="K77"/>
  <c r="J77"/>
  <c r="K76"/>
  <c r="J76"/>
  <c r="K75"/>
  <c r="J75"/>
  <c r="K74"/>
  <c r="J74"/>
  <c r="K73"/>
  <c r="J73"/>
  <c r="K72"/>
  <c r="J72"/>
  <c r="K71"/>
  <c r="J71"/>
  <c r="K70"/>
  <c r="J70"/>
  <c r="K69"/>
  <c r="J69"/>
  <c r="K68"/>
  <c r="J68"/>
  <c r="K67"/>
  <c r="J67"/>
  <c r="K66"/>
  <c r="J66"/>
  <c r="K65"/>
  <c r="J65"/>
  <c r="K64"/>
  <c r="J64"/>
  <c r="K63"/>
  <c r="J63"/>
  <c r="K62"/>
  <c r="J62"/>
  <c r="K61"/>
  <c r="J61"/>
  <c r="K60"/>
  <c r="J60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J41"/>
  <c r="K40"/>
  <c r="J40"/>
  <c r="K39"/>
  <c r="J39"/>
  <c r="K38"/>
  <c r="J38"/>
  <c r="K37"/>
  <c r="J37"/>
  <c r="K36"/>
  <c r="J36"/>
  <c r="K35"/>
  <c r="J35"/>
  <c r="K34"/>
  <c r="J34"/>
  <c r="M8"/>
  <c r="M6"/>
  <c r="M10" i="26"/>
  <c r="M10" i="25"/>
  <c r="M10" i="24"/>
  <c r="M10" i="23"/>
  <c r="M8" i="18"/>
  <c r="M6"/>
  <c r="J3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K3"/>
  <c r="K4" s="1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A34" i="14" a="1"/>
  <c r="A34" s="1"/>
  <c r="M10" i="20" l="1"/>
  <c r="M1" i="22" s="1"/>
  <c r="M4" s="1"/>
  <c r="M10" i="21"/>
  <c r="M10" i="22"/>
  <c r="M4" i="27"/>
  <c r="M10" i="29"/>
  <c r="M10" i="18"/>
  <c r="M1" i="19" s="1"/>
  <c r="M10" i="27"/>
  <c r="J3" i="28" s="1"/>
  <c r="M4" i="19" l="1"/>
  <c r="K3"/>
  <c r="K4" s="1"/>
  <c r="J3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M1" i="21"/>
  <c r="M4" s="1"/>
  <c r="M4" i="28"/>
  <c r="M4" i="29" s="1"/>
  <c r="M4" i="18" s="1"/>
  <c r="K3" i="28"/>
  <c r="K5" i="19" l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4" i="28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J4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M10" i="19" l="1"/>
  <c r="M1" i="20" s="1"/>
  <c r="M4" s="1"/>
  <c r="M10" i="28"/>
</calcChain>
</file>

<file path=xl/sharedStrings.xml><?xml version="1.0" encoding="utf-8"?>
<sst xmlns="http://schemas.openxmlformats.org/spreadsheetml/2006/main" count="322" uniqueCount="122">
  <si>
    <t>N° Chèque</t>
  </si>
  <si>
    <t>Débits</t>
  </si>
  <si>
    <t>Crédits</t>
  </si>
  <si>
    <t>Date de paiement</t>
  </si>
  <si>
    <t>Mode de paiement</t>
  </si>
  <si>
    <t>Loyer</t>
  </si>
  <si>
    <t>Date de paiement Banque</t>
  </si>
  <si>
    <t>Recettes</t>
  </si>
  <si>
    <t>Banque</t>
  </si>
  <si>
    <t>Solde Perso</t>
  </si>
  <si>
    <t>Chèques</t>
  </si>
  <si>
    <t>Divers</t>
  </si>
  <si>
    <t>Réparations</t>
  </si>
  <si>
    <t>Transports</t>
  </si>
  <si>
    <t>Gasoil</t>
  </si>
  <si>
    <t>Prélèvements</t>
  </si>
  <si>
    <t>Essence</t>
  </si>
  <si>
    <t>Coti Équipage</t>
  </si>
  <si>
    <t>e-cartebleu</t>
  </si>
  <si>
    <t>Brico Marché</t>
  </si>
  <si>
    <t>Tridome</t>
  </si>
  <si>
    <t>Assurances</t>
  </si>
  <si>
    <t>Pension Retraite</t>
  </si>
  <si>
    <t>Coiffeur</t>
  </si>
  <si>
    <t>Mutuelle</t>
  </si>
  <si>
    <t>Chaussures</t>
  </si>
  <si>
    <t>DA C Épargne</t>
  </si>
  <si>
    <t>DA Crédit A</t>
  </si>
  <si>
    <t>Danse Roxane</t>
  </si>
  <si>
    <t>Eau</t>
  </si>
  <si>
    <t>Impôts</t>
  </si>
  <si>
    <t>Informatique</t>
  </si>
  <si>
    <t>Débit</t>
  </si>
  <si>
    <t>Voitures</t>
  </si>
  <si>
    <t>Carte Bleu</t>
  </si>
  <si>
    <t>Courses,Habillement,Divers</t>
  </si>
  <si>
    <t>Alimentation</t>
  </si>
  <si>
    <t>Comm de suivi</t>
  </si>
  <si>
    <t>BPCE prévoyance</t>
  </si>
  <si>
    <t>Brico Dépôt</t>
  </si>
  <si>
    <t>ADSL</t>
  </si>
  <si>
    <t>Revenus</t>
  </si>
  <si>
    <t>Anniversaires</t>
  </si>
  <si>
    <t>SNCF</t>
  </si>
  <si>
    <t xml:space="preserve">Médecin Spécialiste </t>
  </si>
  <si>
    <t>Pantalon</t>
  </si>
  <si>
    <t>Comm d'intervention</t>
  </si>
  <si>
    <t>Cetelem Acc</t>
  </si>
  <si>
    <t>Canal +</t>
  </si>
  <si>
    <t>Électicité</t>
  </si>
  <si>
    <t>Locaux</t>
  </si>
  <si>
    <t>Cadeaux</t>
  </si>
  <si>
    <t>Bus</t>
  </si>
  <si>
    <t>Médecin Généraliste</t>
  </si>
  <si>
    <t>Chemise</t>
  </si>
  <si>
    <t>Habitation</t>
  </si>
  <si>
    <t>Canal Sat</t>
  </si>
  <si>
    <t>Autre</t>
  </si>
  <si>
    <t>Rembts médicaux</t>
  </si>
  <si>
    <t>Cinéma/Théâtre/Concert</t>
  </si>
  <si>
    <t>Analyses de sang</t>
  </si>
  <si>
    <t>Blouson</t>
  </si>
  <si>
    <t>Cotisation Carte Bleue</t>
  </si>
  <si>
    <t>Wildom</t>
  </si>
  <si>
    <t>Equipement/Déco</t>
  </si>
  <si>
    <t>Rente AT</t>
  </si>
  <si>
    <t>Retrais Liquide</t>
  </si>
  <si>
    <t>Equipement-loisirs</t>
  </si>
  <si>
    <t>Manteaux</t>
  </si>
  <si>
    <t>DA BPOP</t>
  </si>
  <si>
    <t>Retraite complémentaire</t>
  </si>
  <si>
    <t>Virements Émis</t>
  </si>
  <si>
    <t>Animaux</t>
  </si>
  <si>
    <t>Jardin</t>
  </si>
  <si>
    <t>Religion</t>
  </si>
  <si>
    <t>Parking</t>
  </si>
  <si>
    <t>Virements Reçus</t>
  </si>
  <si>
    <t>Meubles</t>
  </si>
  <si>
    <t>Restaurants</t>
  </si>
  <si>
    <t>Contrôle technique</t>
  </si>
  <si>
    <t>TPH fixe</t>
  </si>
  <si>
    <t xml:space="preserve">Vacances </t>
  </si>
  <si>
    <t>Plaisirs-Sport</t>
  </si>
  <si>
    <t>Dépôt Chèque</t>
  </si>
  <si>
    <t>TPH portable</t>
  </si>
  <si>
    <t>Vidéo/DVD/Culture</t>
  </si>
  <si>
    <t>Dépôt Espèces</t>
  </si>
  <si>
    <t>Travaux/Bricolage</t>
  </si>
  <si>
    <t>Frais de banque</t>
  </si>
  <si>
    <t>Soins Médicaux</t>
  </si>
  <si>
    <t>Compte Épargne</t>
  </si>
  <si>
    <t>Compte Véro</t>
  </si>
  <si>
    <t>Versements</t>
  </si>
  <si>
    <t>Bricolage-Jardinage</t>
  </si>
  <si>
    <t>Libellé Libre</t>
  </si>
  <si>
    <t>Libellé Principal</t>
  </si>
  <si>
    <t>Libellé Secondaire</t>
  </si>
  <si>
    <t>Pharmacie</t>
  </si>
  <si>
    <r>
      <t xml:space="preserve">Libellés secondaires </t>
    </r>
    <r>
      <rPr>
        <sz val="11"/>
        <color rgb="FFFF0000"/>
        <rFont val="Wingdings"/>
        <charset val="2"/>
      </rPr>
      <t>è</t>
    </r>
  </si>
  <si>
    <r>
      <t xml:space="preserve">Mode de Paiement </t>
    </r>
    <r>
      <rPr>
        <sz val="11"/>
        <color rgb="FFFF0000"/>
        <rFont val="Wingdings"/>
        <charset val="2"/>
      </rPr>
      <t>ê</t>
    </r>
  </si>
  <si>
    <r>
      <t xml:space="preserve">Libellés principaux </t>
    </r>
    <r>
      <rPr>
        <sz val="11"/>
        <color rgb="FFFF0000"/>
        <rFont val="Wingdings"/>
        <charset val="2"/>
      </rPr>
      <t>ê</t>
    </r>
  </si>
  <si>
    <t>Soldes Perso</t>
  </si>
  <si>
    <t>Dépenses</t>
  </si>
  <si>
    <t>Solde réel Banque</t>
  </si>
  <si>
    <t>Ajouter Mensualisation</t>
  </si>
  <si>
    <t>Solde au 10/10/2016</t>
  </si>
  <si>
    <t>Pain</t>
  </si>
  <si>
    <t>Entretien-CMAX</t>
  </si>
  <si>
    <t>Entretien-Clio</t>
  </si>
  <si>
    <t>Lavage-CMAX</t>
  </si>
  <si>
    <t>Prêt Permis à 1€</t>
  </si>
  <si>
    <t>Salle de Sport</t>
  </si>
  <si>
    <t>MC Donald's</t>
  </si>
  <si>
    <t>Solde au 31/10/2016</t>
  </si>
  <si>
    <t>Autoroute</t>
  </si>
  <si>
    <t>Solde au 30/11/2016</t>
  </si>
  <si>
    <t>Solde au 05/01/2017</t>
  </si>
  <si>
    <t>Solde réel BP</t>
  </si>
  <si>
    <t>Cantine</t>
  </si>
  <si>
    <t>OK</t>
  </si>
  <si>
    <t>Loto</t>
  </si>
  <si>
    <t>Euromillion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</si>
</sst>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#,##0.00\ &quot;€&quot;"/>
    <numFmt numFmtId="165" formatCode="0.00_ ;[Red]\-0.00\ "/>
    <numFmt numFmtId="167" formatCode="#,##0.00\ &quot;€&quot;;[Red]#,##0.00\ &quot;€&quot;"/>
  </numFmts>
  <fonts count="13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Times New Roman"/>
      <family val="1"/>
    </font>
    <font>
      <b/>
      <sz val="9"/>
      <color theme="1"/>
      <name val="Andalus"/>
    </font>
    <font>
      <b/>
      <sz val="9"/>
      <color theme="1"/>
      <name val="Courier New"/>
      <family val="3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Wingdings"/>
      <charset val="2"/>
    </font>
    <font>
      <b/>
      <sz val="10"/>
      <color rgb="FF0909FF"/>
      <name val="Calibri"/>
      <family val="2"/>
      <scheme val="minor"/>
    </font>
    <font>
      <b/>
      <sz val="9"/>
      <color rgb="FFFF0000"/>
      <name val="Times New Roman"/>
      <family val="1"/>
    </font>
    <font>
      <b/>
      <sz val="9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99"/>
        <bgColor theme="9" tint="0.79998168889431442"/>
      </patternFill>
    </fill>
    <fill>
      <patternFill patternType="solid">
        <fgColor rgb="FFCCFF99"/>
        <bgColor indexed="64"/>
      </patternFill>
    </fill>
    <fill>
      <patternFill patternType="solid">
        <fgColor rgb="FF99FF9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7" fillId="0" borderId="0"/>
  </cellStyleXfs>
  <cellXfs count="148">
    <xf numFmtId="0" fontId="0" fillId="0" borderId="0" xfId="0"/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0" fillId="0" borderId="0" xfId="0" applyFont="1" applyBorder="1"/>
    <xf numFmtId="0" fontId="0" fillId="6" borderId="9" xfId="0" applyFont="1" applyFill="1" applyBorder="1" applyAlignment="1">
      <alignment horizontal="center"/>
    </xf>
    <xf numFmtId="0" fontId="8" fillId="0" borderId="0" xfId="0" applyFont="1"/>
    <xf numFmtId="0" fontId="0" fillId="0" borderId="6" xfId="0" applyFont="1" applyBorder="1"/>
    <xf numFmtId="0" fontId="0" fillId="0" borderId="9" xfId="0" applyFont="1" applyBorder="1"/>
    <xf numFmtId="0" fontId="0" fillId="0" borderId="10" xfId="0" applyFont="1" applyBorder="1"/>
    <xf numFmtId="0" fontId="0" fillId="6" borderId="12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left"/>
    </xf>
    <xf numFmtId="0" fontId="0" fillId="6" borderId="12" xfId="0" applyFont="1" applyFill="1" applyBorder="1" applyAlignment="1">
      <alignment horizontal="left"/>
    </xf>
    <xf numFmtId="0" fontId="6" fillId="6" borderId="22" xfId="0" applyFont="1" applyFill="1" applyBorder="1" applyAlignment="1">
      <alignment horizontal="center"/>
    </xf>
    <xf numFmtId="0" fontId="8" fillId="0" borderId="23" xfId="0" applyFont="1" applyBorder="1" applyAlignment="1"/>
    <xf numFmtId="0" fontId="8" fillId="0" borderId="7" xfId="0" applyFont="1" applyBorder="1" applyAlignment="1"/>
    <xf numFmtId="0" fontId="8" fillId="0" borderId="8" xfId="0" applyFont="1" applyBorder="1" applyAlignment="1"/>
    <xf numFmtId="0" fontId="0" fillId="7" borderId="13" xfId="0" applyFont="1" applyFill="1" applyBorder="1"/>
    <xf numFmtId="0" fontId="0" fillId="7" borderId="14" xfId="0" applyFont="1" applyFill="1" applyBorder="1"/>
    <xf numFmtId="0" fontId="0" fillId="7" borderId="15" xfId="0" applyFont="1" applyFill="1" applyBorder="1"/>
    <xf numFmtId="0" fontId="0" fillId="7" borderId="16" xfId="0" applyFont="1" applyFill="1" applyBorder="1"/>
    <xf numFmtId="0" fontId="0" fillId="7" borderId="17" xfId="0" applyFont="1" applyFill="1" applyBorder="1"/>
    <xf numFmtId="0" fontId="0" fillId="7" borderId="18" xfId="0" applyFont="1" applyFill="1" applyBorder="1"/>
    <xf numFmtId="0" fontId="0" fillId="7" borderId="19" xfId="0" applyFont="1" applyFill="1" applyBorder="1"/>
    <xf numFmtId="0" fontId="0" fillId="7" borderId="20" xfId="0" applyFont="1" applyFill="1" applyBorder="1"/>
    <xf numFmtId="0" fontId="0" fillId="7" borderId="21" xfId="0" applyFont="1" applyFill="1" applyBorder="1"/>
    <xf numFmtId="0" fontId="8" fillId="3" borderId="1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left"/>
    </xf>
    <xf numFmtId="0" fontId="0" fillId="4" borderId="9" xfId="0" applyFont="1" applyFill="1" applyBorder="1" applyAlignment="1">
      <alignment horizontal="left"/>
    </xf>
    <xf numFmtId="0" fontId="6" fillId="4" borderId="9" xfId="0" applyFont="1" applyFill="1" applyBorder="1" applyAlignment="1">
      <alignment horizontal="left"/>
    </xf>
    <xf numFmtId="0" fontId="6" fillId="4" borderId="22" xfId="0" applyFont="1" applyFill="1" applyBorder="1" applyAlignment="1">
      <alignment horizontal="left"/>
    </xf>
    <xf numFmtId="0" fontId="10" fillId="6" borderId="11" xfId="0" applyFont="1" applyFill="1" applyBorder="1" applyAlignment="1">
      <alignment horizontal="center"/>
    </xf>
    <xf numFmtId="0" fontId="3" fillId="10" borderId="24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14" fontId="1" fillId="5" borderId="2" xfId="0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64" fontId="1" fillId="5" borderId="2" xfId="0" applyNumberFormat="1" applyFont="1" applyFill="1" applyBorder="1" applyAlignment="1">
      <alignment horizontal="center"/>
    </xf>
    <xf numFmtId="14" fontId="2" fillId="5" borderId="2" xfId="0" applyNumberFormat="1" applyFont="1" applyFill="1" applyBorder="1" applyAlignment="1">
      <alignment horizontal="center"/>
    </xf>
    <xf numFmtId="164" fontId="2" fillId="5" borderId="2" xfId="0" applyNumberFormat="1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8" fontId="3" fillId="5" borderId="2" xfId="0" applyNumberFormat="1" applyFont="1" applyFill="1" applyBorder="1" applyAlignment="1">
      <alignment horizontal="center"/>
    </xf>
    <xf numFmtId="8" fontId="3" fillId="10" borderId="2" xfId="0" applyNumberFormat="1" applyFont="1" applyFill="1" applyBorder="1" applyAlignment="1">
      <alignment horizontal="center"/>
    </xf>
    <xf numFmtId="164" fontId="3" fillId="10" borderId="2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167" fontId="3" fillId="4" borderId="2" xfId="0" applyNumberFormat="1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8" fontId="1" fillId="9" borderId="2" xfId="0" applyNumberFormat="1" applyFont="1" applyFill="1" applyBorder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/>
    </xf>
    <xf numFmtId="14" fontId="4" fillId="2" borderId="6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65" fontId="4" fillId="2" borderId="6" xfId="0" applyNumberFormat="1" applyFont="1" applyFill="1" applyBorder="1" applyAlignment="1">
      <alignment horizontal="center" vertical="center" wrapText="1"/>
    </xf>
    <xf numFmtId="14" fontId="1" fillId="5" borderId="17" xfId="0" applyNumberFormat="1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164" fontId="1" fillId="5" borderId="17" xfId="0" applyNumberFormat="1" applyFont="1" applyFill="1" applyBorder="1" applyAlignment="1">
      <alignment horizontal="center"/>
    </xf>
    <xf numFmtId="14" fontId="2" fillId="5" borderId="17" xfId="0" applyNumberFormat="1" applyFont="1" applyFill="1" applyBorder="1" applyAlignment="1">
      <alignment horizontal="center"/>
    </xf>
    <xf numFmtId="164" fontId="2" fillId="5" borderId="17" xfId="0" applyNumberFormat="1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8" fontId="3" fillId="10" borderId="2" xfId="0" applyNumberFormat="1" applyFont="1" applyFill="1" applyBorder="1" applyAlignment="1">
      <alignment horizontal="center" vertical="center"/>
    </xf>
    <xf numFmtId="0" fontId="0" fillId="7" borderId="27" xfId="0" applyFont="1" applyFill="1" applyBorder="1"/>
    <xf numFmtId="0" fontId="3" fillId="5" borderId="28" xfId="0" applyFont="1" applyFill="1" applyBorder="1" applyAlignment="1">
      <alignment horizontal="center"/>
    </xf>
    <xf numFmtId="0" fontId="0" fillId="7" borderId="29" xfId="0" applyFont="1" applyFill="1" applyBorder="1"/>
    <xf numFmtId="0" fontId="0" fillId="7" borderId="2" xfId="0" applyFont="1" applyFill="1" applyBorder="1"/>
    <xf numFmtId="0" fontId="12" fillId="5" borderId="28" xfId="0" applyFont="1" applyFill="1" applyBorder="1" applyAlignment="1">
      <alignment horizontal="center"/>
    </xf>
    <xf numFmtId="14" fontId="3" fillId="5" borderId="28" xfId="0" applyNumberFormat="1" applyFont="1" applyFill="1" applyBorder="1" applyAlignment="1">
      <alignment horizontal="center"/>
    </xf>
    <xf numFmtId="164" fontId="3" fillId="5" borderId="28" xfId="0" applyNumberFormat="1" applyFont="1" applyFill="1" applyBorder="1" applyAlignment="1">
      <alignment horizontal="center"/>
    </xf>
    <xf numFmtId="14" fontId="3" fillId="5" borderId="30" xfId="0" applyNumberFormat="1" applyFont="1" applyFill="1" applyBorder="1" applyAlignment="1">
      <alignment horizontal="center"/>
    </xf>
    <xf numFmtId="0" fontId="3" fillId="5" borderId="30" xfId="0" applyFont="1" applyFill="1" applyBorder="1" applyAlignment="1">
      <alignment horizontal="center"/>
    </xf>
    <xf numFmtId="164" fontId="3" fillId="5" borderId="30" xfId="0" applyNumberFormat="1" applyFont="1" applyFill="1" applyBorder="1" applyAlignment="1">
      <alignment horizontal="center"/>
    </xf>
    <xf numFmtId="14" fontId="3" fillId="5" borderId="31" xfId="0" applyNumberFormat="1" applyFont="1" applyFill="1" applyBorder="1" applyAlignment="1">
      <alignment horizontal="center"/>
    </xf>
    <xf numFmtId="0" fontId="3" fillId="5" borderId="31" xfId="0" applyFont="1" applyFill="1" applyBorder="1" applyAlignment="1">
      <alignment horizontal="center"/>
    </xf>
    <xf numFmtId="164" fontId="3" fillId="5" borderId="31" xfId="0" applyNumberFormat="1" applyFont="1" applyFill="1" applyBorder="1" applyAlignment="1">
      <alignment horizontal="center"/>
    </xf>
    <xf numFmtId="14" fontId="11" fillId="5" borderId="28" xfId="0" applyNumberFormat="1" applyFont="1" applyFill="1" applyBorder="1" applyAlignment="1">
      <alignment horizontal="center"/>
    </xf>
    <xf numFmtId="0" fontId="11" fillId="5" borderId="28" xfId="0" applyFont="1" applyFill="1" applyBorder="1" applyAlignment="1">
      <alignment horizontal="center"/>
    </xf>
    <xf numFmtId="164" fontId="11" fillId="5" borderId="28" xfId="0" applyNumberFormat="1" applyFont="1" applyFill="1" applyBorder="1" applyAlignment="1">
      <alignment horizontal="center"/>
    </xf>
    <xf numFmtId="14" fontId="11" fillId="5" borderId="2" xfId="0" applyNumberFormat="1" applyFont="1" applyFill="1" applyBorder="1" applyAlignment="1">
      <alignment horizontal="center"/>
    </xf>
    <xf numFmtId="14" fontId="1" fillId="5" borderId="30" xfId="0" applyNumberFormat="1" applyFont="1" applyFill="1" applyBorder="1" applyAlignment="1">
      <alignment horizontal="center"/>
    </xf>
    <xf numFmtId="14" fontId="3" fillId="5" borderId="2" xfId="0" applyNumberFormat="1" applyFont="1" applyFill="1" applyBorder="1" applyAlignment="1">
      <alignment horizontal="center"/>
    </xf>
    <xf numFmtId="14" fontId="1" fillId="5" borderId="28" xfId="0" applyNumberFormat="1" applyFont="1" applyFill="1" applyBorder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2" fillId="5" borderId="28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5" fillId="5" borderId="30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5" fillId="5" borderId="28" xfId="0" applyFont="1" applyFill="1" applyBorder="1" applyAlignment="1">
      <alignment horizontal="center"/>
    </xf>
    <xf numFmtId="0" fontId="1" fillId="5" borderId="30" xfId="0" applyFont="1" applyFill="1" applyBorder="1" applyAlignment="1">
      <alignment horizontal="center"/>
    </xf>
    <xf numFmtId="0" fontId="1" fillId="5" borderId="28" xfId="0" applyFont="1" applyFill="1" applyBorder="1" applyAlignment="1">
      <alignment horizontal="center"/>
    </xf>
    <xf numFmtId="164" fontId="11" fillId="5" borderId="2" xfId="0" applyNumberFormat="1" applyFont="1" applyFill="1" applyBorder="1" applyAlignment="1">
      <alignment horizontal="center"/>
    </xf>
    <xf numFmtId="164" fontId="1" fillId="5" borderId="30" xfId="0" applyNumberFormat="1" applyFont="1" applyFill="1" applyBorder="1" applyAlignment="1">
      <alignment horizontal="center"/>
    </xf>
    <xf numFmtId="164" fontId="3" fillId="5" borderId="2" xfId="0" applyNumberFormat="1" applyFont="1" applyFill="1" applyBorder="1" applyAlignment="1">
      <alignment horizontal="center"/>
    </xf>
    <xf numFmtId="164" fontId="1" fillId="5" borderId="28" xfId="0" applyNumberFormat="1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 vertical="center"/>
    </xf>
    <xf numFmtId="164" fontId="3" fillId="5" borderId="17" xfId="0" applyNumberFormat="1" applyFont="1" applyFill="1" applyBorder="1" applyAlignment="1">
      <alignment horizontal="center" vertical="center"/>
    </xf>
    <xf numFmtId="14" fontId="3" fillId="5" borderId="17" xfId="0" applyNumberFormat="1" applyFont="1" applyFill="1" applyBorder="1" applyAlignment="1">
      <alignment horizontal="center" vertical="center"/>
    </xf>
    <xf numFmtId="14" fontId="12" fillId="5" borderId="32" xfId="0" applyNumberFormat="1" applyFont="1" applyFill="1" applyBorder="1" applyAlignment="1">
      <alignment horizontal="center" vertical="center"/>
    </xf>
    <xf numFmtId="14" fontId="3" fillId="5" borderId="33" xfId="0" applyNumberFormat="1" applyFont="1" applyFill="1" applyBorder="1" applyAlignment="1">
      <alignment horizontal="center" vertical="center"/>
    </xf>
    <xf numFmtId="14" fontId="12" fillId="5" borderId="33" xfId="0" applyNumberFormat="1" applyFont="1" applyFill="1" applyBorder="1" applyAlignment="1">
      <alignment horizontal="center" vertical="center"/>
    </xf>
    <xf numFmtId="14" fontId="1" fillId="5" borderId="33" xfId="0" applyNumberFormat="1" applyFont="1" applyFill="1" applyBorder="1" applyAlignment="1">
      <alignment horizontal="center"/>
    </xf>
    <xf numFmtId="14" fontId="3" fillId="5" borderId="33" xfId="0" applyNumberFormat="1" applyFont="1" applyFill="1" applyBorder="1" applyAlignment="1">
      <alignment horizontal="center"/>
    </xf>
    <xf numFmtId="14" fontId="1" fillId="5" borderId="32" xfId="0" applyNumberFormat="1" applyFont="1" applyFill="1" applyBorder="1" applyAlignment="1">
      <alignment horizontal="center"/>
    </xf>
    <xf numFmtId="0" fontId="3" fillId="9" borderId="24" xfId="0" applyFont="1" applyFill="1" applyBorder="1" applyAlignment="1">
      <alignment horizontal="center" vertical="center" wrapText="1"/>
    </xf>
    <xf numFmtId="8" fontId="3" fillId="5" borderId="17" xfId="0" applyNumberFormat="1" applyFont="1" applyFill="1" applyBorder="1" applyAlignment="1">
      <alignment horizontal="center"/>
    </xf>
    <xf numFmtId="2" fontId="3" fillId="5" borderId="17" xfId="0" applyNumberFormat="1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/>
    </xf>
    <xf numFmtId="164" fontId="3" fillId="5" borderId="17" xfId="0" applyNumberFormat="1" applyFont="1" applyFill="1" applyBorder="1" applyAlignment="1">
      <alignment horizontal="center"/>
    </xf>
    <xf numFmtId="164" fontId="3" fillId="5" borderId="17" xfId="0" applyNumberFormat="1" applyFont="1" applyFill="1" applyBorder="1"/>
    <xf numFmtId="2" fontId="3" fillId="5" borderId="17" xfId="0" applyNumberFormat="1" applyFont="1" applyFill="1" applyBorder="1"/>
    <xf numFmtId="0" fontId="1" fillId="0" borderId="17" xfId="0" applyFont="1" applyBorder="1" applyAlignment="1">
      <alignment horizontal="center"/>
    </xf>
    <xf numFmtId="165" fontId="1" fillId="0" borderId="17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" fillId="5" borderId="17" xfId="0" applyNumberFormat="1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164" fontId="1" fillId="5" borderId="17" xfId="0" applyNumberFormat="1" applyFont="1" applyFill="1" applyBorder="1" applyAlignment="1">
      <alignment horizontal="center" vertical="center"/>
    </xf>
    <xf numFmtId="8" fontId="3" fillId="5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10" borderId="24" xfId="0" applyFont="1" applyFill="1" applyBorder="1" applyAlignment="1">
      <alignment horizontal="center" vertical="center"/>
    </xf>
    <xf numFmtId="164" fontId="2" fillId="5" borderId="17" xfId="0" applyNumberFormat="1" applyFont="1" applyFill="1" applyBorder="1" applyAlignment="1">
      <alignment horizontal="center" vertical="center"/>
    </xf>
    <xf numFmtId="14" fontId="2" fillId="5" borderId="17" xfId="0" applyNumberFormat="1" applyFont="1" applyFill="1" applyBorder="1" applyAlignment="1">
      <alignment horizontal="center" vertical="center"/>
    </xf>
    <xf numFmtId="164" fontId="3" fillId="10" borderId="2" xfId="0" applyNumberFormat="1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167" fontId="3" fillId="4" borderId="2" xfId="0" applyNumberFormat="1" applyFont="1" applyFill="1" applyBorder="1" applyAlignment="1">
      <alignment horizontal="center" vertical="center"/>
    </xf>
    <xf numFmtId="14" fontId="2" fillId="5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14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/>
    </xf>
    <xf numFmtId="14" fontId="2" fillId="3" borderId="4" xfId="0" applyNumberFormat="1" applyFont="1" applyFill="1" applyBorder="1" applyAlignment="1">
      <alignment horizontal="center"/>
    </xf>
    <xf numFmtId="14" fontId="2" fillId="3" borderId="5" xfId="0" applyNumberFormat="1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490"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  <dxf>
      <font>
        <color rgb="FF00B0F0"/>
      </font>
    </dxf>
    <dxf>
      <font>
        <color rgb="FFFF000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  <dxf>
      <font>
        <color rgb="FF00B0F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b/>
        <i val="0"/>
        <color rgb="FF7030A0"/>
      </font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b/>
        <i val="0"/>
        <color rgb="FF7030A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7030A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</dxfs>
  <tableStyles count="0" defaultTableStyle="TableStyleMedium9" defaultPivotStyle="PivotStyleLight16"/>
  <colors>
    <mruColors>
      <color rgb="FFFFFF99"/>
      <color rgb="FF0909FF"/>
      <color rgb="FFCCFF99"/>
      <color rgb="FFCCFFFF"/>
      <color rgb="FFFFCC00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AB~1/AppData/Local/Temp/Compte%20Jos&#233;%20mars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AB~1/AppData/Local/Temp/Suivi%20des%20op&#233;rations%20par%20CB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&#233;-V&#233;ro/Documents/Fichiers%20Excel/Comptes%20V&#233;ro%20et%20Jos&#233;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Mensualisation"/>
      <sheetName val="Budget"/>
      <sheetName val="Liste"/>
      <sheetName val="Systè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Virement</v>
          </cell>
          <cell r="B2" t="str">
            <v>Crédit</v>
          </cell>
          <cell r="C2" t="str">
            <v>Achat_culturel</v>
          </cell>
        </row>
        <row r="3">
          <cell r="A3" t="str">
            <v>Versement</v>
          </cell>
          <cell r="B3" t="str">
            <v>Débit</v>
          </cell>
          <cell r="C3" t="str">
            <v>Achat_grandes_surfaces</v>
          </cell>
        </row>
        <row r="4">
          <cell r="A4" t="str">
            <v>Prélèvement</v>
          </cell>
          <cell r="C4" t="str">
            <v>Achat_internet</v>
          </cell>
        </row>
        <row r="5">
          <cell r="A5" t="str">
            <v>Chèque</v>
          </cell>
          <cell r="C5" t="str">
            <v>Aménagement_maison</v>
          </cell>
        </row>
        <row r="6">
          <cell r="A6" t="str">
            <v>Carte Bleue</v>
          </cell>
          <cell r="C6" t="str">
            <v>Animaux</v>
          </cell>
        </row>
        <row r="7">
          <cell r="A7" t="str">
            <v>E-CarteBleu</v>
          </cell>
          <cell r="C7" t="str">
            <v>Assurances</v>
          </cell>
        </row>
        <row r="8">
          <cell r="A8">
            <v>0</v>
          </cell>
          <cell r="C8" t="str">
            <v>Bricolage</v>
          </cell>
        </row>
        <row r="9">
          <cell r="C9" t="str">
            <v>Cadeaux</v>
          </cell>
        </row>
        <row r="10">
          <cell r="C10" t="str">
            <v>CAF</v>
          </cell>
        </row>
        <row r="11">
          <cell r="C11" t="str">
            <v>Dépense_de_santé</v>
          </cell>
        </row>
        <row r="12">
          <cell r="C12" t="str">
            <v>Dépôt_sur_compte</v>
          </cell>
        </row>
        <row r="13">
          <cell r="C13" t="str">
            <v>Ecole</v>
          </cell>
        </row>
        <row r="14">
          <cell r="C14" t="str">
            <v>Enfants</v>
          </cell>
        </row>
        <row r="15">
          <cell r="C15" t="str">
            <v>Epargne</v>
          </cell>
        </row>
        <row r="16">
          <cell r="C16" t="str">
            <v>Factures_Maison</v>
          </cell>
        </row>
        <row r="17">
          <cell r="C17" t="str">
            <v>Habillement</v>
          </cell>
        </row>
        <row r="18">
          <cell r="C18" t="str">
            <v>Impôts</v>
          </cell>
        </row>
        <row r="19">
          <cell r="C19" t="str">
            <v>Imprévus</v>
          </cell>
        </row>
        <row r="20">
          <cell r="C20" t="str">
            <v>Informatique_Bureau</v>
          </cell>
        </row>
        <row r="21">
          <cell r="C21" t="str">
            <v>Jardinage</v>
          </cell>
        </row>
        <row r="22">
          <cell r="C22" t="str">
            <v>Loisirs</v>
          </cell>
        </row>
        <row r="23">
          <cell r="C23" t="str">
            <v>Remboursement</v>
          </cell>
        </row>
        <row r="24">
          <cell r="C24" t="str">
            <v>Remboursement_de_santé</v>
          </cell>
        </row>
        <row r="25">
          <cell r="C25" t="str">
            <v>Restaurants</v>
          </cell>
        </row>
        <row r="26">
          <cell r="C26" t="str">
            <v>Retrait_DAB</v>
          </cell>
        </row>
        <row r="27">
          <cell r="C27" t="str">
            <v>Versement</v>
          </cell>
        </row>
        <row r="28">
          <cell r="C28" t="str">
            <v>Virement</v>
          </cell>
        </row>
        <row r="29">
          <cell r="C29" t="str">
            <v>Voiture</v>
          </cell>
        </row>
        <row r="30">
          <cell r="C30" t="str">
            <v>Prélèvement</v>
          </cell>
        </row>
        <row r="31">
          <cell r="C31">
            <v>0</v>
          </cell>
        </row>
        <row r="32">
          <cell r="C32" t="str">
            <v xml:space="preserve"> </v>
          </cell>
        </row>
      </sheetData>
      <sheetData sheetId="1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le de saisie"/>
    </sheetNames>
    <sheetDataSet>
      <sheetData sheetId="0">
        <row r="5">
          <cell r="K5" t="str">
            <v>Janvier</v>
          </cell>
        </row>
        <row r="6">
          <cell r="K6" t="str">
            <v>Février</v>
          </cell>
        </row>
        <row r="7">
          <cell r="K7" t="str">
            <v>Mars</v>
          </cell>
        </row>
        <row r="8">
          <cell r="K8" t="str">
            <v>Avril</v>
          </cell>
        </row>
        <row r="9">
          <cell r="K9" t="str">
            <v>Mai</v>
          </cell>
        </row>
        <row r="10">
          <cell r="K10" t="str">
            <v>Juin</v>
          </cell>
        </row>
        <row r="11">
          <cell r="K11" t="str">
            <v>Juillet</v>
          </cell>
        </row>
        <row r="12">
          <cell r="K12" t="str">
            <v>Août</v>
          </cell>
        </row>
        <row r="13">
          <cell r="K13" t="str">
            <v>Septembre</v>
          </cell>
        </row>
        <row r="14">
          <cell r="K14" t="str">
            <v>Octobre</v>
          </cell>
        </row>
        <row r="15">
          <cell r="K15" t="str">
            <v>Novembre</v>
          </cell>
        </row>
        <row r="16">
          <cell r="K16" t="str">
            <v>Décembre</v>
          </cell>
        </row>
        <row r="19">
          <cell r="H19">
            <v>42614</v>
          </cell>
          <cell r="I19">
            <v>42643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Listes"/>
      <sheetName val="Liste 2"/>
      <sheetName val="Juin 2016"/>
      <sheetName val="Juillet 16"/>
      <sheetName val="Août 16"/>
      <sheetName val="Sept 16"/>
      <sheetName val="Oct 16"/>
      <sheetName val="Nov 16"/>
      <sheetName val="Déc 16"/>
      <sheetName val="Feuil3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P34"/>
  <sheetViews>
    <sheetView tabSelected="1" workbookViewId="0">
      <selection activeCell="F18" sqref="F18"/>
    </sheetView>
  </sheetViews>
  <sheetFormatPr baseColWidth="10" defaultRowHeight="14.4"/>
  <cols>
    <col min="1" max="1" width="20.33203125" bestFit="1" customWidth="1"/>
    <col min="2" max="2" width="26" bestFit="1" customWidth="1"/>
    <col min="3" max="3" width="22.6640625" bestFit="1" customWidth="1"/>
    <col min="4" max="4" width="20.88671875" bestFit="1" customWidth="1"/>
    <col min="5" max="5" width="16.33203125" bestFit="1" customWidth="1"/>
    <col min="6" max="6" width="18.44140625" bestFit="1" customWidth="1"/>
    <col min="7" max="7" width="18" bestFit="1" customWidth="1"/>
    <col min="8" max="8" width="10.33203125" bestFit="1" customWidth="1"/>
    <col min="9" max="9" width="8.5546875" bestFit="1" customWidth="1"/>
    <col min="10" max="10" width="23.5546875" bestFit="1" customWidth="1"/>
    <col min="11" max="11" width="23.44140625" bestFit="1" customWidth="1"/>
    <col min="12" max="12" width="18.33203125" bestFit="1" customWidth="1"/>
    <col min="13" max="13" width="19.5546875" bestFit="1" customWidth="1"/>
  </cols>
  <sheetData>
    <row r="1" spans="1:16" ht="15" thickBot="1">
      <c r="C1" s="13" t="s">
        <v>98</v>
      </c>
      <c r="D1" s="14"/>
      <c r="E1" s="14"/>
      <c r="F1" s="14"/>
      <c r="G1" s="14"/>
      <c r="H1" s="14"/>
      <c r="I1" s="14"/>
      <c r="J1" s="14"/>
      <c r="K1" s="14"/>
      <c r="L1" s="14"/>
      <c r="M1" s="15"/>
    </row>
    <row r="2" spans="1:16" ht="15" thickBot="1">
      <c r="A2" s="5" t="s">
        <v>99</v>
      </c>
      <c r="B2" s="25" t="s">
        <v>100</v>
      </c>
      <c r="C2" s="30" t="s">
        <v>35</v>
      </c>
      <c r="D2" s="9" t="s">
        <v>8</v>
      </c>
      <c r="E2" s="9" t="s">
        <v>21</v>
      </c>
      <c r="F2" s="10" t="s">
        <v>93</v>
      </c>
      <c r="G2" s="11" t="s">
        <v>67</v>
      </c>
      <c r="H2" s="9" t="s">
        <v>55</v>
      </c>
      <c r="I2" s="4" t="s">
        <v>30</v>
      </c>
      <c r="J2" s="4" t="s">
        <v>7</v>
      </c>
      <c r="K2" s="4" t="s">
        <v>82</v>
      </c>
      <c r="L2" s="4" t="s">
        <v>13</v>
      </c>
      <c r="M2" s="12" t="s">
        <v>89</v>
      </c>
    </row>
    <row r="3" spans="1:16">
      <c r="A3" s="6" t="s">
        <v>34</v>
      </c>
      <c r="B3" s="26" t="s">
        <v>35</v>
      </c>
      <c r="C3" s="16" t="s">
        <v>36</v>
      </c>
      <c r="D3" s="17" t="s">
        <v>37</v>
      </c>
      <c r="E3" s="17" t="s">
        <v>38</v>
      </c>
      <c r="F3" s="17" t="s">
        <v>39</v>
      </c>
      <c r="G3" s="17" t="s">
        <v>40</v>
      </c>
      <c r="H3" s="17" t="s">
        <v>29</v>
      </c>
      <c r="I3" s="17" t="s">
        <v>41</v>
      </c>
      <c r="J3" s="17" t="s">
        <v>11</v>
      </c>
      <c r="K3" s="17" t="s">
        <v>42</v>
      </c>
      <c r="L3" s="17" t="s">
        <v>43</v>
      </c>
      <c r="M3" s="18" t="s">
        <v>44</v>
      </c>
      <c r="O3" s="3"/>
      <c r="P3" s="3"/>
    </row>
    <row r="4" spans="1:16">
      <c r="A4" s="7" t="s">
        <v>10</v>
      </c>
      <c r="B4" s="27" t="s">
        <v>8</v>
      </c>
      <c r="C4" s="19" t="s">
        <v>72</v>
      </c>
      <c r="D4" s="20" t="s">
        <v>46</v>
      </c>
      <c r="E4" s="20" t="s">
        <v>47</v>
      </c>
      <c r="F4" s="20" t="s">
        <v>19</v>
      </c>
      <c r="G4" s="20" t="s">
        <v>48</v>
      </c>
      <c r="H4" s="20" t="s">
        <v>49</v>
      </c>
      <c r="I4" s="20" t="s">
        <v>50</v>
      </c>
      <c r="J4" s="20" t="s">
        <v>22</v>
      </c>
      <c r="K4" s="20" t="s">
        <v>51</v>
      </c>
      <c r="L4" s="20" t="s">
        <v>52</v>
      </c>
      <c r="M4" s="21" t="s">
        <v>53</v>
      </c>
      <c r="O4" s="3"/>
      <c r="P4" s="3"/>
    </row>
    <row r="5" spans="1:16">
      <c r="A5" s="7" t="s">
        <v>18</v>
      </c>
      <c r="B5" s="27" t="s">
        <v>21</v>
      </c>
      <c r="C5" s="19" t="s">
        <v>61</v>
      </c>
      <c r="D5" s="20" t="s">
        <v>17</v>
      </c>
      <c r="E5" s="20" t="s">
        <v>55</v>
      </c>
      <c r="F5" s="20" t="s">
        <v>20</v>
      </c>
      <c r="G5" s="20" t="s">
        <v>56</v>
      </c>
      <c r="H5" s="20" t="s">
        <v>5</v>
      </c>
      <c r="I5" s="20" t="s">
        <v>57</v>
      </c>
      <c r="J5" s="20" t="s">
        <v>58</v>
      </c>
      <c r="K5" s="20" t="s">
        <v>59</v>
      </c>
      <c r="L5" s="20" t="s">
        <v>79</v>
      </c>
      <c r="M5" s="21" t="s">
        <v>60</v>
      </c>
      <c r="O5" s="3"/>
      <c r="P5" s="3"/>
    </row>
    <row r="6" spans="1:16">
      <c r="A6" s="7" t="s">
        <v>15</v>
      </c>
      <c r="B6" s="28" t="s">
        <v>93</v>
      </c>
      <c r="C6" s="19" t="s">
        <v>25</v>
      </c>
      <c r="D6" s="20" t="s">
        <v>62</v>
      </c>
      <c r="E6" s="20" t="s">
        <v>33</v>
      </c>
      <c r="F6" s="20" t="s">
        <v>63</v>
      </c>
      <c r="G6" s="20" t="s">
        <v>64</v>
      </c>
      <c r="H6" s="20" t="s">
        <v>57</v>
      </c>
      <c r="I6" s="20"/>
      <c r="J6" s="20" t="s">
        <v>65</v>
      </c>
      <c r="K6" s="20" t="s">
        <v>28</v>
      </c>
      <c r="L6" s="20" t="s">
        <v>108</v>
      </c>
      <c r="M6" s="21" t="s">
        <v>97</v>
      </c>
      <c r="O6" s="3"/>
      <c r="P6" s="3"/>
    </row>
    <row r="7" spans="1:16">
      <c r="A7" s="7" t="s">
        <v>66</v>
      </c>
      <c r="B7" s="27" t="s">
        <v>67</v>
      </c>
      <c r="C7" s="19" t="s">
        <v>54</v>
      </c>
      <c r="D7" s="20" t="s">
        <v>69</v>
      </c>
      <c r="E7" s="20" t="s">
        <v>24</v>
      </c>
      <c r="F7" s="20"/>
      <c r="G7" s="20" t="s">
        <v>31</v>
      </c>
      <c r="H7" s="20"/>
      <c r="I7" s="20"/>
      <c r="J7" s="20" t="s">
        <v>70</v>
      </c>
      <c r="K7" s="20" t="s">
        <v>31</v>
      </c>
      <c r="L7" s="20" t="s">
        <v>107</v>
      </c>
      <c r="M7" s="21"/>
      <c r="O7" s="3"/>
      <c r="P7" s="3"/>
    </row>
    <row r="8" spans="1:16">
      <c r="A8" s="7" t="s">
        <v>71</v>
      </c>
      <c r="B8" s="27" t="s">
        <v>55</v>
      </c>
      <c r="C8" s="19" t="s">
        <v>68</v>
      </c>
      <c r="D8" s="20" t="s">
        <v>26</v>
      </c>
      <c r="E8" s="20"/>
      <c r="F8" s="20"/>
      <c r="G8" s="20" t="s">
        <v>73</v>
      </c>
      <c r="H8" s="20"/>
      <c r="I8" s="20"/>
      <c r="J8" s="20"/>
      <c r="K8" s="20" t="s">
        <v>74</v>
      </c>
      <c r="L8" s="20" t="s">
        <v>16</v>
      </c>
      <c r="M8" s="21"/>
      <c r="O8" s="3"/>
      <c r="P8" s="3"/>
    </row>
    <row r="9" spans="1:16">
      <c r="A9" s="7" t="s">
        <v>76</v>
      </c>
      <c r="B9" s="27" t="s">
        <v>30</v>
      </c>
      <c r="C9" s="19" t="s">
        <v>106</v>
      </c>
      <c r="D9" s="20" t="s">
        <v>27</v>
      </c>
      <c r="E9" s="20"/>
      <c r="F9" s="20"/>
      <c r="G9" s="20" t="s">
        <v>77</v>
      </c>
      <c r="H9" s="20"/>
      <c r="I9" s="20"/>
      <c r="J9" s="20"/>
      <c r="K9" s="20" t="s">
        <v>78</v>
      </c>
      <c r="L9" s="20" t="s">
        <v>14</v>
      </c>
      <c r="M9" s="21"/>
      <c r="N9" s="3"/>
      <c r="O9" s="3"/>
      <c r="P9" s="3"/>
    </row>
    <row r="10" spans="1:16" ht="15" thickBot="1">
      <c r="A10" s="8" t="s">
        <v>92</v>
      </c>
      <c r="B10" s="27" t="s">
        <v>7</v>
      </c>
      <c r="C10" s="19" t="s">
        <v>45</v>
      </c>
      <c r="D10" s="20" t="s">
        <v>32</v>
      </c>
      <c r="E10" s="20"/>
      <c r="F10" s="20"/>
      <c r="G10" s="20" t="s">
        <v>80</v>
      </c>
      <c r="H10" s="20"/>
      <c r="I10" s="20"/>
      <c r="J10" s="20"/>
      <c r="K10" s="20" t="s">
        <v>81</v>
      </c>
      <c r="L10" s="20" t="s">
        <v>109</v>
      </c>
      <c r="M10" s="21"/>
      <c r="N10" s="3"/>
      <c r="O10" s="3"/>
      <c r="P10" s="3"/>
    </row>
    <row r="11" spans="1:16">
      <c r="A11" s="3"/>
      <c r="B11" s="27" t="s">
        <v>82</v>
      </c>
      <c r="C11" s="19" t="s">
        <v>11</v>
      </c>
      <c r="D11" s="20" t="s">
        <v>83</v>
      </c>
      <c r="E11" s="20"/>
      <c r="F11" s="20"/>
      <c r="G11" s="20" t="s">
        <v>84</v>
      </c>
      <c r="H11" s="20"/>
      <c r="I11" s="20"/>
      <c r="J11" s="20"/>
      <c r="K11" s="20" t="s">
        <v>85</v>
      </c>
      <c r="L11" s="20" t="s">
        <v>75</v>
      </c>
      <c r="M11" s="21"/>
      <c r="N11" s="3"/>
      <c r="O11" s="3"/>
      <c r="P11" s="3"/>
    </row>
    <row r="12" spans="1:16">
      <c r="A12" s="3"/>
      <c r="B12" s="27" t="s">
        <v>13</v>
      </c>
      <c r="C12" s="19" t="s">
        <v>118</v>
      </c>
      <c r="D12" s="20" t="s">
        <v>86</v>
      </c>
      <c r="E12" s="20"/>
      <c r="F12" s="20"/>
      <c r="G12" s="20" t="s">
        <v>87</v>
      </c>
      <c r="H12" s="20"/>
      <c r="I12" s="20"/>
      <c r="J12" s="20"/>
      <c r="K12" s="66" t="s">
        <v>111</v>
      </c>
      <c r="L12" s="20" t="s">
        <v>12</v>
      </c>
      <c r="M12" s="21"/>
      <c r="N12" s="3"/>
      <c r="O12" s="3"/>
      <c r="P12" s="3"/>
    </row>
    <row r="13" spans="1:16" ht="15" thickBot="1">
      <c r="A13" s="3"/>
      <c r="B13" s="29" t="s">
        <v>89</v>
      </c>
      <c r="C13" s="19"/>
      <c r="D13" s="20" t="s">
        <v>88</v>
      </c>
      <c r="E13" s="20"/>
      <c r="F13" s="20"/>
      <c r="G13" s="20" t="s">
        <v>120</v>
      </c>
      <c r="H13" s="20"/>
      <c r="I13" s="20"/>
      <c r="J13" s="20"/>
      <c r="K13" s="65" t="s">
        <v>23</v>
      </c>
      <c r="L13" s="20" t="s">
        <v>114</v>
      </c>
      <c r="M13" s="21"/>
      <c r="N13" s="3"/>
      <c r="O13" s="3"/>
      <c r="P13" s="3"/>
    </row>
    <row r="14" spans="1:16">
      <c r="A14" s="3"/>
      <c r="B14" s="3"/>
      <c r="C14" s="19"/>
      <c r="D14" s="20" t="s">
        <v>90</v>
      </c>
      <c r="E14" s="20"/>
      <c r="F14" s="20"/>
      <c r="G14" s="20" t="s">
        <v>121</v>
      </c>
      <c r="H14" s="20"/>
      <c r="I14" s="20"/>
      <c r="J14" s="20"/>
      <c r="K14" s="20" t="s">
        <v>112</v>
      </c>
      <c r="L14" s="20"/>
      <c r="M14" s="21"/>
      <c r="N14" s="3"/>
      <c r="O14" s="3"/>
      <c r="P14" s="3"/>
    </row>
    <row r="15" spans="1:16" ht="15" thickBot="1">
      <c r="A15" s="3"/>
      <c r="B15" s="3"/>
      <c r="C15" s="22"/>
      <c r="D15" s="63" t="s">
        <v>91</v>
      </c>
      <c r="E15" s="23"/>
      <c r="F15" s="23"/>
      <c r="G15" s="23"/>
      <c r="H15" s="23"/>
      <c r="I15" s="23"/>
      <c r="J15" s="23"/>
      <c r="K15" s="23"/>
      <c r="L15" s="23"/>
      <c r="M15" s="24"/>
      <c r="N15" s="3"/>
      <c r="O15" s="3"/>
      <c r="P15" s="3"/>
    </row>
    <row r="16" spans="1:16" ht="15" thickBot="1">
      <c r="D16" s="23" t="s">
        <v>110</v>
      </c>
    </row>
    <row r="34" spans="1:1">
      <c r="A34" t="str">
        <f t="array" aca="1" ref="A34" ca="1">OFFSET(CoinLibPrinc,1,0,COUNTA('Liste '!$B$2:$B$99)-1,1)</f>
        <v>Courses,Habillement,Divers</v>
      </c>
    </row>
  </sheetData>
  <sortState ref="L4:L12">
    <sortCondition ref="L3"/>
  </sortState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M1123"/>
  <sheetViews>
    <sheetView workbookViewId="0">
      <selection activeCell="E3" sqref="E3"/>
    </sheetView>
  </sheetViews>
  <sheetFormatPr baseColWidth="10" defaultColWidth="11.44140625" defaultRowHeight="12"/>
  <cols>
    <col min="1" max="1" width="10.109375" style="113" bestFit="1" customWidth="1"/>
    <col min="2" max="2" width="12.33203125" style="113" customWidth="1"/>
    <col min="3" max="3" width="7.6640625" style="113" bestFit="1" customWidth="1"/>
    <col min="4" max="4" width="18.109375" style="113" customWidth="1"/>
    <col min="5" max="5" width="19.44140625" style="113" customWidth="1"/>
    <col min="6" max="6" width="18.88671875" style="113" bestFit="1" customWidth="1"/>
    <col min="7" max="7" width="8.77734375" style="113" customWidth="1"/>
    <col min="8" max="8" width="9.33203125" style="113" customWidth="1"/>
    <col min="9" max="9" width="10.109375" style="113" bestFit="1" customWidth="1"/>
    <col min="10" max="10" width="9" style="136" customWidth="1"/>
    <col min="11" max="11" width="9.21875" style="113" bestFit="1" customWidth="1"/>
    <col min="12" max="12" width="11.44140625" style="113"/>
    <col min="13" max="13" width="10.6640625" style="113" customWidth="1"/>
    <col min="14" max="16384" width="11.44140625" style="113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116</v>
      </c>
      <c r="M1" s="48"/>
    </row>
    <row r="2" spans="1:13" ht="14.4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14"/>
      <c r="M2" s="114"/>
    </row>
    <row r="3" spans="1:13" ht="12.6">
      <c r="A3" s="115"/>
      <c r="B3" s="116"/>
      <c r="C3" s="117"/>
      <c r="D3" s="118"/>
      <c r="E3" s="116"/>
      <c r="F3" s="118"/>
      <c r="G3" s="119"/>
      <c r="H3" s="119"/>
      <c r="I3" s="115"/>
      <c r="J3" s="120" t="str">
        <f>IF(A3&lt;&gt;"",M1+H3-G3,"")</f>
        <v/>
      </c>
      <c r="K3" s="120" t="str">
        <f>IF(A3="","",M1+(H3-G3)*(I3&gt;0))</f>
        <v/>
      </c>
      <c r="L3" s="121"/>
      <c r="M3" s="121"/>
    </row>
    <row r="4" spans="1:13" ht="12.6">
      <c r="A4" s="115"/>
      <c r="B4" s="116"/>
      <c r="C4" s="117"/>
      <c r="D4" s="118"/>
      <c r="E4" s="116"/>
      <c r="F4" s="118"/>
      <c r="G4" s="119"/>
      <c r="H4" s="119"/>
      <c r="I4" s="115"/>
      <c r="J4" s="120" t="str">
        <f>IF(A4&lt;&gt;"",J3+H4-G4,"")</f>
        <v/>
      </c>
      <c r="K4" s="120" t="str">
        <f>IF(A4="","",K3+(H4-G4)*(I4&gt;0))</f>
        <v/>
      </c>
      <c r="L4" s="122" t="s">
        <v>101</v>
      </c>
      <c r="M4" s="62">
        <f>M1+M6-M8</f>
        <v>0</v>
      </c>
    </row>
    <row r="5" spans="1:13" ht="12.6">
      <c r="A5" s="115"/>
      <c r="B5" s="116"/>
      <c r="C5" s="117"/>
      <c r="D5" s="118"/>
      <c r="E5" s="116"/>
      <c r="F5" s="118"/>
      <c r="G5" s="119"/>
      <c r="H5" s="123"/>
      <c r="I5" s="124"/>
      <c r="J5" s="120" t="str">
        <f>IF(A5&lt;&gt;"",J4+H5-G5,"")</f>
        <v/>
      </c>
      <c r="K5" s="120" t="str">
        <f>IF(A5="","",K4+(H5-G5)*(I5&gt;0))</f>
        <v/>
      </c>
      <c r="L5" s="121"/>
      <c r="M5" s="121"/>
    </row>
    <row r="6" spans="1:13" ht="12.6">
      <c r="A6" s="115"/>
      <c r="B6" s="116"/>
      <c r="C6" s="117"/>
      <c r="D6" s="118"/>
      <c r="E6" s="116"/>
      <c r="F6" s="118"/>
      <c r="G6" s="119"/>
      <c r="H6" s="119"/>
      <c r="I6" s="115"/>
      <c r="J6" s="120" t="str">
        <f>IF(A6&lt;&gt;"",J5+H6-G6,"")</f>
        <v/>
      </c>
      <c r="K6" s="120" t="str">
        <f>IF(A6="","",K5+(H6-G6)*(I6&gt;0))</f>
        <v/>
      </c>
      <c r="L6" s="122" t="s">
        <v>7</v>
      </c>
      <c r="M6" s="125">
        <f>SUM($H$3:$H$200)</f>
        <v>0</v>
      </c>
    </row>
    <row r="7" spans="1:13" ht="12.6">
      <c r="A7" s="115"/>
      <c r="B7" s="116"/>
      <c r="C7" s="117"/>
      <c r="D7" s="118"/>
      <c r="E7" s="116"/>
      <c r="F7" s="118"/>
      <c r="G7" s="119"/>
      <c r="H7" s="119"/>
      <c r="I7" s="115"/>
      <c r="J7" s="120" t="str">
        <f>IF(A7&lt;&gt;"",J6+H7-G7,"")</f>
        <v/>
      </c>
      <c r="K7" s="120" t="str">
        <f>IF(A7="","",K6+(H7-G7)*(I7&gt;0))</f>
        <v/>
      </c>
      <c r="L7" s="126"/>
      <c r="M7" s="127"/>
    </row>
    <row r="8" spans="1:13" ht="12.6">
      <c r="A8" s="115"/>
      <c r="B8" s="116"/>
      <c r="C8" s="117"/>
      <c r="D8" s="118"/>
      <c r="E8" s="116"/>
      <c r="F8" s="118"/>
      <c r="G8" s="119"/>
      <c r="H8" s="123"/>
      <c r="I8" s="124"/>
      <c r="J8" s="120" t="str">
        <f t="shared" ref="J8:J11" si="0">IF(A8&lt;&gt;"",J7+H8-G8,"")</f>
        <v/>
      </c>
      <c r="K8" s="120" t="str">
        <f t="shared" ref="K8:K11" si="1">IF(A8="","",K7+(H8-G8)*(I8&gt;0))</f>
        <v/>
      </c>
      <c r="L8" s="128" t="s">
        <v>102</v>
      </c>
      <c r="M8" s="129">
        <f>SUM($G$3:$G$200)</f>
        <v>0</v>
      </c>
    </row>
    <row r="9" spans="1:13" ht="12.6">
      <c r="A9" s="115"/>
      <c r="B9" s="116"/>
      <c r="C9" s="117"/>
      <c r="D9" s="118"/>
      <c r="E9" s="116"/>
      <c r="F9" s="118"/>
      <c r="G9" s="119"/>
      <c r="H9" s="119"/>
      <c r="I9" s="115"/>
      <c r="J9" s="120" t="str">
        <f t="shared" si="0"/>
        <v/>
      </c>
      <c r="K9" s="120" t="str">
        <f t="shared" si="1"/>
        <v/>
      </c>
      <c r="L9" s="121"/>
      <c r="M9" s="121"/>
    </row>
    <row r="10" spans="1:13" ht="12.6">
      <c r="A10" s="115"/>
      <c r="B10" s="116"/>
      <c r="C10" s="117"/>
      <c r="D10" s="118"/>
      <c r="E10" s="116"/>
      <c r="F10" s="118"/>
      <c r="G10" s="119"/>
      <c r="H10" s="119"/>
      <c r="I10" s="115"/>
      <c r="J10" s="120" t="str">
        <f t="shared" si="0"/>
        <v/>
      </c>
      <c r="K10" s="120" t="str">
        <f t="shared" si="1"/>
        <v/>
      </c>
      <c r="L10" s="46" t="s">
        <v>117</v>
      </c>
      <c r="M10" s="62" t="e">
        <f>LOOKUP(9^9,K:K)</f>
        <v>#N/A</v>
      </c>
    </row>
    <row r="11" spans="1:13" ht="13.2" thickBot="1">
      <c r="A11" s="115"/>
      <c r="B11" s="116"/>
      <c r="C11" s="117"/>
      <c r="D11" s="118"/>
      <c r="E11" s="116"/>
      <c r="F11" s="118"/>
      <c r="G11" s="119"/>
      <c r="H11" s="123"/>
      <c r="I11" s="124"/>
      <c r="J11" s="120" t="str">
        <f t="shared" si="0"/>
        <v/>
      </c>
      <c r="K11" s="120" t="str">
        <f t="shared" si="1"/>
        <v/>
      </c>
    </row>
    <row r="12" spans="1:13" ht="15.6" thickTop="1" thickBot="1">
      <c r="A12" s="124"/>
      <c r="B12" s="116"/>
      <c r="C12" s="117"/>
      <c r="D12" s="116"/>
      <c r="E12" s="116"/>
      <c r="F12" s="116"/>
      <c r="G12" s="123"/>
      <c r="H12" s="123"/>
      <c r="I12" s="124"/>
      <c r="J12" s="120" t="str">
        <f t="shared" ref="J12:J75" si="2">IF(A12&lt;&gt;"",J11+H12-G12,"")</f>
        <v/>
      </c>
      <c r="K12" s="120" t="str">
        <f t="shared" ref="K12:K75" si="3">IF(A12="","",K11+(H12-G12)*(I12&gt;0))</f>
        <v/>
      </c>
      <c r="L12" s="140" t="s">
        <v>104</v>
      </c>
      <c r="M12" s="141"/>
    </row>
    <row r="13" spans="1:13" ht="13.2" thickTop="1">
      <c r="A13" s="115"/>
      <c r="B13" s="116"/>
      <c r="C13" s="117"/>
      <c r="D13" s="118"/>
      <c r="E13" s="116"/>
      <c r="F13" s="118"/>
      <c r="G13" s="119"/>
      <c r="H13" s="119"/>
      <c r="I13" s="115"/>
      <c r="J13" s="120" t="str">
        <f t="shared" si="2"/>
        <v/>
      </c>
      <c r="K13" s="120" t="str">
        <f t="shared" si="3"/>
        <v/>
      </c>
    </row>
    <row r="14" spans="1:13" ht="12.6">
      <c r="A14" s="124"/>
      <c r="B14" s="116"/>
      <c r="C14" s="117"/>
      <c r="D14" s="116"/>
      <c r="E14" s="116"/>
      <c r="F14" s="116"/>
      <c r="G14" s="123"/>
      <c r="H14" s="123"/>
      <c r="I14" s="124"/>
      <c r="J14" s="120" t="str">
        <f t="shared" si="2"/>
        <v/>
      </c>
      <c r="K14" s="120" t="str">
        <f t="shared" si="3"/>
        <v/>
      </c>
    </row>
    <row r="15" spans="1:13" ht="12.6">
      <c r="A15" s="124"/>
      <c r="B15" s="116"/>
      <c r="C15" s="117"/>
      <c r="D15" s="116"/>
      <c r="E15" s="116"/>
      <c r="F15" s="116"/>
      <c r="G15" s="123"/>
      <c r="H15" s="123"/>
      <c r="I15" s="124"/>
      <c r="J15" s="120" t="str">
        <f t="shared" si="2"/>
        <v/>
      </c>
      <c r="K15" s="120" t="str">
        <f t="shared" si="3"/>
        <v/>
      </c>
    </row>
    <row r="16" spans="1:13" ht="12.6">
      <c r="A16" s="115"/>
      <c r="B16" s="116"/>
      <c r="C16" s="117"/>
      <c r="D16" s="118"/>
      <c r="E16" s="116"/>
      <c r="F16" s="118"/>
      <c r="G16" s="119"/>
      <c r="H16" s="119"/>
      <c r="I16" s="115"/>
      <c r="J16" s="120" t="str">
        <f t="shared" si="2"/>
        <v/>
      </c>
      <c r="K16" s="120" t="str">
        <f t="shared" si="3"/>
        <v/>
      </c>
    </row>
    <row r="17" spans="1:12" ht="12.6">
      <c r="A17" s="130"/>
      <c r="B17" s="131"/>
      <c r="C17" s="117"/>
      <c r="D17" s="131"/>
      <c r="E17" s="131"/>
      <c r="F17" s="131"/>
      <c r="G17" s="132"/>
      <c r="H17" s="132"/>
      <c r="I17" s="130"/>
      <c r="J17" s="120" t="str">
        <f t="shared" si="2"/>
        <v/>
      </c>
      <c r="K17" s="120" t="str">
        <f t="shared" si="3"/>
        <v/>
      </c>
    </row>
    <row r="18" spans="1:12" ht="12.6">
      <c r="A18" s="130"/>
      <c r="B18" s="131"/>
      <c r="C18" s="117"/>
      <c r="D18" s="131"/>
      <c r="E18" s="131"/>
      <c r="F18" s="131"/>
      <c r="G18" s="132"/>
      <c r="H18" s="132"/>
      <c r="I18" s="130"/>
      <c r="J18" s="120" t="str">
        <f t="shared" si="2"/>
        <v/>
      </c>
      <c r="K18" s="120" t="str">
        <f t="shared" si="3"/>
        <v/>
      </c>
    </row>
    <row r="19" spans="1:12" ht="12.6">
      <c r="A19" s="133"/>
      <c r="B19" s="131"/>
      <c r="C19" s="117"/>
      <c r="D19" s="134"/>
      <c r="E19" s="131"/>
      <c r="F19" s="134"/>
      <c r="G19" s="135"/>
      <c r="H19" s="135"/>
      <c r="I19" s="133"/>
      <c r="J19" s="120" t="str">
        <f t="shared" si="2"/>
        <v/>
      </c>
      <c r="K19" s="120" t="str">
        <f t="shared" si="3"/>
        <v/>
      </c>
    </row>
    <row r="20" spans="1:12" ht="12.6">
      <c r="A20" s="133"/>
      <c r="B20" s="131"/>
      <c r="C20" s="117"/>
      <c r="D20" s="134"/>
      <c r="E20" s="131"/>
      <c r="F20" s="134"/>
      <c r="G20" s="135"/>
      <c r="H20" s="135"/>
      <c r="I20" s="133"/>
      <c r="J20" s="120" t="str">
        <f t="shared" si="2"/>
        <v/>
      </c>
      <c r="K20" s="120" t="str">
        <f t="shared" si="3"/>
        <v/>
      </c>
    </row>
    <row r="21" spans="1:12" ht="12.6">
      <c r="A21" s="133"/>
      <c r="B21" s="131"/>
      <c r="C21" s="117"/>
      <c r="D21" s="134"/>
      <c r="E21" s="131"/>
      <c r="F21" s="134"/>
      <c r="G21" s="135"/>
      <c r="H21" s="135"/>
      <c r="I21" s="133"/>
      <c r="J21" s="120" t="str">
        <f t="shared" si="2"/>
        <v/>
      </c>
      <c r="K21" s="120" t="str">
        <f t="shared" si="3"/>
        <v/>
      </c>
    </row>
    <row r="22" spans="1:12" ht="12.6">
      <c r="A22" s="133"/>
      <c r="B22" s="131"/>
      <c r="C22" s="117"/>
      <c r="D22" s="134"/>
      <c r="E22" s="131"/>
      <c r="F22" s="134"/>
      <c r="G22" s="135"/>
      <c r="H22" s="135"/>
      <c r="I22" s="133"/>
      <c r="J22" s="120" t="str">
        <f t="shared" si="2"/>
        <v/>
      </c>
      <c r="K22" s="120" t="str">
        <f t="shared" si="3"/>
        <v/>
      </c>
    </row>
    <row r="23" spans="1:12" ht="12.6">
      <c r="A23" s="133"/>
      <c r="B23" s="131"/>
      <c r="C23" s="117"/>
      <c r="D23" s="134"/>
      <c r="E23" s="131"/>
      <c r="F23" s="134"/>
      <c r="G23" s="135"/>
      <c r="H23" s="135"/>
      <c r="I23" s="133"/>
      <c r="J23" s="120" t="str">
        <f t="shared" si="2"/>
        <v/>
      </c>
      <c r="K23" s="120" t="str">
        <f t="shared" si="3"/>
        <v/>
      </c>
    </row>
    <row r="24" spans="1:12" ht="12.6">
      <c r="A24" s="133"/>
      <c r="B24" s="131"/>
      <c r="C24" s="117"/>
      <c r="D24" s="134"/>
      <c r="E24" s="131"/>
      <c r="F24" s="134"/>
      <c r="G24" s="135"/>
      <c r="H24" s="135"/>
      <c r="I24" s="133"/>
      <c r="J24" s="120" t="str">
        <f t="shared" si="2"/>
        <v/>
      </c>
      <c r="K24" s="120" t="str">
        <f t="shared" si="3"/>
        <v/>
      </c>
    </row>
    <row r="25" spans="1:12" ht="12.6">
      <c r="A25" s="133"/>
      <c r="B25" s="131"/>
      <c r="C25" s="117"/>
      <c r="D25" s="134"/>
      <c r="E25" s="131"/>
      <c r="F25" s="134"/>
      <c r="G25" s="135"/>
      <c r="H25" s="135"/>
      <c r="I25" s="133"/>
      <c r="J25" s="120" t="str">
        <f t="shared" si="2"/>
        <v/>
      </c>
      <c r="K25" s="120" t="str">
        <f t="shared" si="3"/>
        <v/>
      </c>
    </row>
    <row r="26" spans="1:12" ht="12.6">
      <c r="A26" s="133"/>
      <c r="B26" s="131"/>
      <c r="C26" s="117"/>
      <c r="D26" s="134"/>
      <c r="E26" s="131"/>
      <c r="F26" s="134"/>
      <c r="G26" s="135"/>
      <c r="H26" s="135"/>
      <c r="I26" s="133"/>
      <c r="J26" s="120" t="str">
        <f t="shared" si="2"/>
        <v/>
      </c>
      <c r="K26" s="120" t="str">
        <f t="shared" si="3"/>
        <v/>
      </c>
    </row>
    <row r="27" spans="1:12" ht="12.6">
      <c r="A27" s="133"/>
      <c r="B27" s="131"/>
      <c r="C27" s="117"/>
      <c r="D27" s="134"/>
      <c r="E27" s="131"/>
      <c r="F27" s="134"/>
      <c r="G27" s="135"/>
      <c r="H27" s="135"/>
      <c r="I27" s="133"/>
      <c r="J27" s="120" t="str">
        <f t="shared" si="2"/>
        <v/>
      </c>
      <c r="K27" s="120" t="str">
        <f t="shared" si="3"/>
        <v/>
      </c>
    </row>
    <row r="28" spans="1:12" ht="12.6">
      <c r="A28" s="133"/>
      <c r="B28" s="131"/>
      <c r="C28" s="117"/>
      <c r="D28" s="134"/>
      <c r="E28" s="131"/>
      <c r="F28" s="134"/>
      <c r="G28" s="135"/>
      <c r="H28" s="135"/>
      <c r="I28" s="133"/>
      <c r="J28" s="120" t="str">
        <f t="shared" si="2"/>
        <v/>
      </c>
      <c r="K28" s="120" t="str">
        <f t="shared" si="3"/>
        <v/>
      </c>
    </row>
    <row r="29" spans="1:12" ht="12.6">
      <c r="A29" s="133"/>
      <c r="B29" s="131"/>
      <c r="C29" s="117"/>
      <c r="D29" s="134"/>
      <c r="E29" s="131"/>
      <c r="F29" s="134"/>
      <c r="G29" s="135"/>
      <c r="H29" s="135"/>
      <c r="I29" s="133"/>
      <c r="J29" s="120" t="str">
        <f t="shared" si="2"/>
        <v/>
      </c>
      <c r="K29" s="120" t="str">
        <f t="shared" si="3"/>
        <v/>
      </c>
      <c r="L29" s="113" t="s">
        <v>119</v>
      </c>
    </row>
    <row r="30" spans="1:12" ht="12.6">
      <c r="A30" s="133"/>
      <c r="B30" s="131"/>
      <c r="C30" s="117"/>
      <c r="D30" s="134"/>
      <c r="E30" s="131"/>
      <c r="F30" s="134"/>
      <c r="G30" s="135"/>
      <c r="H30" s="135"/>
      <c r="I30" s="133"/>
      <c r="J30" s="120" t="str">
        <f t="shared" si="2"/>
        <v/>
      </c>
      <c r="K30" s="120" t="str">
        <f t="shared" si="3"/>
        <v/>
      </c>
    </row>
    <row r="31" spans="1:12" ht="12.6">
      <c r="A31" s="133"/>
      <c r="B31" s="131"/>
      <c r="C31" s="117"/>
      <c r="D31" s="134"/>
      <c r="E31" s="131"/>
      <c r="F31" s="134"/>
      <c r="G31" s="135"/>
      <c r="H31" s="135"/>
      <c r="I31" s="133"/>
      <c r="J31" s="120" t="str">
        <f t="shared" si="2"/>
        <v/>
      </c>
      <c r="K31" s="120" t="str">
        <f t="shared" si="3"/>
        <v/>
      </c>
    </row>
    <row r="32" spans="1:12" ht="12.6">
      <c r="A32" s="133"/>
      <c r="B32" s="131"/>
      <c r="C32" s="117"/>
      <c r="D32" s="134"/>
      <c r="E32" s="131"/>
      <c r="F32" s="134"/>
      <c r="G32" s="135"/>
      <c r="H32" s="135"/>
      <c r="I32" s="133"/>
      <c r="J32" s="120" t="str">
        <f t="shared" si="2"/>
        <v/>
      </c>
      <c r="K32" s="120" t="str">
        <f t="shared" si="3"/>
        <v/>
      </c>
    </row>
    <row r="33" spans="1:11" ht="12.6">
      <c r="A33" s="133"/>
      <c r="B33" s="131"/>
      <c r="C33" s="117"/>
      <c r="D33" s="134"/>
      <c r="E33" s="131"/>
      <c r="F33" s="134"/>
      <c r="G33" s="135"/>
      <c r="H33" s="135"/>
      <c r="I33" s="133"/>
      <c r="J33" s="120" t="str">
        <f t="shared" si="2"/>
        <v/>
      </c>
      <c r="K33" s="120" t="str">
        <f t="shared" si="3"/>
        <v/>
      </c>
    </row>
    <row r="34" spans="1:11" ht="12.6">
      <c r="A34" s="133"/>
      <c r="B34" s="131"/>
      <c r="C34" s="117"/>
      <c r="D34" s="134"/>
      <c r="E34" s="131"/>
      <c r="F34" s="134"/>
      <c r="G34" s="135"/>
      <c r="H34" s="135"/>
      <c r="I34" s="133"/>
      <c r="J34" s="120" t="str">
        <f t="shared" si="2"/>
        <v/>
      </c>
      <c r="K34" s="120" t="str">
        <f t="shared" si="3"/>
        <v/>
      </c>
    </row>
    <row r="35" spans="1:11" ht="12.6">
      <c r="A35" s="133"/>
      <c r="B35" s="131"/>
      <c r="C35" s="117"/>
      <c r="D35" s="134"/>
      <c r="E35" s="131"/>
      <c r="F35" s="134"/>
      <c r="G35" s="135"/>
      <c r="H35" s="135"/>
      <c r="I35" s="133"/>
      <c r="J35" s="120" t="str">
        <f t="shared" si="2"/>
        <v/>
      </c>
      <c r="K35" s="120" t="str">
        <f t="shared" si="3"/>
        <v/>
      </c>
    </row>
    <row r="36" spans="1:11" ht="12.6">
      <c r="A36" s="133"/>
      <c r="B36" s="131"/>
      <c r="C36" s="117"/>
      <c r="D36" s="134"/>
      <c r="E36" s="131"/>
      <c r="F36" s="134"/>
      <c r="G36" s="135"/>
      <c r="H36" s="135"/>
      <c r="I36" s="133"/>
      <c r="J36" s="120" t="str">
        <f t="shared" si="2"/>
        <v/>
      </c>
      <c r="K36" s="120" t="str">
        <f t="shared" si="3"/>
        <v/>
      </c>
    </row>
    <row r="37" spans="1:11" ht="12.6">
      <c r="A37" s="133"/>
      <c r="B37" s="131"/>
      <c r="C37" s="117"/>
      <c r="D37" s="134"/>
      <c r="E37" s="131"/>
      <c r="F37" s="134"/>
      <c r="G37" s="135"/>
      <c r="H37" s="135"/>
      <c r="I37" s="133"/>
      <c r="J37" s="120" t="str">
        <f t="shared" si="2"/>
        <v/>
      </c>
      <c r="K37" s="120" t="str">
        <f t="shared" si="3"/>
        <v/>
      </c>
    </row>
    <row r="38" spans="1:11" ht="12.6">
      <c r="A38" s="133"/>
      <c r="B38" s="131"/>
      <c r="C38" s="117"/>
      <c r="D38" s="134"/>
      <c r="E38" s="131"/>
      <c r="F38" s="134"/>
      <c r="G38" s="135"/>
      <c r="H38" s="135"/>
      <c r="I38" s="133"/>
      <c r="J38" s="120" t="str">
        <f t="shared" si="2"/>
        <v/>
      </c>
      <c r="K38" s="120" t="str">
        <f t="shared" si="3"/>
        <v/>
      </c>
    </row>
    <row r="39" spans="1:11" ht="12.6">
      <c r="A39" s="133"/>
      <c r="B39" s="131"/>
      <c r="C39" s="117"/>
      <c r="D39" s="134"/>
      <c r="E39" s="131"/>
      <c r="F39" s="134"/>
      <c r="G39" s="135"/>
      <c r="H39" s="135"/>
      <c r="I39" s="133"/>
      <c r="J39" s="120" t="str">
        <f t="shared" si="2"/>
        <v/>
      </c>
      <c r="K39" s="120" t="str">
        <f t="shared" si="3"/>
        <v/>
      </c>
    </row>
    <row r="40" spans="1:11" ht="12.6">
      <c r="A40" s="133"/>
      <c r="B40" s="131"/>
      <c r="C40" s="117"/>
      <c r="D40" s="134"/>
      <c r="E40" s="131"/>
      <c r="F40" s="134"/>
      <c r="G40" s="135"/>
      <c r="H40" s="135"/>
      <c r="I40" s="133"/>
      <c r="J40" s="120" t="str">
        <f t="shared" si="2"/>
        <v/>
      </c>
      <c r="K40" s="120" t="str">
        <f t="shared" si="3"/>
        <v/>
      </c>
    </row>
    <row r="41" spans="1:11" ht="12.6">
      <c r="A41" s="133"/>
      <c r="B41" s="131"/>
      <c r="C41" s="117"/>
      <c r="D41" s="134"/>
      <c r="E41" s="131"/>
      <c r="F41" s="134"/>
      <c r="G41" s="135"/>
      <c r="H41" s="135"/>
      <c r="I41" s="133"/>
      <c r="J41" s="120" t="str">
        <f t="shared" si="2"/>
        <v/>
      </c>
      <c r="K41" s="120" t="str">
        <f t="shared" si="3"/>
        <v/>
      </c>
    </row>
    <row r="42" spans="1:11" ht="12.6">
      <c r="A42" s="133"/>
      <c r="B42" s="131"/>
      <c r="C42" s="117"/>
      <c r="D42" s="134"/>
      <c r="E42" s="131"/>
      <c r="F42" s="134"/>
      <c r="G42" s="135"/>
      <c r="H42" s="135"/>
      <c r="I42" s="133"/>
      <c r="J42" s="120" t="str">
        <f t="shared" si="2"/>
        <v/>
      </c>
      <c r="K42" s="120" t="str">
        <f t="shared" si="3"/>
        <v/>
      </c>
    </row>
    <row r="43" spans="1:11" ht="12.6">
      <c r="A43" s="133"/>
      <c r="B43" s="131"/>
      <c r="C43" s="117"/>
      <c r="D43" s="134"/>
      <c r="E43" s="131"/>
      <c r="F43" s="134"/>
      <c r="G43" s="135"/>
      <c r="H43" s="135"/>
      <c r="I43" s="133"/>
      <c r="J43" s="120" t="str">
        <f t="shared" si="2"/>
        <v/>
      </c>
      <c r="K43" s="120" t="str">
        <f t="shared" si="3"/>
        <v/>
      </c>
    </row>
    <row r="44" spans="1:11" ht="12.6">
      <c r="A44" s="133"/>
      <c r="B44" s="131"/>
      <c r="C44" s="117"/>
      <c r="D44" s="134"/>
      <c r="E44" s="131"/>
      <c r="F44" s="134"/>
      <c r="G44" s="135"/>
      <c r="H44" s="135"/>
      <c r="I44" s="133"/>
      <c r="J44" s="120" t="str">
        <f t="shared" si="2"/>
        <v/>
      </c>
      <c r="K44" s="120" t="str">
        <f t="shared" si="3"/>
        <v/>
      </c>
    </row>
    <row r="45" spans="1:11" ht="12.6">
      <c r="A45" s="133"/>
      <c r="B45" s="131"/>
      <c r="C45" s="117"/>
      <c r="D45" s="134"/>
      <c r="E45" s="131"/>
      <c r="F45" s="134"/>
      <c r="G45" s="135"/>
      <c r="H45" s="135"/>
      <c r="I45" s="133"/>
      <c r="J45" s="120" t="str">
        <f t="shared" si="2"/>
        <v/>
      </c>
      <c r="K45" s="120" t="str">
        <f t="shared" si="3"/>
        <v/>
      </c>
    </row>
    <row r="46" spans="1:11" ht="12.6">
      <c r="A46" s="133"/>
      <c r="B46" s="131"/>
      <c r="C46" s="117"/>
      <c r="D46" s="134"/>
      <c r="E46" s="131"/>
      <c r="F46" s="134"/>
      <c r="G46" s="135"/>
      <c r="H46" s="135"/>
      <c r="I46" s="133"/>
      <c r="J46" s="120" t="str">
        <f t="shared" si="2"/>
        <v/>
      </c>
      <c r="K46" s="120" t="str">
        <f t="shared" si="3"/>
        <v/>
      </c>
    </row>
    <row r="47" spans="1:11" ht="12.6">
      <c r="A47" s="133"/>
      <c r="B47" s="131"/>
      <c r="C47" s="117"/>
      <c r="D47" s="134"/>
      <c r="E47" s="131"/>
      <c r="F47" s="134"/>
      <c r="G47" s="135"/>
      <c r="H47" s="135"/>
      <c r="I47" s="133"/>
      <c r="J47" s="120" t="str">
        <f t="shared" si="2"/>
        <v/>
      </c>
      <c r="K47" s="120" t="str">
        <f t="shared" si="3"/>
        <v/>
      </c>
    </row>
    <row r="48" spans="1:11" ht="12.6">
      <c r="A48" s="133"/>
      <c r="B48" s="131"/>
      <c r="C48" s="117"/>
      <c r="D48" s="134"/>
      <c r="E48" s="131"/>
      <c r="F48" s="134"/>
      <c r="G48" s="135"/>
      <c r="H48" s="135"/>
      <c r="I48" s="133"/>
      <c r="J48" s="120" t="str">
        <f t="shared" si="2"/>
        <v/>
      </c>
      <c r="K48" s="120" t="str">
        <f t="shared" si="3"/>
        <v/>
      </c>
    </row>
    <row r="49" spans="1:11" ht="12.6">
      <c r="A49" s="133"/>
      <c r="B49" s="131"/>
      <c r="C49" s="117"/>
      <c r="D49" s="134"/>
      <c r="E49" s="131"/>
      <c r="F49" s="134"/>
      <c r="G49" s="135"/>
      <c r="H49" s="135"/>
      <c r="I49" s="133"/>
      <c r="J49" s="120" t="str">
        <f t="shared" si="2"/>
        <v/>
      </c>
      <c r="K49" s="120" t="str">
        <f t="shared" si="3"/>
        <v/>
      </c>
    </row>
    <row r="50" spans="1:11" ht="12.6">
      <c r="A50" s="133"/>
      <c r="B50" s="131"/>
      <c r="C50" s="117"/>
      <c r="D50" s="134"/>
      <c r="E50" s="131"/>
      <c r="F50" s="134"/>
      <c r="G50" s="135"/>
      <c r="H50" s="135"/>
      <c r="I50" s="133"/>
      <c r="J50" s="120" t="str">
        <f t="shared" si="2"/>
        <v/>
      </c>
      <c r="K50" s="120" t="str">
        <f t="shared" si="3"/>
        <v/>
      </c>
    </row>
    <row r="51" spans="1:11" ht="12.6">
      <c r="A51" s="133"/>
      <c r="B51" s="131"/>
      <c r="C51" s="117"/>
      <c r="D51" s="134"/>
      <c r="E51" s="131"/>
      <c r="F51" s="134"/>
      <c r="G51" s="135"/>
      <c r="H51" s="135"/>
      <c r="I51" s="133"/>
      <c r="J51" s="120" t="str">
        <f t="shared" si="2"/>
        <v/>
      </c>
      <c r="K51" s="120" t="str">
        <f t="shared" si="3"/>
        <v/>
      </c>
    </row>
    <row r="52" spans="1:11" ht="12.6">
      <c r="A52" s="133"/>
      <c r="B52" s="131"/>
      <c r="C52" s="117" t="str">
        <f>IF(B52="Chèques",MAX($C$11:$C51)+1,"")</f>
        <v/>
      </c>
      <c r="D52" s="134"/>
      <c r="E52" s="131"/>
      <c r="F52" s="134"/>
      <c r="G52" s="135"/>
      <c r="H52" s="135"/>
      <c r="I52" s="133"/>
      <c r="J52" s="120" t="str">
        <f t="shared" si="2"/>
        <v/>
      </c>
      <c r="K52" s="120" t="str">
        <f t="shared" si="3"/>
        <v/>
      </c>
    </row>
    <row r="53" spans="1:11" ht="12.6">
      <c r="A53" s="133"/>
      <c r="B53" s="131"/>
      <c r="C53" s="117" t="str">
        <f>IF(B53="Chèques",MAX($C$11:$C52)+1,"")</f>
        <v/>
      </c>
      <c r="D53" s="134"/>
      <c r="E53" s="131"/>
      <c r="F53" s="134"/>
      <c r="G53" s="135"/>
      <c r="H53" s="135"/>
      <c r="I53" s="133"/>
      <c r="J53" s="120" t="str">
        <f t="shared" si="2"/>
        <v/>
      </c>
      <c r="K53" s="120" t="str">
        <f t="shared" si="3"/>
        <v/>
      </c>
    </row>
    <row r="54" spans="1:11" ht="12.6">
      <c r="A54" s="133"/>
      <c r="B54" s="131"/>
      <c r="C54" s="117" t="str">
        <f>IF(B54="Chèques",MAX($C$11:$C53)+1,"")</f>
        <v/>
      </c>
      <c r="D54" s="134"/>
      <c r="E54" s="131"/>
      <c r="F54" s="134"/>
      <c r="G54" s="135"/>
      <c r="H54" s="135"/>
      <c r="I54" s="133"/>
      <c r="J54" s="120" t="str">
        <f t="shared" si="2"/>
        <v/>
      </c>
      <c r="K54" s="120" t="str">
        <f t="shared" si="3"/>
        <v/>
      </c>
    </row>
    <row r="55" spans="1:11" ht="12.6">
      <c r="A55" s="133"/>
      <c r="B55" s="131"/>
      <c r="C55" s="117" t="str">
        <f>IF(B55="Chèques",MAX($C$11:$C54)+1,"")</f>
        <v/>
      </c>
      <c r="D55" s="134"/>
      <c r="E55" s="131"/>
      <c r="F55" s="134"/>
      <c r="G55" s="135"/>
      <c r="H55" s="135"/>
      <c r="I55" s="133"/>
      <c r="J55" s="120" t="str">
        <f t="shared" si="2"/>
        <v/>
      </c>
      <c r="K55" s="120" t="str">
        <f t="shared" si="3"/>
        <v/>
      </c>
    </row>
    <row r="56" spans="1:11" ht="12.6">
      <c r="A56" s="133"/>
      <c r="B56" s="131"/>
      <c r="C56" s="117" t="str">
        <f>IF(B56="Chèques",MAX($C$11:$C55)+1,"")</f>
        <v/>
      </c>
      <c r="D56" s="134"/>
      <c r="E56" s="131"/>
      <c r="F56" s="134"/>
      <c r="G56" s="135"/>
      <c r="H56" s="135"/>
      <c r="I56" s="133"/>
      <c r="J56" s="120" t="str">
        <f t="shared" si="2"/>
        <v/>
      </c>
      <c r="K56" s="120" t="str">
        <f t="shared" si="3"/>
        <v/>
      </c>
    </row>
    <row r="57" spans="1:11" ht="12.6">
      <c r="A57" s="133"/>
      <c r="B57" s="131"/>
      <c r="C57" s="117" t="str">
        <f>IF(B57="Chèques",MAX($C$11:$C56)+1,"")</f>
        <v/>
      </c>
      <c r="D57" s="134"/>
      <c r="E57" s="131"/>
      <c r="F57" s="134"/>
      <c r="G57" s="135"/>
      <c r="H57" s="135"/>
      <c r="I57" s="133"/>
      <c r="J57" s="120" t="str">
        <f t="shared" si="2"/>
        <v/>
      </c>
      <c r="K57" s="120" t="str">
        <f t="shared" si="3"/>
        <v/>
      </c>
    </row>
    <row r="58" spans="1:11" ht="12.6">
      <c r="A58" s="133"/>
      <c r="B58" s="131"/>
      <c r="C58" s="117" t="str">
        <f>IF(B58="Chèques",MAX($C$11:$C57)+1,"")</f>
        <v/>
      </c>
      <c r="D58" s="134"/>
      <c r="E58" s="131"/>
      <c r="F58" s="134"/>
      <c r="G58" s="135"/>
      <c r="H58" s="135"/>
      <c r="I58" s="133"/>
      <c r="J58" s="120" t="str">
        <f t="shared" si="2"/>
        <v/>
      </c>
      <c r="K58" s="120" t="str">
        <f t="shared" si="3"/>
        <v/>
      </c>
    </row>
    <row r="59" spans="1:11" ht="12.6">
      <c r="A59" s="133"/>
      <c r="B59" s="131"/>
      <c r="C59" s="117" t="str">
        <f>IF(B59="Chèques",MAX($C$11:$C58)+1,"")</f>
        <v/>
      </c>
      <c r="D59" s="134"/>
      <c r="E59" s="131"/>
      <c r="F59" s="134"/>
      <c r="G59" s="135"/>
      <c r="H59" s="135"/>
      <c r="I59" s="133"/>
      <c r="J59" s="120" t="str">
        <f t="shared" si="2"/>
        <v/>
      </c>
      <c r="K59" s="120" t="str">
        <f t="shared" si="3"/>
        <v/>
      </c>
    </row>
    <row r="60" spans="1:11" ht="12.6">
      <c r="A60" s="133"/>
      <c r="B60" s="131"/>
      <c r="C60" s="117" t="str">
        <f>IF(B60="Chèques",MAX($C$11:$C59)+1,"")</f>
        <v/>
      </c>
      <c r="D60" s="134"/>
      <c r="E60" s="131"/>
      <c r="F60" s="134"/>
      <c r="G60" s="135"/>
      <c r="H60" s="135"/>
      <c r="I60" s="133"/>
      <c r="J60" s="120" t="str">
        <f t="shared" si="2"/>
        <v/>
      </c>
      <c r="K60" s="120" t="str">
        <f t="shared" si="3"/>
        <v/>
      </c>
    </row>
    <row r="61" spans="1:11" ht="12.6">
      <c r="A61" s="133"/>
      <c r="B61" s="131"/>
      <c r="C61" s="117" t="str">
        <f>IF(B61="Chèques",MAX($C$11:$C60)+1,"")</f>
        <v/>
      </c>
      <c r="D61" s="134"/>
      <c r="E61" s="131"/>
      <c r="F61" s="134"/>
      <c r="G61" s="135"/>
      <c r="H61" s="135"/>
      <c r="I61" s="133"/>
      <c r="J61" s="120" t="str">
        <f t="shared" si="2"/>
        <v/>
      </c>
      <c r="K61" s="120" t="str">
        <f t="shared" si="3"/>
        <v/>
      </c>
    </row>
    <row r="62" spans="1:11" ht="12.6">
      <c r="A62" s="133"/>
      <c r="B62" s="131"/>
      <c r="C62" s="117" t="str">
        <f>IF(B62="Chèques",MAX($C$11:$C61)+1,"")</f>
        <v/>
      </c>
      <c r="D62" s="134"/>
      <c r="E62" s="131"/>
      <c r="F62" s="134"/>
      <c r="G62" s="135"/>
      <c r="H62" s="135"/>
      <c r="I62" s="133"/>
      <c r="J62" s="120" t="str">
        <f t="shared" si="2"/>
        <v/>
      </c>
      <c r="K62" s="120" t="str">
        <f t="shared" si="3"/>
        <v/>
      </c>
    </row>
    <row r="63" spans="1:11" ht="12.6">
      <c r="A63" s="133"/>
      <c r="B63" s="131"/>
      <c r="C63" s="117" t="str">
        <f>IF(B63="Chèques",MAX($C$11:$C62)+1,"")</f>
        <v/>
      </c>
      <c r="D63" s="134"/>
      <c r="E63" s="131"/>
      <c r="F63" s="134"/>
      <c r="G63" s="135"/>
      <c r="H63" s="135"/>
      <c r="I63" s="133"/>
      <c r="J63" s="120" t="str">
        <f t="shared" si="2"/>
        <v/>
      </c>
      <c r="K63" s="120" t="str">
        <f t="shared" si="3"/>
        <v/>
      </c>
    </row>
    <row r="64" spans="1:11" ht="12.6">
      <c r="A64" s="133"/>
      <c r="B64" s="131"/>
      <c r="C64" s="117" t="str">
        <f>IF(B64="Chèques",MAX($C$11:$C63)+1,"")</f>
        <v/>
      </c>
      <c r="D64" s="134"/>
      <c r="E64" s="131"/>
      <c r="F64" s="134"/>
      <c r="G64" s="135"/>
      <c r="H64" s="135"/>
      <c r="I64" s="133"/>
      <c r="J64" s="120" t="str">
        <f t="shared" si="2"/>
        <v/>
      </c>
      <c r="K64" s="120" t="str">
        <f t="shared" si="3"/>
        <v/>
      </c>
    </row>
    <row r="65" spans="1:11" ht="12.6">
      <c r="A65" s="133"/>
      <c r="B65" s="131"/>
      <c r="C65" s="117" t="str">
        <f>IF(B65="Chèques",MAX($C$11:$C64)+1,"")</f>
        <v/>
      </c>
      <c r="D65" s="134"/>
      <c r="E65" s="131"/>
      <c r="F65" s="134"/>
      <c r="G65" s="135"/>
      <c r="H65" s="135"/>
      <c r="I65" s="133"/>
      <c r="J65" s="120" t="str">
        <f t="shared" si="2"/>
        <v/>
      </c>
      <c r="K65" s="120" t="str">
        <f t="shared" si="3"/>
        <v/>
      </c>
    </row>
    <row r="66" spans="1:11" ht="12.6">
      <c r="A66" s="133"/>
      <c r="B66" s="131"/>
      <c r="C66" s="117" t="str">
        <f>IF(B66="Chèques",MAX($C$11:$C65)+1,"")</f>
        <v/>
      </c>
      <c r="D66" s="134"/>
      <c r="E66" s="131"/>
      <c r="F66" s="134"/>
      <c r="G66" s="135"/>
      <c r="H66" s="135"/>
      <c r="I66" s="133"/>
      <c r="J66" s="120" t="str">
        <f t="shared" si="2"/>
        <v/>
      </c>
      <c r="K66" s="120" t="str">
        <f t="shared" si="3"/>
        <v/>
      </c>
    </row>
    <row r="67" spans="1:11" ht="12.6">
      <c r="A67" s="133"/>
      <c r="B67" s="131"/>
      <c r="C67" s="117" t="str">
        <f>IF(B67="Chèques",MAX($C$11:$C66)+1,"")</f>
        <v/>
      </c>
      <c r="D67" s="134"/>
      <c r="E67" s="131"/>
      <c r="F67" s="134"/>
      <c r="G67" s="135"/>
      <c r="H67" s="135"/>
      <c r="I67" s="133"/>
      <c r="J67" s="120" t="str">
        <f t="shared" si="2"/>
        <v/>
      </c>
      <c r="K67" s="120" t="str">
        <f t="shared" si="3"/>
        <v/>
      </c>
    </row>
    <row r="68" spans="1:11" ht="12.6">
      <c r="A68" s="133"/>
      <c r="B68" s="131"/>
      <c r="C68" s="117" t="str">
        <f>IF(B68="Chèques",MAX($C$11:$C67)+1,"")</f>
        <v/>
      </c>
      <c r="D68" s="134"/>
      <c r="E68" s="131"/>
      <c r="F68" s="134"/>
      <c r="G68" s="135"/>
      <c r="H68" s="135"/>
      <c r="I68" s="133"/>
      <c r="J68" s="120" t="str">
        <f t="shared" si="2"/>
        <v/>
      </c>
      <c r="K68" s="120" t="str">
        <f t="shared" si="3"/>
        <v/>
      </c>
    </row>
    <row r="69" spans="1:11" ht="12.6">
      <c r="A69" s="133"/>
      <c r="B69" s="131"/>
      <c r="C69" s="117" t="str">
        <f>IF(B69="Chèques",MAX($C$11:$C68)+1,"")</f>
        <v/>
      </c>
      <c r="D69" s="134"/>
      <c r="E69" s="131"/>
      <c r="F69" s="134"/>
      <c r="G69" s="135"/>
      <c r="H69" s="135"/>
      <c r="I69" s="133"/>
      <c r="J69" s="120" t="str">
        <f t="shared" si="2"/>
        <v/>
      </c>
      <c r="K69" s="120" t="str">
        <f t="shared" si="3"/>
        <v/>
      </c>
    </row>
    <row r="70" spans="1:11" ht="12.6">
      <c r="A70" s="133"/>
      <c r="B70" s="131"/>
      <c r="C70" s="117" t="str">
        <f>IF(B70="Chèques",MAX($C$11:$C69)+1,"")</f>
        <v/>
      </c>
      <c r="D70" s="134"/>
      <c r="E70" s="131"/>
      <c r="F70" s="134"/>
      <c r="G70" s="135"/>
      <c r="H70" s="135"/>
      <c r="I70" s="133"/>
      <c r="J70" s="120" t="str">
        <f t="shared" si="2"/>
        <v/>
      </c>
      <c r="K70" s="120" t="str">
        <f t="shared" si="3"/>
        <v/>
      </c>
    </row>
    <row r="71" spans="1:11" ht="12.6">
      <c r="A71" s="133"/>
      <c r="B71" s="131"/>
      <c r="C71" s="117" t="str">
        <f>IF(B71="Chèques",MAX($C$11:$C70)+1,"")</f>
        <v/>
      </c>
      <c r="D71" s="134"/>
      <c r="E71" s="131"/>
      <c r="F71" s="134"/>
      <c r="G71" s="135"/>
      <c r="H71" s="135"/>
      <c r="I71" s="133"/>
      <c r="J71" s="120" t="str">
        <f t="shared" si="2"/>
        <v/>
      </c>
      <c r="K71" s="120" t="str">
        <f t="shared" si="3"/>
        <v/>
      </c>
    </row>
    <row r="72" spans="1:11" ht="12.6">
      <c r="A72" s="133"/>
      <c r="B72" s="131"/>
      <c r="C72" s="117" t="str">
        <f>IF(B72="Chèques",MAX($C$11:$C71)+1,"")</f>
        <v/>
      </c>
      <c r="D72" s="134"/>
      <c r="E72" s="131"/>
      <c r="F72" s="134"/>
      <c r="G72" s="135"/>
      <c r="H72" s="135"/>
      <c r="I72" s="133"/>
      <c r="J72" s="120" t="str">
        <f t="shared" si="2"/>
        <v/>
      </c>
      <c r="K72" s="120" t="str">
        <f t="shared" si="3"/>
        <v/>
      </c>
    </row>
    <row r="73" spans="1:11" ht="12.6">
      <c r="A73" s="133"/>
      <c r="B73" s="131"/>
      <c r="C73" s="117" t="str">
        <f>IF(B73="Chèques",MAX($C$11:$C72)+1,"")</f>
        <v/>
      </c>
      <c r="D73" s="134"/>
      <c r="E73" s="131"/>
      <c r="F73" s="134"/>
      <c r="G73" s="135"/>
      <c r="H73" s="135"/>
      <c r="I73" s="133"/>
      <c r="J73" s="120" t="str">
        <f t="shared" si="2"/>
        <v/>
      </c>
      <c r="K73" s="120" t="str">
        <f t="shared" si="3"/>
        <v/>
      </c>
    </row>
    <row r="74" spans="1:11" ht="12.6">
      <c r="A74" s="133"/>
      <c r="B74" s="131"/>
      <c r="C74" s="117" t="str">
        <f>IF(B74="Chèques",MAX($C$11:$C73)+1,"")</f>
        <v/>
      </c>
      <c r="D74" s="134"/>
      <c r="E74" s="131"/>
      <c r="F74" s="134"/>
      <c r="G74" s="135"/>
      <c r="H74" s="135"/>
      <c r="I74" s="133"/>
      <c r="J74" s="120" t="str">
        <f t="shared" si="2"/>
        <v/>
      </c>
      <c r="K74" s="120" t="str">
        <f t="shared" si="3"/>
        <v/>
      </c>
    </row>
    <row r="75" spans="1:11" ht="12.6">
      <c r="A75" s="133"/>
      <c r="B75" s="131"/>
      <c r="C75" s="117" t="str">
        <f>IF(B75="Chèques",MAX($C$11:$C74)+1,"")</f>
        <v/>
      </c>
      <c r="D75" s="134"/>
      <c r="E75" s="131"/>
      <c r="F75" s="134"/>
      <c r="G75" s="135"/>
      <c r="H75" s="135"/>
      <c r="I75" s="133"/>
      <c r="J75" s="120" t="str">
        <f t="shared" si="2"/>
        <v/>
      </c>
      <c r="K75" s="120" t="str">
        <f t="shared" si="3"/>
        <v/>
      </c>
    </row>
    <row r="76" spans="1:11" ht="12.6">
      <c r="A76" s="133"/>
      <c r="B76" s="131"/>
      <c r="C76" s="117" t="str">
        <f>IF(B76="Chèques",MAX($C$11:$C75)+1,"")</f>
        <v/>
      </c>
      <c r="D76" s="134"/>
      <c r="E76" s="131"/>
      <c r="F76" s="134"/>
      <c r="G76" s="135"/>
      <c r="H76" s="135"/>
      <c r="I76" s="133"/>
      <c r="J76" s="120" t="str">
        <f t="shared" ref="J76:J139" si="4">IF(A76&lt;&gt;"",J75+H76-G76,"")</f>
        <v/>
      </c>
      <c r="K76" s="120" t="str">
        <f t="shared" ref="K76:K139" si="5">IF(A76="","",K75+(H76-G76)*(I76&gt;0))</f>
        <v/>
      </c>
    </row>
    <row r="77" spans="1:11" ht="12.6">
      <c r="A77" s="133"/>
      <c r="B77" s="131"/>
      <c r="C77" s="117" t="str">
        <f>IF(B77="Chèques",MAX($C$11:$C76)+1,"")</f>
        <v/>
      </c>
      <c r="D77" s="134"/>
      <c r="E77" s="131"/>
      <c r="F77" s="134"/>
      <c r="G77" s="135"/>
      <c r="H77" s="135"/>
      <c r="I77" s="133"/>
      <c r="J77" s="120" t="str">
        <f t="shared" si="4"/>
        <v/>
      </c>
      <c r="K77" s="120" t="str">
        <f t="shared" si="5"/>
        <v/>
      </c>
    </row>
    <row r="78" spans="1:11" ht="12.6">
      <c r="A78" s="133"/>
      <c r="B78" s="131"/>
      <c r="C78" s="117" t="str">
        <f>IF(B78="Chèques",MAX($C$11:$C77)+1,"")</f>
        <v/>
      </c>
      <c r="D78" s="134"/>
      <c r="E78" s="131"/>
      <c r="F78" s="134"/>
      <c r="G78" s="135"/>
      <c r="H78" s="135"/>
      <c r="I78" s="133"/>
      <c r="J78" s="120" t="str">
        <f t="shared" si="4"/>
        <v/>
      </c>
      <c r="K78" s="120" t="str">
        <f t="shared" si="5"/>
        <v/>
      </c>
    </row>
    <row r="79" spans="1:11" ht="12.6">
      <c r="A79" s="133"/>
      <c r="B79" s="131"/>
      <c r="C79" s="117" t="str">
        <f>IF(B79="Chèques",MAX($C$11:$C78)+1,"")</f>
        <v/>
      </c>
      <c r="D79" s="134"/>
      <c r="E79" s="131"/>
      <c r="F79" s="134"/>
      <c r="G79" s="135"/>
      <c r="H79" s="135"/>
      <c r="I79" s="133"/>
      <c r="J79" s="120" t="str">
        <f t="shared" si="4"/>
        <v/>
      </c>
      <c r="K79" s="120" t="str">
        <f t="shared" si="5"/>
        <v/>
      </c>
    </row>
    <row r="80" spans="1:11" ht="12.6">
      <c r="A80" s="133"/>
      <c r="B80" s="131"/>
      <c r="C80" s="117" t="str">
        <f>IF(B80="Chèques",MAX($C$11:$C79)+1,"")</f>
        <v/>
      </c>
      <c r="D80" s="134"/>
      <c r="E80" s="131"/>
      <c r="F80" s="134"/>
      <c r="G80" s="135"/>
      <c r="H80" s="135"/>
      <c r="I80" s="133"/>
      <c r="J80" s="120" t="str">
        <f t="shared" si="4"/>
        <v/>
      </c>
      <c r="K80" s="120" t="str">
        <f t="shared" si="5"/>
        <v/>
      </c>
    </row>
    <row r="81" spans="1:11" ht="12.6">
      <c r="A81" s="133"/>
      <c r="B81" s="131"/>
      <c r="C81" s="117" t="str">
        <f>IF(B81="Chèques",MAX($C$11:$C80)+1,"")</f>
        <v/>
      </c>
      <c r="D81" s="134"/>
      <c r="E81" s="131"/>
      <c r="F81" s="134"/>
      <c r="G81" s="135"/>
      <c r="H81" s="135"/>
      <c r="I81" s="133"/>
      <c r="J81" s="120" t="str">
        <f t="shared" si="4"/>
        <v/>
      </c>
      <c r="K81" s="120" t="str">
        <f t="shared" si="5"/>
        <v/>
      </c>
    </row>
    <row r="82" spans="1:11" ht="12.6">
      <c r="A82" s="133"/>
      <c r="B82" s="131"/>
      <c r="C82" s="117" t="str">
        <f>IF(B82="Chèques",MAX($C$11:$C81)+1,"")</f>
        <v/>
      </c>
      <c r="D82" s="134"/>
      <c r="E82" s="131"/>
      <c r="F82" s="134"/>
      <c r="G82" s="135"/>
      <c r="H82" s="135"/>
      <c r="I82" s="133"/>
      <c r="J82" s="120" t="str">
        <f t="shared" si="4"/>
        <v/>
      </c>
      <c r="K82" s="120" t="str">
        <f t="shared" si="5"/>
        <v/>
      </c>
    </row>
    <row r="83" spans="1:11" ht="12.6">
      <c r="A83" s="133"/>
      <c r="B83" s="131"/>
      <c r="C83" s="117" t="str">
        <f>IF(B83="Chèques",MAX($C$11:$C82)+1,"")</f>
        <v/>
      </c>
      <c r="D83" s="134"/>
      <c r="E83" s="131"/>
      <c r="F83" s="134"/>
      <c r="G83" s="135"/>
      <c r="H83" s="135"/>
      <c r="I83" s="133"/>
      <c r="J83" s="120" t="str">
        <f t="shared" si="4"/>
        <v/>
      </c>
      <c r="K83" s="120" t="str">
        <f t="shared" si="5"/>
        <v/>
      </c>
    </row>
    <row r="84" spans="1:11" ht="12.6">
      <c r="A84" s="133"/>
      <c r="B84" s="131"/>
      <c r="C84" s="117" t="str">
        <f>IF(B84="Chèques",MAX($C$11:$C83)+1,"")</f>
        <v/>
      </c>
      <c r="D84" s="134"/>
      <c r="E84" s="131"/>
      <c r="F84" s="134"/>
      <c r="G84" s="135"/>
      <c r="H84" s="135"/>
      <c r="I84" s="133"/>
      <c r="J84" s="120" t="str">
        <f t="shared" si="4"/>
        <v/>
      </c>
      <c r="K84" s="120" t="str">
        <f t="shared" si="5"/>
        <v/>
      </c>
    </row>
    <row r="85" spans="1:11" ht="12.6">
      <c r="A85" s="133"/>
      <c r="B85" s="131"/>
      <c r="C85" s="117" t="str">
        <f>IF(B85="Chèques",MAX($C$11:$C84)+1,"")</f>
        <v/>
      </c>
      <c r="D85" s="134"/>
      <c r="E85" s="131"/>
      <c r="F85" s="134"/>
      <c r="G85" s="135"/>
      <c r="H85" s="135"/>
      <c r="I85" s="133"/>
      <c r="J85" s="120" t="str">
        <f t="shared" si="4"/>
        <v/>
      </c>
      <c r="K85" s="120" t="str">
        <f t="shared" si="5"/>
        <v/>
      </c>
    </row>
    <row r="86" spans="1:11" ht="12.6">
      <c r="A86" s="133"/>
      <c r="B86" s="131"/>
      <c r="C86" s="117" t="str">
        <f>IF(B86="Chèques",MAX($C$11:$C85)+1,"")</f>
        <v/>
      </c>
      <c r="D86" s="134"/>
      <c r="E86" s="131"/>
      <c r="F86" s="134"/>
      <c r="G86" s="135"/>
      <c r="H86" s="135"/>
      <c r="I86" s="133"/>
      <c r="J86" s="120" t="str">
        <f t="shared" si="4"/>
        <v/>
      </c>
      <c r="K86" s="120" t="str">
        <f t="shared" si="5"/>
        <v/>
      </c>
    </row>
    <row r="87" spans="1:11" ht="12.6">
      <c r="A87" s="133"/>
      <c r="B87" s="131"/>
      <c r="C87" s="117" t="str">
        <f>IF(B87="Chèques",MAX($C$11:$C86)+1,"")</f>
        <v/>
      </c>
      <c r="D87" s="134"/>
      <c r="E87" s="131"/>
      <c r="F87" s="134"/>
      <c r="G87" s="135"/>
      <c r="H87" s="135"/>
      <c r="I87" s="133"/>
      <c r="J87" s="120" t="str">
        <f t="shared" si="4"/>
        <v/>
      </c>
      <c r="K87" s="120" t="str">
        <f t="shared" si="5"/>
        <v/>
      </c>
    </row>
    <row r="88" spans="1:11" ht="12.6">
      <c r="A88" s="133"/>
      <c r="B88" s="131"/>
      <c r="C88" s="117" t="str">
        <f>IF(B88="Chèques",MAX($C$11:$C87)+1,"")</f>
        <v/>
      </c>
      <c r="D88" s="134"/>
      <c r="E88" s="131"/>
      <c r="F88" s="134"/>
      <c r="G88" s="135"/>
      <c r="H88" s="135"/>
      <c r="I88" s="133"/>
      <c r="J88" s="120" t="str">
        <f t="shared" si="4"/>
        <v/>
      </c>
      <c r="K88" s="120" t="str">
        <f t="shared" si="5"/>
        <v/>
      </c>
    </row>
    <row r="89" spans="1:11" ht="12.6">
      <c r="A89" s="133"/>
      <c r="B89" s="131"/>
      <c r="C89" s="117" t="str">
        <f>IF(B89="Chèques",MAX($C$11:$C88)+1,"")</f>
        <v/>
      </c>
      <c r="D89" s="134"/>
      <c r="E89" s="131"/>
      <c r="F89" s="134"/>
      <c r="G89" s="135"/>
      <c r="H89" s="135"/>
      <c r="I89" s="133"/>
      <c r="J89" s="120" t="str">
        <f t="shared" si="4"/>
        <v/>
      </c>
      <c r="K89" s="120" t="str">
        <f t="shared" si="5"/>
        <v/>
      </c>
    </row>
    <row r="90" spans="1:11" ht="12.6">
      <c r="A90" s="133"/>
      <c r="B90" s="131"/>
      <c r="C90" s="117" t="str">
        <f>IF(B90="Chèques",MAX($C$11:$C89)+1,"")</f>
        <v/>
      </c>
      <c r="D90" s="134"/>
      <c r="E90" s="131"/>
      <c r="F90" s="134"/>
      <c r="G90" s="135"/>
      <c r="H90" s="135"/>
      <c r="I90" s="133"/>
      <c r="J90" s="120" t="str">
        <f t="shared" si="4"/>
        <v/>
      </c>
      <c r="K90" s="120" t="str">
        <f t="shared" si="5"/>
        <v/>
      </c>
    </row>
    <row r="91" spans="1:11" ht="12.6">
      <c r="A91" s="133"/>
      <c r="B91" s="131"/>
      <c r="C91" s="117" t="str">
        <f>IF(B91="Chèques",MAX($C$11:$C90)+1,"")</f>
        <v/>
      </c>
      <c r="D91" s="134"/>
      <c r="E91" s="131"/>
      <c r="F91" s="134"/>
      <c r="G91" s="135"/>
      <c r="H91" s="135"/>
      <c r="I91" s="133"/>
      <c r="J91" s="120" t="str">
        <f t="shared" si="4"/>
        <v/>
      </c>
      <c r="K91" s="120" t="str">
        <f t="shared" si="5"/>
        <v/>
      </c>
    </row>
    <row r="92" spans="1:11" ht="12.6">
      <c r="A92" s="133"/>
      <c r="B92" s="131"/>
      <c r="C92" s="117" t="str">
        <f>IF(B92="Chèques",MAX($C$11:$C91)+1,"")</f>
        <v/>
      </c>
      <c r="D92" s="134"/>
      <c r="E92" s="131"/>
      <c r="F92" s="134"/>
      <c r="G92" s="135"/>
      <c r="H92" s="135"/>
      <c r="I92" s="133"/>
      <c r="J92" s="120" t="str">
        <f t="shared" si="4"/>
        <v/>
      </c>
      <c r="K92" s="120" t="str">
        <f t="shared" si="5"/>
        <v/>
      </c>
    </row>
    <row r="93" spans="1:11" ht="12.6">
      <c r="A93" s="133"/>
      <c r="B93" s="131"/>
      <c r="C93" s="117" t="str">
        <f>IF(B93="Chèques",MAX($C$11:$C92)+1,"")</f>
        <v/>
      </c>
      <c r="D93" s="134"/>
      <c r="E93" s="131"/>
      <c r="F93" s="134"/>
      <c r="G93" s="135"/>
      <c r="H93" s="135"/>
      <c r="I93" s="133"/>
      <c r="J93" s="120" t="str">
        <f t="shared" si="4"/>
        <v/>
      </c>
      <c r="K93" s="120" t="str">
        <f t="shared" si="5"/>
        <v/>
      </c>
    </row>
    <row r="94" spans="1:11" ht="12.6">
      <c r="A94" s="133"/>
      <c r="B94" s="131"/>
      <c r="C94" s="117" t="str">
        <f>IF(B94="Chèques",MAX($C$11:$C93)+1,"")</f>
        <v/>
      </c>
      <c r="D94" s="134"/>
      <c r="E94" s="131"/>
      <c r="F94" s="134"/>
      <c r="G94" s="135"/>
      <c r="H94" s="135"/>
      <c r="I94" s="133"/>
      <c r="J94" s="120" t="str">
        <f t="shared" si="4"/>
        <v/>
      </c>
      <c r="K94" s="120" t="str">
        <f t="shared" si="5"/>
        <v/>
      </c>
    </row>
    <row r="95" spans="1:11" ht="12.6">
      <c r="A95" s="133"/>
      <c r="B95" s="131"/>
      <c r="C95" s="117" t="str">
        <f>IF(B95="Chèques",MAX($C$11:$C94)+1,"")</f>
        <v/>
      </c>
      <c r="D95" s="134"/>
      <c r="E95" s="131"/>
      <c r="F95" s="134"/>
      <c r="G95" s="135"/>
      <c r="H95" s="135"/>
      <c r="I95" s="133"/>
      <c r="J95" s="120" t="str">
        <f t="shared" si="4"/>
        <v/>
      </c>
      <c r="K95" s="120" t="str">
        <f t="shared" si="5"/>
        <v/>
      </c>
    </row>
    <row r="96" spans="1:11" ht="12.6">
      <c r="A96" s="133"/>
      <c r="B96" s="131"/>
      <c r="C96" s="117" t="str">
        <f>IF(B96="Chèques",MAX($C$11:$C95)+1,"")</f>
        <v/>
      </c>
      <c r="D96" s="134"/>
      <c r="E96" s="131"/>
      <c r="F96" s="134"/>
      <c r="G96" s="135"/>
      <c r="H96" s="135"/>
      <c r="I96" s="133"/>
      <c r="J96" s="120" t="str">
        <f t="shared" si="4"/>
        <v/>
      </c>
      <c r="K96" s="120" t="str">
        <f t="shared" si="5"/>
        <v/>
      </c>
    </row>
    <row r="97" spans="1:11" ht="12.6">
      <c r="A97" s="133"/>
      <c r="B97" s="131"/>
      <c r="C97" s="117" t="str">
        <f>IF(B97="Chèques",MAX($C$11:$C96)+1,"")</f>
        <v/>
      </c>
      <c r="D97" s="134"/>
      <c r="E97" s="131"/>
      <c r="F97" s="134"/>
      <c r="G97" s="135"/>
      <c r="H97" s="135"/>
      <c r="I97" s="133"/>
      <c r="J97" s="120" t="str">
        <f t="shared" si="4"/>
        <v/>
      </c>
      <c r="K97" s="120" t="str">
        <f t="shared" si="5"/>
        <v/>
      </c>
    </row>
    <row r="98" spans="1:11" ht="12.6">
      <c r="A98" s="133"/>
      <c r="B98" s="131"/>
      <c r="C98" s="117" t="str">
        <f>IF(B98="Chèques",MAX($C$11:$C97)+1,"")</f>
        <v/>
      </c>
      <c r="D98" s="134"/>
      <c r="E98" s="131"/>
      <c r="F98" s="134"/>
      <c r="G98" s="135"/>
      <c r="H98" s="135"/>
      <c r="I98" s="133"/>
      <c r="J98" s="120" t="str">
        <f t="shared" si="4"/>
        <v/>
      </c>
      <c r="K98" s="120" t="str">
        <f t="shared" si="5"/>
        <v/>
      </c>
    </row>
    <row r="99" spans="1:11" ht="12.6">
      <c r="A99" s="133"/>
      <c r="B99" s="131"/>
      <c r="C99" s="117" t="str">
        <f>IF(B99="Chèques",MAX($C$11:$C98)+1,"")</f>
        <v/>
      </c>
      <c r="D99" s="134"/>
      <c r="E99" s="131"/>
      <c r="F99" s="134"/>
      <c r="G99" s="135"/>
      <c r="H99" s="135"/>
      <c r="I99" s="133"/>
      <c r="J99" s="120" t="str">
        <f t="shared" si="4"/>
        <v/>
      </c>
      <c r="K99" s="120" t="str">
        <f t="shared" si="5"/>
        <v/>
      </c>
    </row>
    <row r="100" spans="1:11" ht="12.6">
      <c r="A100" s="133"/>
      <c r="B100" s="131"/>
      <c r="C100" s="117" t="str">
        <f>IF(B100="Chèques",MAX($C$11:$C99)+1,"")</f>
        <v/>
      </c>
      <c r="D100" s="134"/>
      <c r="E100" s="131"/>
      <c r="F100" s="134"/>
      <c r="G100" s="135"/>
      <c r="H100" s="135"/>
      <c r="I100" s="133"/>
      <c r="J100" s="120" t="str">
        <f t="shared" si="4"/>
        <v/>
      </c>
      <c r="K100" s="120" t="str">
        <f t="shared" si="5"/>
        <v/>
      </c>
    </row>
    <row r="101" spans="1:11" ht="12.6">
      <c r="A101" s="133"/>
      <c r="B101" s="131"/>
      <c r="C101" s="117" t="str">
        <f>IF(B101="Chèques",MAX($C$11:$C100)+1,"")</f>
        <v/>
      </c>
      <c r="D101" s="134"/>
      <c r="E101" s="131"/>
      <c r="F101" s="134"/>
      <c r="G101" s="135"/>
      <c r="H101" s="135"/>
      <c r="I101" s="133"/>
      <c r="J101" s="120" t="str">
        <f t="shared" si="4"/>
        <v/>
      </c>
      <c r="K101" s="120" t="str">
        <f t="shared" si="5"/>
        <v/>
      </c>
    </row>
    <row r="102" spans="1:11" ht="12.6">
      <c r="A102" s="133"/>
      <c r="B102" s="131"/>
      <c r="C102" s="117" t="str">
        <f>IF(B102="Chèques",MAX($C$11:$C101)+1,"")</f>
        <v/>
      </c>
      <c r="D102" s="134"/>
      <c r="E102" s="131"/>
      <c r="F102" s="134"/>
      <c r="G102" s="135"/>
      <c r="H102" s="135"/>
      <c r="I102" s="133"/>
      <c r="J102" s="120" t="str">
        <f t="shared" si="4"/>
        <v/>
      </c>
      <c r="K102" s="120" t="str">
        <f t="shared" si="5"/>
        <v/>
      </c>
    </row>
    <row r="103" spans="1:11" ht="12.6">
      <c r="A103" s="133"/>
      <c r="B103" s="131"/>
      <c r="C103" s="117" t="str">
        <f>IF(B103="Chèques",MAX($C$11:$C102)+1,"")</f>
        <v/>
      </c>
      <c r="D103" s="134"/>
      <c r="E103" s="131"/>
      <c r="F103" s="134"/>
      <c r="G103" s="135"/>
      <c r="H103" s="135"/>
      <c r="I103" s="133"/>
      <c r="J103" s="120" t="str">
        <f t="shared" si="4"/>
        <v/>
      </c>
      <c r="K103" s="120" t="str">
        <f t="shared" si="5"/>
        <v/>
      </c>
    </row>
    <row r="104" spans="1:11" ht="12.6">
      <c r="A104" s="133"/>
      <c r="B104" s="131"/>
      <c r="C104" s="117" t="str">
        <f>IF(B104="Chèques",MAX($C$11:$C103)+1,"")</f>
        <v/>
      </c>
      <c r="D104" s="134"/>
      <c r="E104" s="131"/>
      <c r="F104" s="134"/>
      <c r="G104" s="135"/>
      <c r="H104" s="135"/>
      <c r="I104" s="133"/>
      <c r="J104" s="120" t="str">
        <f t="shared" si="4"/>
        <v/>
      </c>
      <c r="K104" s="120" t="str">
        <f t="shared" si="5"/>
        <v/>
      </c>
    </row>
    <row r="105" spans="1:11" ht="12.6">
      <c r="A105" s="133"/>
      <c r="B105" s="131"/>
      <c r="C105" s="117" t="str">
        <f>IF(B105="Chèques",MAX($C$11:$C104)+1,"")</f>
        <v/>
      </c>
      <c r="D105" s="134"/>
      <c r="E105" s="131"/>
      <c r="F105" s="134"/>
      <c r="G105" s="135"/>
      <c r="H105" s="135"/>
      <c r="I105" s="133"/>
      <c r="J105" s="120" t="str">
        <f t="shared" si="4"/>
        <v/>
      </c>
      <c r="K105" s="120" t="str">
        <f t="shared" si="5"/>
        <v/>
      </c>
    </row>
    <row r="106" spans="1:11" ht="12.6">
      <c r="A106" s="133"/>
      <c r="B106" s="131"/>
      <c r="C106" s="117" t="str">
        <f>IF(B106="Chèques",MAX($C$11:$C105)+1,"")</f>
        <v/>
      </c>
      <c r="D106" s="134"/>
      <c r="E106" s="131"/>
      <c r="F106" s="134"/>
      <c r="G106" s="135"/>
      <c r="H106" s="135"/>
      <c r="I106" s="133"/>
      <c r="J106" s="120" t="str">
        <f t="shared" si="4"/>
        <v/>
      </c>
      <c r="K106" s="120" t="str">
        <f t="shared" si="5"/>
        <v/>
      </c>
    </row>
    <row r="107" spans="1:11" ht="12.6">
      <c r="A107" s="133"/>
      <c r="B107" s="131"/>
      <c r="C107" s="117" t="str">
        <f>IF(B107="Chèques",MAX($C$11:$C106)+1,"")</f>
        <v/>
      </c>
      <c r="D107" s="134"/>
      <c r="E107" s="131"/>
      <c r="F107" s="134"/>
      <c r="G107" s="135"/>
      <c r="H107" s="135"/>
      <c r="I107" s="133"/>
      <c r="J107" s="120" t="str">
        <f t="shared" si="4"/>
        <v/>
      </c>
      <c r="K107" s="120" t="str">
        <f t="shared" si="5"/>
        <v/>
      </c>
    </row>
    <row r="108" spans="1:11" ht="12.6">
      <c r="A108" s="133"/>
      <c r="B108" s="131"/>
      <c r="C108" s="117" t="str">
        <f>IF(B108="Chèques",MAX($C$11:$C107)+1,"")</f>
        <v/>
      </c>
      <c r="D108" s="134"/>
      <c r="E108" s="131"/>
      <c r="F108" s="134"/>
      <c r="G108" s="135"/>
      <c r="H108" s="135"/>
      <c r="I108" s="133"/>
      <c r="J108" s="120" t="str">
        <f t="shared" si="4"/>
        <v/>
      </c>
      <c r="K108" s="120" t="str">
        <f t="shared" si="5"/>
        <v/>
      </c>
    </row>
    <row r="109" spans="1:11" ht="12.6">
      <c r="A109" s="133"/>
      <c r="B109" s="131"/>
      <c r="C109" s="117" t="str">
        <f>IF(B109="Chèques",MAX($C$11:$C108)+1,"")</f>
        <v/>
      </c>
      <c r="D109" s="134"/>
      <c r="E109" s="131"/>
      <c r="F109" s="134"/>
      <c r="G109" s="135"/>
      <c r="H109" s="135"/>
      <c r="I109" s="133"/>
      <c r="J109" s="120" t="str">
        <f t="shared" si="4"/>
        <v/>
      </c>
      <c r="K109" s="120" t="str">
        <f t="shared" si="5"/>
        <v/>
      </c>
    </row>
    <row r="110" spans="1:11" ht="12.6">
      <c r="A110" s="133"/>
      <c r="B110" s="131"/>
      <c r="C110" s="117" t="str">
        <f>IF(B110="Chèques",MAX($C$11:$C109)+1,"")</f>
        <v/>
      </c>
      <c r="D110" s="134"/>
      <c r="E110" s="131"/>
      <c r="F110" s="134"/>
      <c r="G110" s="135"/>
      <c r="H110" s="135"/>
      <c r="I110" s="133"/>
      <c r="J110" s="120" t="str">
        <f t="shared" si="4"/>
        <v/>
      </c>
      <c r="K110" s="120" t="str">
        <f t="shared" si="5"/>
        <v/>
      </c>
    </row>
    <row r="111" spans="1:11" ht="12.6">
      <c r="A111" s="133"/>
      <c r="B111" s="131"/>
      <c r="C111" s="117" t="str">
        <f>IF(B111="Chèques",MAX($C$11:$C110)+1,"")</f>
        <v/>
      </c>
      <c r="D111" s="134"/>
      <c r="E111" s="131"/>
      <c r="F111" s="134"/>
      <c r="G111" s="135"/>
      <c r="H111" s="135"/>
      <c r="I111" s="133"/>
      <c r="J111" s="120" t="str">
        <f t="shared" si="4"/>
        <v/>
      </c>
      <c r="K111" s="120" t="str">
        <f t="shared" si="5"/>
        <v/>
      </c>
    </row>
    <row r="112" spans="1:11" ht="12.6">
      <c r="A112" s="133"/>
      <c r="B112" s="131"/>
      <c r="C112" s="117" t="str">
        <f>IF(B112="Chèques",MAX($C$11:$C111)+1,"")</f>
        <v/>
      </c>
      <c r="D112" s="134"/>
      <c r="E112" s="131"/>
      <c r="F112" s="134"/>
      <c r="G112" s="135"/>
      <c r="H112" s="135"/>
      <c r="I112" s="133"/>
      <c r="J112" s="120" t="str">
        <f t="shared" si="4"/>
        <v/>
      </c>
      <c r="K112" s="120" t="str">
        <f t="shared" si="5"/>
        <v/>
      </c>
    </row>
    <row r="113" spans="1:11" ht="12.6">
      <c r="A113" s="133"/>
      <c r="B113" s="131"/>
      <c r="C113" s="117" t="str">
        <f>IF(B113="Chèques",MAX($C$11:$C112)+1,"")</f>
        <v/>
      </c>
      <c r="D113" s="134"/>
      <c r="E113" s="131"/>
      <c r="F113" s="134"/>
      <c r="G113" s="135"/>
      <c r="H113" s="135"/>
      <c r="I113" s="133"/>
      <c r="J113" s="120" t="str">
        <f t="shared" si="4"/>
        <v/>
      </c>
      <c r="K113" s="120" t="str">
        <f t="shared" si="5"/>
        <v/>
      </c>
    </row>
    <row r="114" spans="1:11" ht="12.6">
      <c r="A114" s="133"/>
      <c r="B114" s="131"/>
      <c r="C114" s="117" t="str">
        <f>IF(B114="Chèques",MAX($C$11:$C113)+1,"")</f>
        <v/>
      </c>
      <c r="D114" s="134"/>
      <c r="E114" s="131"/>
      <c r="F114" s="134"/>
      <c r="G114" s="135"/>
      <c r="H114" s="135"/>
      <c r="I114" s="133"/>
      <c r="J114" s="120" t="str">
        <f t="shared" si="4"/>
        <v/>
      </c>
      <c r="K114" s="120" t="str">
        <f t="shared" si="5"/>
        <v/>
      </c>
    </row>
    <row r="115" spans="1:11" ht="12.6">
      <c r="A115" s="133"/>
      <c r="B115" s="131"/>
      <c r="C115" s="117" t="str">
        <f>IF(B115="Chèques",MAX($C$11:$C114)+1,"")</f>
        <v/>
      </c>
      <c r="D115" s="134"/>
      <c r="E115" s="131"/>
      <c r="F115" s="134"/>
      <c r="G115" s="135"/>
      <c r="H115" s="135"/>
      <c r="I115" s="133"/>
      <c r="J115" s="120" t="str">
        <f t="shared" si="4"/>
        <v/>
      </c>
      <c r="K115" s="120" t="str">
        <f t="shared" si="5"/>
        <v/>
      </c>
    </row>
    <row r="116" spans="1:11" ht="12.6">
      <c r="A116" s="133"/>
      <c r="B116" s="131"/>
      <c r="C116" s="117" t="str">
        <f>IF(B116="Chèques",MAX($C$11:$C115)+1,"")</f>
        <v/>
      </c>
      <c r="D116" s="134"/>
      <c r="E116" s="131"/>
      <c r="F116" s="134"/>
      <c r="G116" s="135"/>
      <c r="H116" s="135"/>
      <c r="I116" s="133"/>
      <c r="J116" s="120" t="str">
        <f t="shared" si="4"/>
        <v/>
      </c>
      <c r="K116" s="120" t="str">
        <f t="shared" si="5"/>
        <v/>
      </c>
    </row>
    <row r="117" spans="1:11" ht="12.6">
      <c r="A117" s="133"/>
      <c r="B117" s="131"/>
      <c r="C117" s="117" t="str">
        <f>IF(B117="Chèques",MAX($C$11:$C116)+1,"")</f>
        <v/>
      </c>
      <c r="D117" s="134"/>
      <c r="E117" s="131"/>
      <c r="F117" s="134"/>
      <c r="G117" s="135"/>
      <c r="H117" s="135"/>
      <c r="I117" s="133"/>
      <c r="J117" s="120" t="str">
        <f t="shared" si="4"/>
        <v/>
      </c>
      <c r="K117" s="120" t="str">
        <f t="shared" si="5"/>
        <v/>
      </c>
    </row>
    <row r="118" spans="1:11" ht="12.6">
      <c r="A118" s="133"/>
      <c r="B118" s="131"/>
      <c r="C118" s="117" t="str">
        <f>IF(B118="Chèques",MAX($C$11:$C117)+1,"")</f>
        <v/>
      </c>
      <c r="D118" s="134"/>
      <c r="E118" s="131"/>
      <c r="F118" s="134"/>
      <c r="G118" s="135"/>
      <c r="H118" s="135"/>
      <c r="I118" s="133"/>
      <c r="J118" s="120" t="str">
        <f t="shared" si="4"/>
        <v/>
      </c>
      <c r="K118" s="120" t="str">
        <f t="shared" si="5"/>
        <v/>
      </c>
    </row>
    <row r="119" spans="1:11" ht="12.6">
      <c r="A119" s="133"/>
      <c r="B119" s="131"/>
      <c r="C119" s="117" t="str">
        <f>IF(B119="Chèques",MAX($C$11:$C118)+1,"")</f>
        <v/>
      </c>
      <c r="D119" s="134"/>
      <c r="E119" s="131"/>
      <c r="F119" s="134"/>
      <c r="G119" s="135"/>
      <c r="H119" s="135"/>
      <c r="I119" s="133"/>
      <c r="J119" s="120" t="str">
        <f t="shared" si="4"/>
        <v/>
      </c>
      <c r="K119" s="120" t="str">
        <f t="shared" si="5"/>
        <v/>
      </c>
    </row>
    <row r="120" spans="1:11" ht="12.6">
      <c r="A120" s="133"/>
      <c r="B120" s="131"/>
      <c r="C120" s="117" t="str">
        <f>IF(B120="Chèques",MAX($C$11:$C119)+1,"")</f>
        <v/>
      </c>
      <c r="D120" s="134"/>
      <c r="E120" s="131"/>
      <c r="F120" s="134"/>
      <c r="G120" s="135"/>
      <c r="H120" s="135"/>
      <c r="I120" s="133"/>
      <c r="J120" s="120" t="str">
        <f t="shared" si="4"/>
        <v/>
      </c>
      <c r="K120" s="120" t="str">
        <f t="shared" si="5"/>
        <v/>
      </c>
    </row>
    <row r="121" spans="1:11" ht="12.6">
      <c r="A121" s="133"/>
      <c r="B121" s="131"/>
      <c r="C121" s="117" t="str">
        <f>IF(B121="Chèques",MAX($C$11:$C120)+1,"")</f>
        <v/>
      </c>
      <c r="D121" s="134"/>
      <c r="E121" s="131"/>
      <c r="F121" s="134"/>
      <c r="G121" s="135"/>
      <c r="H121" s="135"/>
      <c r="I121" s="133"/>
      <c r="J121" s="120" t="str">
        <f t="shared" si="4"/>
        <v/>
      </c>
      <c r="K121" s="120" t="str">
        <f t="shared" si="5"/>
        <v/>
      </c>
    </row>
    <row r="122" spans="1:11" ht="12.6">
      <c r="A122" s="133"/>
      <c r="B122" s="131"/>
      <c r="C122" s="117" t="str">
        <f>IF(B122="Chèques",MAX($C$11:$C121)+1,"")</f>
        <v/>
      </c>
      <c r="D122" s="134"/>
      <c r="E122" s="131"/>
      <c r="F122" s="134"/>
      <c r="G122" s="135"/>
      <c r="H122" s="135"/>
      <c r="I122" s="133"/>
      <c r="J122" s="120" t="str">
        <f t="shared" si="4"/>
        <v/>
      </c>
      <c r="K122" s="120" t="str">
        <f t="shared" si="5"/>
        <v/>
      </c>
    </row>
    <row r="123" spans="1:11" ht="12.6">
      <c r="A123" s="133"/>
      <c r="B123" s="131"/>
      <c r="C123" s="117" t="str">
        <f>IF(B123="Chèques",MAX($C$11:$C122)+1,"")</f>
        <v/>
      </c>
      <c r="D123" s="134"/>
      <c r="E123" s="131"/>
      <c r="F123" s="134"/>
      <c r="G123" s="135"/>
      <c r="H123" s="135"/>
      <c r="I123" s="133"/>
      <c r="J123" s="120" t="str">
        <f t="shared" si="4"/>
        <v/>
      </c>
      <c r="K123" s="120" t="str">
        <f t="shared" si="5"/>
        <v/>
      </c>
    </row>
    <row r="124" spans="1:11" ht="12.6">
      <c r="A124" s="133"/>
      <c r="B124" s="131"/>
      <c r="C124" s="117" t="str">
        <f>IF(B124="Chèques",MAX($C$11:$C123)+1,"")</f>
        <v/>
      </c>
      <c r="D124" s="134"/>
      <c r="E124" s="131"/>
      <c r="F124" s="134"/>
      <c r="G124" s="135"/>
      <c r="H124" s="135"/>
      <c r="I124" s="133"/>
      <c r="J124" s="120" t="str">
        <f t="shared" si="4"/>
        <v/>
      </c>
      <c r="K124" s="120" t="str">
        <f t="shared" si="5"/>
        <v/>
      </c>
    </row>
    <row r="125" spans="1:11" ht="12.6">
      <c r="A125" s="133"/>
      <c r="B125" s="131"/>
      <c r="C125" s="117" t="str">
        <f>IF(B125="Chèques",MAX($C$11:$C124)+1,"")</f>
        <v/>
      </c>
      <c r="D125" s="134"/>
      <c r="E125" s="131"/>
      <c r="F125" s="134"/>
      <c r="G125" s="135"/>
      <c r="H125" s="135"/>
      <c r="I125" s="133"/>
      <c r="J125" s="120" t="str">
        <f t="shared" si="4"/>
        <v/>
      </c>
      <c r="K125" s="120" t="str">
        <f t="shared" si="5"/>
        <v/>
      </c>
    </row>
    <row r="126" spans="1:11" ht="12.6">
      <c r="A126" s="133"/>
      <c r="B126" s="131"/>
      <c r="C126" s="117" t="str">
        <f>IF(B126="Chèques",MAX($C$11:$C125)+1,"")</f>
        <v/>
      </c>
      <c r="D126" s="134"/>
      <c r="E126" s="131"/>
      <c r="F126" s="134"/>
      <c r="G126" s="135"/>
      <c r="H126" s="135"/>
      <c r="I126" s="133"/>
      <c r="J126" s="120" t="str">
        <f t="shared" si="4"/>
        <v/>
      </c>
      <c r="K126" s="120" t="str">
        <f t="shared" si="5"/>
        <v/>
      </c>
    </row>
    <row r="127" spans="1:11" ht="12.6">
      <c r="A127" s="133"/>
      <c r="B127" s="131"/>
      <c r="C127" s="117" t="str">
        <f>IF(B127="Chèques",MAX($C$11:$C126)+1,"")</f>
        <v/>
      </c>
      <c r="D127" s="134"/>
      <c r="E127" s="131"/>
      <c r="F127" s="134"/>
      <c r="G127" s="135"/>
      <c r="H127" s="135"/>
      <c r="I127" s="133"/>
      <c r="J127" s="120" t="str">
        <f t="shared" si="4"/>
        <v/>
      </c>
      <c r="K127" s="120" t="str">
        <f t="shared" si="5"/>
        <v/>
      </c>
    </row>
    <row r="128" spans="1:11" ht="12.6">
      <c r="A128" s="133"/>
      <c r="B128" s="131"/>
      <c r="C128" s="117" t="str">
        <f>IF(B128="Chèques",MAX($C$11:$C127)+1,"")</f>
        <v/>
      </c>
      <c r="D128" s="134"/>
      <c r="E128" s="131"/>
      <c r="F128" s="134"/>
      <c r="G128" s="135"/>
      <c r="H128" s="135"/>
      <c r="I128" s="133"/>
      <c r="J128" s="120" t="str">
        <f t="shared" si="4"/>
        <v/>
      </c>
      <c r="K128" s="120" t="str">
        <f t="shared" si="5"/>
        <v/>
      </c>
    </row>
    <row r="129" spans="1:11" ht="12.6">
      <c r="A129" s="133"/>
      <c r="B129" s="131"/>
      <c r="C129" s="117" t="str">
        <f>IF(B129="Chèques",MAX($C$11:$C128)+1,"")</f>
        <v/>
      </c>
      <c r="D129" s="134"/>
      <c r="E129" s="131"/>
      <c r="F129" s="134"/>
      <c r="G129" s="135"/>
      <c r="H129" s="135"/>
      <c r="I129" s="133"/>
      <c r="J129" s="120" t="str">
        <f t="shared" si="4"/>
        <v/>
      </c>
      <c r="K129" s="120" t="str">
        <f t="shared" si="5"/>
        <v/>
      </c>
    </row>
    <row r="130" spans="1:11" ht="12.6">
      <c r="A130" s="133"/>
      <c r="B130" s="131"/>
      <c r="C130" s="117" t="str">
        <f>IF(B130="Chèques",MAX($C$11:$C129)+1,"")</f>
        <v/>
      </c>
      <c r="D130" s="134"/>
      <c r="E130" s="131"/>
      <c r="F130" s="134"/>
      <c r="G130" s="135"/>
      <c r="H130" s="135"/>
      <c r="I130" s="133"/>
      <c r="J130" s="120" t="str">
        <f t="shared" si="4"/>
        <v/>
      </c>
      <c r="K130" s="120" t="str">
        <f t="shared" si="5"/>
        <v/>
      </c>
    </row>
    <row r="131" spans="1:11" ht="12.6">
      <c r="A131" s="133"/>
      <c r="B131" s="131"/>
      <c r="C131" s="117" t="str">
        <f>IF(B131="Chèques",MAX($C$11:$C130)+1,"")</f>
        <v/>
      </c>
      <c r="D131" s="134"/>
      <c r="E131" s="131"/>
      <c r="F131" s="134"/>
      <c r="G131" s="135"/>
      <c r="H131" s="135"/>
      <c r="I131" s="133"/>
      <c r="J131" s="120" t="str">
        <f t="shared" si="4"/>
        <v/>
      </c>
      <c r="K131" s="120" t="str">
        <f t="shared" si="5"/>
        <v/>
      </c>
    </row>
    <row r="132" spans="1:11" ht="12.6">
      <c r="A132" s="133"/>
      <c r="B132" s="131"/>
      <c r="C132" s="117" t="str">
        <f>IF(B132="Chèques",MAX($C$11:$C131)+1,"")</f>
        <v/>
      </c>
      <c r="D132" s="134"/>
      <c r="E132" s="131"/>
      <c r="F132" s="134"/>
      <c r="G132" s="135"/>
      <c r="H132" s="135"/>
      <c r="I132" s="133"/>
      <c r="J132" s="120" t="str">
        <f t="shared" si="4"/>
        <v/>
      </c>
      <c r="K132" s="120" t="str">
        <f t="shared" si="5"/>
        <v/>
      </c>
    </row>
    <row r="133" spans="1:11" ht="12.6">
      <c r="A133" s="133"/>
      <c r="B133" s="131"/>
      <c r="C133" s="117" t="str">
        <f>IF(B133="Chèques",MAX($C$11:$C132)+1,"")</f>
        <v/>
      </c>
      <c r="D133" s="134"/>
      <c r="E133" s="131"/>
      <c r="F133" s="134"/>
      <c r="G133" s="135"/>
      <c r="H133" s="135"/>
      <c r="I133" s="133"/>
      <c r="J133" s="120" t="str">
        <f t="shared" si="4"/>
        <v/>
      </c>
      <c r="K133" s="120" t="str">
        <f t="shared" si="5"/>
        <v/>
      </c>
    </row>
    <row r="134" spans="1:11" ht="12.6">
      <c r="A134" s="133"/>
      <c r="B134" s="131"/>
      <c r="C134" s="117" t="str">
        <f>IF(B134="Chèques",MAX($C$11:$C133)+1,"")</f>
        <v/>
      </c>
      <c r="D134" s="134"/>
      <c r="E134" s="131"/>
      <c r="F134" s="134"/>
      <c r="G134" s="135"/>
      <c r="H134" s="135"/>
      <c r="I134" s="133"/>
      <c r="J134" s="120" t="str">
        <f t="shared" si="4"/>
        <v/>
      </c>
      <c r="K134" s="120" t="str">
        <f t="shared" si="5"/>
        <v/>
      </c>
    </row>
    <row r="135" spans="1:11" ht="12.6">
      <c r="A135" s="133"/>
      <c r="B135" s="131"/>
      <c r="C135" s="117" t="str">
        <f>IF(B135="Chèques",MAX($C$11:$C134)+1,"")</f>
        <v/>
      </c>
      <c r="D135" s="134"/>
      <c r="E135" s="131"/>
      <c r="F135" s="134"/>
      <c r="G135" s="135"/>
      <c r="H135" s="135"/>
      <c r="I135" s="133"/>
      <c r="J135" s="120" t="str">
        <f t="shared" si="4"/>
        <v/>
      </c>
      <c r="K135" s="120" t="str">
        <f t="shared" si="5"/>
        <v/>
      </c>
    </row>
    <row r="136" spans="1:11" ht="12.6">
      <c r="A136" s="133"/>
      <c r="B136" s="131"/>
      <c r="C136" s="117" t="str">
        <f>IF(B136="Chèques",MAX($C$11:$C135)+1,"")</f>
        <v/>
      </c>
      <c r="D136" s="134"/>
      <c r="E136" s="131"/>
      <c r="F136" s="134"/>
      <c r="G136" s="135"/>
      <c r="H136" s="135"/>
      <c r="I136" s="133"/>
      <c r="J136" s="120" t="str">
        <f t="shared" si="4"/>
        <v/>
      </c>
      <c r="K136" s="120" t="str">
        <f t="shared" si="5"/>
        <v/>
      </c>
    </row>
    <row r="137" spans="1:11" ht="12.6">
      <c r="A137" s="133"/>
      <c r="B137" s="131"/>
      <c r="C137" s="117" t="str">
        <f>IF(B137="Chèques",MAX($C$11:$C136)+1,"")</f>
        <v/>
      </c>
      <c r="D137" s="134"/>
      <c r="E137" s="131"/>
      <c r="F137" s="134"/>
      <c r="G137" s="135"/>
      <c r="H137" s="135"/>
      <c r="I137" s="133"/>
      <c r="J137" s="120" t="str">
        <f t="shared" si="4"/>
        <v/>
      </c>
      <c r="K137" s="120" t="str">
        <f t="shared" si="5"/>
        <v/>
      </c>
    </row>
    <row r="138" spans="1:11" ht="12.6">
      <c r="A138" s="133"/>
      <c r="B138" s="131"/>
      <c r="C138" s="117" t="str">
        <f>IF(B138="Chèques",MAX($C$11:$C137)+1,"")</f>
        <v/>
      </c>
      <c r="D138" s="134"/>
      <c r="E138" s="131"/>
      <c r="F138" s="134"/>
      <c r="G138" s="135"/>
      <c r="H138" s="135"/>
      <c r="I138" s="133"/>
      <c r="J138" s="120" t="str">
        <f t="shared" si="4"/>
        <v/>
      </c>
      <c r="K138" s="120" t="str">
        <f t="shared" si="5"/>
        <v/>
      </c>
    </row>
    <row r="139" spans="1:11" ht="12.6">
      <c r="A139" s="133"/>
      <c r="B139" s="131"/>
      <c r="C139" s="117" t="str">
        <f>IF(B139="Chèques",MAX($C$11:$C138)+1,"")</f>
        <v/>
      </c>
      <c r="D139" s="134"/>
      <c r="E139" s="131"/>
      <c r="F139" s="134"/>
      <c r="G139" s="135"/>
      <c r="H139" s="135"/>
      <c r="I139" s="133"/>
      <c r="J139" s="120" t="str">
        <f t="shared" si="4"/>
        <v/>
      </c>
      <c r="K139" s="120" t="str">
        <f t="shared" si="5"/>
        <v/>
      </c>
    </row>
    <row r="140" spans="1:11" ht="12.6">
      <c r="A140" s="133"/>
      <c r="B140" s="131"/>
      <c r="C140" s="117" t="str">
        <f>IF(B140="Chèques",MAX($C$11:$C139)+1,"")</f>
        <v/>
      </c>
      <c r="D140" s="134"/>
      <c r="E140" s="131"/>
      <c r="F140" s="134"/>
      <c r="G140" s="135"/>
      <c r="H140" s="135"/>
      <c r="I140" s="133"/>
      <c r="J140" s="120" t="str">
        <f t="shared" ref="J140:J203" si="6">IF(A140&lt;&gt;"",J139+H140-G140,"")</f>
        <v/>
      </c>
      <c r="K140" s="120" t="str">
        <f t="shared" ref="K140:K203" si="7">IF(A140="","",K139+(H140-G140)*(I140&gt;0))</f>
        <v/>
      </c>
    </row>
    <row r="141" spans="1:11" ht="12.6">
      <c r="A141" s="133"/>
      <c r="B141" s="131"/>
      <c r="C141" s="117" t="str">
        <f>IF(B141="Chèques",MAX($C$11:$C140)+1,"")</f>
        <v/>
      </c>
      <c r="D141" s="134"/>
      <c r="E141" s="131"/>
      <c r="F141" s="134"/>
      <c r="G141" s="135"/>
      <c r="H141" s="135"/>
      <c r="I141" s="133"/>
      <c r="J141" s="120" t="str">
        <f t="shared" si="6"/>
        <v/>
      </c>
      <c r="K141" s="120" t="str">
        <f t="shared" si="7"/>
        <v/>
      </c>
    </row>
    <row r="142" spans="1:11" ht="12.6">
      <c r="A142" s="133"/>
      <c r="B142" s="131"/>
      <c r="C142" s="117" t="str">
        <f>IF(B142="Chèques",MAX($C$11:$C141)+1,"")</f>
        <v/>
      </c>
      <c r="D142" s="134"/>
      <c r="E142" s="131"/>
      <c r="F142" s="134"/>
      <c r="G142" s="135"/>
      <c r="H142" s="135"/>
      <c r="I142" s="133"/>
      <c r="J142" s="120" t="str">
        <f t="shared" si="6"/>
        <v/>
      </c>
      <c r="K142" s="120" t="str">
        <f t="shared" si="7"/>
        <v/>
      </c>
    </row>
    <row r="143" spans="1:11" ht="12.6">
      <c r="A143" s="133"/>
      <c r="B143" s="131"/>
      <c r="C143" s="117" t="str">
        <f>IF(B143="Chèques",MAX($C$11:$C142)+1,"")</f>
        <v/>
      </c>
      <c r="D143" s="134"/>
      <c r="E143" s="131"/>
      <c r="F143" s="134"/>
      <c r="G143" s="135"/>
      <c r="H143" s="135"/>
      <c r="I143" s="133"/>
      <c r="J143" s="120" t="str">
        <f t="shared" si="6"/>
        <v/>
      </c>
      <c r="K143" s="120" t="str">
        <f t="shared" si="7"/>
        <v/>
      </c>
    </row>
    <row r="144" spans="1:11" ht="12.6">
      <c r="A144" s="133"/>
      <c r="B144" s="131"/>
      <c r="C144" s="117" t="str">
        <f>IF(B144="Chèques",MAX($C$11:$C143)+1,"")</f>
        <v/>
      </c>
      <c r="D144" s="134"/>
      <c r="E144" s="131"/>
      <c r="F144" s="134"/>
      <c r="G144" s="135"/>
      <c r="H144" s="135"/>
      <c r="I144" s="133"/>
      <c r="J144" s="120" t="str">
        <f t="shared" si="6"/>
        <v/>
      </c>
      <c r="K144" s="120" t="str">
        <f t="shared" si="7"/>
        <v/>
      </c>
    </row>
    <row r="145" spans="1:11" ht="12.6">
      <c r="A145" s="133"/>
      <c r="B145" s="131"/>
      <c r="C145" s="117" t="str">
        <f>IF(B145="Chèques",MAX($C$11:$C144)+1,"")</f>
        <v/>
      </c>
      <c r="D145" s="134"/>
      <c r="E145" s="131"/>
      <c r="F145" s="134"/>
      <c r="G145" s="135"/>
      <c r="H145" s="135"/>
      <c r="I145" s="133"/>
      <c r="J145" s="120" t="str">
        <f t="shared" si="6"/>
        <v/>
      </c>
      <c r="K145" s="120" t="str">
        <f t="shared" si="7"/>
        <v/>
      </c>
    </row>
    <row r="146" spans="1:11" ht="12.6">
      <c r="A146" s="133"/>
      <c r="B146" s="131"/>
      <c r="C146" s="117" t="str">
        <f>IF(B146="Chèques",MAX($C$11:$C145)+1,"")</f>
        <v/>
      </c>
      <c r="D146" s="134"/>
      <c r="E146" s="131"/>
      <c r="F146" s="134"/>
      <c r="G146" s="135"/>
      <c r="H146" s="135"/>
      <c r="I146" s="133"/>
      <c r="J146" s="120" t="str">
        <f t="shared" si="6"/>
        <v/>
      </c>
      <c r="K146" s="120" t="str">
        <f t="shared" si="7"/>
        <v/>
      </c>
    </row>
    <row r="147" spans="1:11" ht="12.6">
      <c r="A147" s="133"/>
      <c r="B147" s="131"/>
      <c r="C147" s="117" t="str">
        <f>IF(B147="Chèques",MAX($C$11:$C146)+1,"")</f>
        <v/>
      </c>
      <c r="D147" s="134"/>
      <c r="E147" s="131"/>
      <c r="F147" s="134"/>
      <c r="G147" s="135"/>
      <c r="H147" s="135"/>
      <c r="I147" s="133"/>
      <c r="J147" s="120" t="str">
        <f t="shared" si="6"/>
        <v/>
      </c>
      <c r="K147" s="120" t="str">
        <f t="shared" si="7"/>
        <v/>
      </c>
    </row>
    <row r="148" spans="1:11" ht="12.6">
      <c r="A148" s="133"/>
      <c r="B148" s="131"/>
      <c r="C148" s="117" t="str">
        <f>IF(B148="Chèques",MAX($C$11:$C147)+1,"")</f>
        <v/>
      </c>
      <c r="D148" s="134"/>
      <c r="E148" s="131"/>
      <c r="F148" s="134"/>
      <c r="G148" s="135"/>
      <c r="H148" s="135"/>
      <c r="I148" s="133"/>
      <c r="J148" s="120" t="str">
        <f t="shared" si="6"/>
        <v/>
      </c>
      <c r="K148" s="120" t="str">
        <f t="shared" si="7"/>
        <v/>
      </c>
    </row>
    <row r="149" spans="1:11" ht="12.6">
      <c r="A149" s="133"/>
      <c r="B149" s="131"/>
      <c r="C149" s="117" t="str">
        <f>IF(B149="Chèques",MAX($C$11:$C148)+1,"")</f>
        <v/>
      </c>
      <c r="D149" s="134"/>
      <c r="E149" s="131"/>
      <c r="F149" s="134"/>
      <c r="G149" s="135"/>
      <c r="H149" s="135"/>
      <c r="I149" s="133"/>
      <c r="J149" s="120" t="str">
        <f t="shared" si="6"/>
        <v/>
      </c>
      <c r="K149" s="120" t="str">
        <f t="shared" si="7"/>
        <v/>
      </c>
    </row>
    <row r="150" spans="1:11" ht="12.6">
      <c r="A150" s="133"/>
      <c r="B150" s="131"/>
      <c r="C150" s="117" t="str">
        <f>IF(B150="Chèques",MAX($C$11:$C149)+1,"")</f>
        <v/>
      </c>
      <c r="D150" s="134"/>
      <c r="E150" s="131"/>
      <c r="F150" s="134"/>
      <c r="G150" s="135"/>
      <c r="H150" s="135"/>
      <c r="I150" s="133"/>
      <c r="J150" s="120" t="str">
        <f t="shared" si="6"/>
        <v/>
      </c>
      <c r="K150" s="120" t="str">
        <f t="shared" si="7"/>
        <v/>
      </c>
    </row>
    <row r="151" spans="1:11" ht="12.6">
      <c r="A151" s="133"/>
      <c r="B151" s="131"/>
      <c r="C151" s="117" t="str">
        <f>IF(B151="Chèques",MAX($C$11:$C150)+1,"")</f>
        <v/>
      </c>
      <c r="D151" s="134"/>
      <c r="E151" s="131"/>
      <c r="F151" s="134"/>
      <c r="G151" s="135"/>
      <c r="H151" s="135"/>
      <c r="I151" s="133"/>
      <c r="J151" s="120" t="str">
        <f t="shared" si="6"/>
        <v/>
      </c>
      <c r="K151" s="120" t="str">
        <f t="shared" si="7"/>
        <v/>
      </c>
    </row>
    <row r="152" spans="1:11" ht="12.6">
      <c r="A152" s="133"/>
      <c r="B152" s="131"/>
      <c r="C152" s="117" t="str">
        <f>IF(B152="Chèques",MAX($C$11:$C151)+1,"")</f>
        <v/>
      </c>
      <c r="D152" s="134"/>
      <c r="E152" s="131"/>
      <c r="F152" s="134"/>
      <c r="G152" s="135"/>
      <c r="H152" s="135"/>
      <c r="I152" s="133"/>
      <c r="J152" s="120" t="str">
        <f t="shared" si="6"/>
        <v/>
      </c>
      <c r="K152" s="120" t="str">
        <f t="shared" si="7"/>
        <v/>
      </c>
    </row>
    <row r="153" spans="1:11" ht="12.6">
      <c r="A153" s="133"/>
      <c r="B153" s="131"/>
      <c r="C153" s="117" t="str">
        <f>IF(B153="Chèques",MAX($C$11:$C152)+1,"")</f>
        <v/>
      </c>
      <c r="D153" s="134"/>
      <c r="E153" s="131"/>
      <c r="F153" s="134"/>
      <c r="G153" s="135"/>
      <c r="H153" s="135"/>
      <c r="I153" s="133"/>
      <c r="J153" s="120" t="str">
        <f t="shared" si="6"/>
        <v/>
      </c>
      <c r="K153" s="120" t="str">
        <f t="shared" si="7"/>
        <v/>
      </c>
    </row>
    <row r="154" spans="1:11" ht="12.6">
      <c r="A154" s="133"/>
      <c r="B154" s="131"/>
      <c r="C154" s="117" t="str">
        <f>IF(B154="Chèques",MAX($C$11:$C153)+1,"")</f>
        <v/>
      </c>
      <c r="D154" s="134"/>
      <c r="E154" s="131"/>
      <c r="F154" s="134"/>
      <c r="G154" s="135"/>
      <c r="H154" s="135"/>
      <c r="I154" s="133"/>
      <c r="J154" s="120" t="str">
        <f t="shared" si="6"/>
        <v/>
      </c>
      <c r="K154" s="120" t="str">
        <f t="shared" si="7"/>
        <v/>
      </c>
    </row>
    <row r="155" spans="1:11" ht="12.6">
      <c r="A155" s="133"/>
      <c r="B155" s="131"/>
      <c r="C155" s="117" t="str">
        <f>IF(B155="Chèques",MAX($C$11:$C154)+1,"")</f>
        <v/>
      </c>
      <c r="D155" s="134"/>
      <c r="E155" s="131"/>
      <c r="F155" s="134"/>
      <c r="G155" s="135"/>
      <c r="H155" s="135"/>
      <c r="I155" s="133"/>
      <c r="J155" s="120" t="str">
        <f t="shared" si="6"/>
        <v/>
      </c>
      <c r="K155" s="120" t="str">
        <f t="shared" si="7"/>
        <v/>
      </c>
    </row>
    <row r="156" spans="1:11" ht="12.6">
      <c r="A156" s="133"/>
      <c r="B156" s="131"/>
      <c r="C156" s="117" t="str">
        <f>IF(B156="Chèques",MAX($C$11:$C155)+1,"")</f>
        <v/>
      </c>
      <c r="D156" s="134"/>
      <c r="E156" s="131"/>
      <c r="F156" s="134"/>
      <c r="G156" s="135"/>
      <c r="H156" s="135"/>
      <c r="I156" s="133"/>
      <c r="J156" s="120" t="str">
        <f t="shared" si="6"/>
        <v/>
      </c>
      <c r="K156" s="120" t="str">
        <f t="shared" si="7"/>
        <v/>
      </c>
    </row>
    <row r="157" spans="1:11" ht="12.6">
      <c r="A157" s="133"/>
      <c r="B157" s="131"/>
      <c r="C157" s="117" t="str">
        <f>IF(B157="Chèques",MAX($C$11:$C156)+1,"")</f>
        <v/>
      </c>
      <c r="D157" s="134"/>
      <c r="E157" s="131"/>
      <c r="F157" s="134"/>
      <c r="G157" s="135"/>
      <c r="H157" s="135"/>
      <c r="I157" s="133"/>
      <c r="J157" s="120" t="str">
        <f t="shared" si="6"/>
        <v/>
      </c>
      <c r="K157" s="120" t="str">
        <f t="shared" si="7"/>
        <v/>
      </c>
    </row>
    <row r="158" spans="1:11" ht="12.6">
      <c r="A158" s="133"/>
      <c r="B158" s="131"/>
      <c r="C158" s="117" t="str">
        <f>IF(B158="Chèques",MAX($C$11:$C157)+1,"")</f>
        <v/>
      </c>
      <c r="D158" s="134"/>
      <c r="E158" s="131"/>
      <c r="F158" s="134"/>
      <c r="G158" s="135"/>
      <c r="H158" s="135"/>
      <c r="I158" s="133"/>
      <c r="J158" s="120" t="str">
        <f t="shared" si="6"/>
        <v/>
      </c>
      <c r="K158" s="120" t="str">
        <f t="shared" si="7"/>
        <v/>
      </c>
    </row>
    <row r="159" spans="1:11" ht="12.6">
      <c r="A159" s="133"/>
      <c r="B159" s="131"/>
      <c r="C159" s="117" t="str">
        <f>IF(B159="Chèques",MAX($C$11:$C158)+1,"")</f>
        <v/>
      </c>
      <c r="D159" s="134"/>
      <c r="E159" s="131"/>
      <c r="F159" s="134"/>
      <c r="G159" s="135"/>
      <c r="H159" s="135"/>
      <c r="I159" s="133"/>
      <c r="J159" s="120" t="str">
        <f t="shared" si="6"/>
        <v/>
      </c>
      <c r="K159" s="120" t="str">
        <f t="shared" si="7"/>
        <v/>
      </c>
    </row>
    <row r="160" spans="1:11" ht="12.6">
      <c r="A160" s="133"/>
      <c r="B160" s="131"/>
      <c r="C160" s="117" t="str">
        <f>IF(B160="Chèques",MAX($C$11:$C159)+1,"")</f>
        <v/>
      </c>
      <c r="D160" s="134"/>
      <c r="E160" s="131"/>
      <c r="F160" s="134"/>
      <c r="G160" s="135"/>
      <c r="H160" s="135"/>
      <c r="I160" s="133"/>
      <c r="J160" s="120" t="str">
        <f t="shared" si="6"/>
        <v/>
      </c>
      <c r="K160" s="120" t="str">
        <f t="shared" si="7"/>
        <v/>
      </c>
    </row>
    <row r="161" spans="1:11" ht="12.6">
      <c r="A161" s="133"/>
      <c r="B161" s="131"/>
      <c r="C161" s="117" t="str">
        <f>IF(B161="Chèques",MAX($C$11:$C160)+1,"")</f>
        <v/>
      </c>
      <c r="D161" s="134"/>
      <c r="E161" s="131"/>
      <c r="F161" s="134"/>
      <c r="G161" s="135"/>
      <c r="H161" s="135"/>
      <c r="I161" s="133"/>
      <c r="J161" s="120" t="str">
        <f t="shared" si="6"/>
        <v/>
      </c>
      <c r="K161" s="120" t="str">
        <f t="shared" si="7"/>
        <v/>
      </c>
    </row>
    <row r="162" spans="1:11" ht="12.6">
      <c r="A162" s="133"/>
      <c r="B162" s="131"/>
      <c r="C162" s="117" t="str">
        <f>IF(B162="Chèques",MAX($C$11:$C161)+1,"")</f>
        <v/>
      </c>
      <c r="D162" s="134"/>
      <c r="E162" s="131"/>
      <c r="F162" s="134"/>
      <c r="G162" s="135"/>
      <c r="H162" s="135"/>
      <c r="I162" s="133"/>
      <c r="J162" s="120" t="str">
        <f t="shared" si="6"/>
        <v/>
      </c>
      <c r="K162" s="120" t="str">
        <f t="shared" si="7"/>
        <v/>
      </c>
    </row>
    <row r="163" spans="1:11" ht="12.6">
      <c r="A163" s="133"/>
      <c r="B163" s="131"/>
      <c r="C163" s="117" t="str">
        <f>IF(B163="Chèques",MAX($C$11:$C162)+1,"")</f>
        <v/>
      </c>
      <c r="D163" s="134"/>
      <c r="E163" s="131"/>
      <c r="F163" s="134"/>
      <c r="G163" s="135"/>
      <c r="H163" s="135"/>
      <c r="I163" s="133"/>
      <c r="J163" s="120" t="str">
        <f t="shared" si="6"/>
        <v/>
      </c>
      <c r="K163" s="120" t="str">
        <f t="shared" si="7"/>
        <v/>
      </c>
    </row>
    <row r="164" spans="1:11" ht="12.6">
      <c r="A164" s="133"/>
      <c r="B164" s="131"/>
      <c r="C164" s="117" t="str">
        <f>IF(B164="Chèques",MAX($C$11:$C163)+1,"")</f>
        <v/>
      </c>
      <c r="D164" s="134"/>
      <c r="E164" s="131"/>
      <c r="F164" s="134"/>
      <c r="G164" s="135"/>
      <c r="H164" s="135"/>
      <c r="I164" s="133"/>
      <c r="J164" s="120" t="str">
        <f t="shared" si="6"/>
        <v/>
      </c>
      <c r="K164" s="120" t="str">
        <f t="shared" si="7"/>
        <v/>
      </c>
    </row>
    <row r="165" spans="1:11" ht="12.6">
      <c r="A165" s="133"/>
      <c r="B165" s="131"/>
      <c r="C165" s="117" t="str">
        <f>IF(B165="Chèques",MAX($C$11:$C164)+1,"")</f>
        <v/>
      </c>
      <c r="D165" s="134"/>
      <c r="E165" s="131"/>
      <c r="F165" s="134"/>
      <c r="G165" s="135"/>
      <c r="H165" s="135"/>
      <c r="I165" s="133"/>
      <c r="J165" s="120" t="str">
        <f t="shared" si="6"/>
        <v/>
      </c>
      <c r="K165" s="120" t="str">
        <f t="shared" si="7"/>
        <v/>
      </c>
    </row>
    <row r="166" spans="1:11" ht="12.6">
      <c r="A166" s="133"/>
      <c r="B166" s="131"/>
      <c r="C166" s="117" t="str">
        <f>IF(B166="Chèques",MAX($C$11:$C165)+1,"")</f>
        <v/>
      </c>
      <c r="D166" s="134"/>
      <c r="E166" s="131"/>
      <c r="F166" s="134"/>
      <c r="G166" s="135"/>
      <c r="H166" s="135"/>
      <c r="I166" s="133"/>
      <c r="J166" s="120" t="str">
        <f t="shared" si="6"/>
        <v/>
      </c>
      <c r="K166" s="120" t="str">
        <f t="shared" si="7"/>
        <v/>
      </c>
    </row>
    <row r="167" spans="1:11" ht="12.6">
      <c r="A167" s="133"/>
      <c r="B167" s="131"/>
      <c r="C167" s="117" t="str">
        <f>IF(B167="Chèques",MAX($C$11:$C166)+1,"")</f>
        <v/>
      </c>
      <c r="D167" s="134"/>
      <c r="E167" s="131"/>
      <c r="F167" s="134"/>
      <c r="G167" s="135"/>
      <c r="H167" s="135"/>
      <c r="I167" s="133"/>
      <c r="J167" s="120" t="str">
        <f t="shared" si="6"/>
        <v/>
      </c>
      <c r="K167" s="120" t="str">
        <f t="shared" si="7"/>
        <v/>
      </c>
    </row>
    <row r="168" spans="1:11" ht="12.6">
      <c r="A168" s="133"/>
      <c r="B168" s="131"/>
      <c r="C168" s="117" t="str">
        <f>IF(B168="Chèques",MAX($C$11:$C167)+1,"")</f>
        <v/>
      </c>
      <c r="D168" s="134"/>
      <c r="E168" s="131"/>
      <c r="F168" s="134"/>
      <c r="G168" s="135"/>
      <c r="H168" s="135"/>
      <c r="I168" s="133"/>
      <c r="J168" s="120" t="str">
        <f t="shared" si="6"/>
        <v/>
      </c>
      <c r="K168" s="120" t="str">
        <f t="shared" si="7"/>
        <v/>
      </c>
    </row>
    <row r="169" spans="1:11" ht="12.6">
      <c r="A169" s="133"/>
      <c r="B169" s="131"/>
      <c r="C169" s="117" t="str">
        <f>IF(B169="Chèques",MAX($C$11:$C168)+1,"")</f>
        <v/>
      </c>
      <c r="D169" s="134"/>
      <c r="E169" s="131"/>
      <c r="F169" s="134"/>
      <c r="G169" s="135"/>
      <c r="H169" s="135"/>
      <c r="I169" s="133"/>
      <c r="J169" s="120" t="str">
        <f t="shared" si="6"/>
        <v/>
      </c>
      <c r="K169" s="120" t="str">
        <f t="shared" si="7"/>
        <v/>
      </c>
    </row>
    <row r="170" spans="1:11" ht="12.6">
      <c r="A170" s="133"/>
      <c r="B170" s="131"/>
      <c r="C170" s="117" t="str">
        <f>IF(B170="Chèques",MAX($C$11:$C169)+1,"")</f>
        <v/>
      </c>
      <c r="D170" s="134"/>
      <c r="E170" s="131"/>
      <c r="F170" s="134"/>
      <c r="G170" s="135"/>
      <c r="H170" s="135"/>
      <c r="I170" s="133"/>
      <c r="J170" s="120" t="str">
        <f t="shared" si="6"/>
        <v/>
      </c>
      <c r="K170" s="120" t="str">
        <f t="shared" si="7"/>
        <v/>
      </c>
    </row>
    <row r="171" spans="1:11" ht="12.6">
      <c r="A171" s="133"/>
      <c r="B171" s="131"/>
      <c r="C171" s="117" t="str">
        <f>IF(B171="Chèques",MAX($C$11:$C170)+1,"")</f>
        <v/>
      </c>
      <c r="D171" s="134"/>
      <c r="E171" s="131"/>
      <c r="F171" s="134"/>
      <c r="G171" s="135"/>
      <c r="H171" s="135"/>
      <c r="I171" s="133"/>
      <c r="J171" s="120" t="str">
        <f t="shared" si="6"/>
        <v/>
      </c>
      <c r="K171" s="120" t="str">
        <f t="shared" si="7"/>
        <v/>
      </c>
    </row>
    <row r="172" spans="1:11" ht="12.6">
      <c r="A172" s="133"/>
      <c r="B172" s="131"/>
      <c r="C172" s="117" t="str">
        <f>IF(B172="Chèques",MAX($C$11:$C171)+1,"")</f>
        <v/>
      </c>
      <c r="D172" s="134"/>
      <c r="E172" s="131"/>
      <c r="F172" s="134"/>
      <c r="G172" s="135"/>
      <c r="H172" s="135"/>
      <c r="I172" s="133"/>
      <c r="J172" s="120" t="str">
        <f t="shared" si="6"/>
        <v/>
      </c>
      <c r="K172" s="120" t="str">
        <f t="shared" si="7"/>
        <v/>
      </c>
    </row>
    <row r="173" spans="1:11" ht="12.6">
      <c r="A173" s="133"/>
      <c r="B173" s="131"/>
      <c r="C173" s="117" t="str">
        <f>IF(B173="Chèques",MAX($C$11:$C172)+1,"")</f>
        <v/>
      </c>
      <c r="D173" s="134"/>
      <c r="E173" s="131"/>
      <c r="F173" s="134"/>
      <c r="G173" s="135"/>
      <c r="H173" s="135"/>
      <c r="I173" s="133"/>
      <c r="J173" s="120" t="str">
        <f t="shared" si="6"/>
        <v/>
      </c>
      <c r="K173" s="120" t="str">
        <f t="shared" si="7"/>
        <v/>
      </c>
    </row>
    <row r="174" spans="1:11" ht="12.6">
      <c r="A174" s="133"/>
      <c r="B174" s="131"/>
      <c r="C174" s="117" t="str">
        <f>IF(B174="Chèques",MAX($C$11:$C173)+1,"")</f>
        <v/>
      </c>
      <c r="D174" s="134"/>
      <c r="E174" s="131"/>
      <c r="F174" s="134"/>
      <c r="G174" s="135"/>
      <c r="H174" s="135"/>
      <c r="I174" s="133"/>
      <c r="J174" s="120" t="str">
        <f t="shared" si="6"/>
        <v/>
      </c>
      <c r="K174" s="120" t="str">
        <f t="shared" si="7"/>
        <v/>
      </c>
    </row>
    <row r="175" spans="1:11" ht="12.6">
      <c r="A175" s="133"/>
      <c r="B175" s="131"/>
      <c r="C175" s="117" t="str">
        <f>IF(B175="Chèques",MAX($C$11:$C174)+1,"")</f>
        <v/>
      </c>
      <c r="D175" s="134"/>
      <c r="E175" s="131"/>
      <c r="F175" s="134"/>
      <c r="G175" s="135"/>
      <c r="H175" s="135"/>
      <c r="I175" s="133"/>
      <c r="J175" s="120" t="str">
        <f t="shared" si="6"/>
        <v/>
      </c>
      <c r="K175" s="120" t="str">
        <f t="shared" si="7"/>
        <v/>
      </c>
    </row>
    <row r="176" spans="1:11" ht="12.6">
      <c r="A176" s="133"/>
      <c r="B176" s="131"/>
      <c r="C176" s="117" t="str">
        <f>IF(B176="Chèques",MAX($C$11:$C175)+1,"")</f>
        <v/>
      </c>
      <c r="D176" s="134"/>
      <c r="E176" s="131"/>
      <c r="F176" s="134"/>
      <c r="G176" s="135"/>
      <c r="H176" s="135"/>
      <c r="I176" s="133"/>
      <c r="J176" s="120" t="str">
        <f t="shared" si="6"/>
        <v/>
      </c>
      <c r="K176" s="120" t="str">
        <f t="shared" si="7"/>
        <v/>
      </c>
    </row>
    <row r="177" spans="1:11" ht="12.6">
      <c r="A177" s="133"/>
      <c r="B177" s="131"/>
      <c r="C177" s="117" t="str">
        <f>IF(B177="Chèques",MAX($C$11:$C176)+1,"")</f>
        <v/>
      </c>
      <c r="D177" s="134"/>
      <c r="E177" s="131"/>
      <c r="F177" s="134"/>
      <c r="G177" s="135"/>
      <c r="H177" s="135"/>
      <c r="I177" s="133"/>
      <c r="J177" s="120" t="str">
        <f t="shared" si="6"/>
        <v/>
      </c>
      <c r="K177" s="120" t="str">
        <f t="shared" si="7"/>
        <v/>
      </c>
    </row>
    <row r="178" spans="1:11" ht="12.6">
      <c r="A178" s="133"/>
      <c r="B178" s="131"/>
      <c r="C178" s="117" t="str">
        <f>IF(B178="Chèques",MAX($C$11:$C177)+1,"")</f>
        <v/>
      </c>
      <c r="D178" s="134"/>
      <c r="E178" s="131"/>
      <c r="F178" s="134"/>
      <c r="G178" s="135"/>
      <c r="H178" s="135"/>
      <c r="I178" s="133"/>
      <c r="J178" s="120" t="str">
        <f t="shared" si="6"/>
        <v/>
      </c>
      <c r="K178" s="120" t="str">
        <f t="shared" si="7"/>
        <v/>
      </c>
    </row>
    <row r="179" spans="1:11" ht="12.6">
      <c r="A179" s="133"/>
      <c r="B179" s="131"/>
      <c r="C179" s="117" t="str">
        <f>IF(B179="Chèques",MAX($C$11:$C178)+1,"")</f>
        <v/>
      </c>
      <c r="D179" s="134"/>
      <c r="E179" s="131"/>
      <c r="F179" s="134"/>
      <c r="G179" s="135"/>
      <c r="H179" s="135"/>
      <c r="I179" s="133"/>
      <c r="J179" s="120" t="str">
        <f t="shared" si="6"/>
        <v/>
      </c>
      <c r="K179" s="120" t="str">
        <f t="shared" si="7"/>
        <v/>
      </c>
    </row>
    <row r="180" spans="1:11" ht="12.6">
      <c r="A180" s="133"/>
      <c r="B180" s="131"/>
      <c r="C180" s="117" t="str">
        <f>IF(B180="Chèques",MAX($C$11:$C179)+1,"")</f>
        <v/>
      </c>
      <c r="D180" s="134"/>
      <c r="E180" s="131"/>
      <c r="F180" s="134"/>
      <c r="G180" s="135"/>
      <c r="H180" s="135"/>
      <c r="I180" s="133"/>
      <c r="J180" s="120" t="str">
        <f t="shared" si="6"/>
        <v/>
      </c>
      <c r="K180" s="120" t="str">
        <f t="shared" si="7"/>
        <v/>
      </c>
    </row>
    <row r="181" spans="1:11" ht="12.6">
      <c r="A181" s="133"/>
      <c r="B181" s="131"/>
      <c r="C181" s="117" t="str">
        <f>IF(B181="Chèques",MAX($C$11:$C180)+1,"")</f>
        <v/>
      </c>
      <c r="D181" s="134"/>
      <c r="E181" s="131"/>
      <c r="F181" s="134"/>
      <c r="G181" s="135"/>
      <c r="H181" s="135"/>
      <c r="I181" s="133"/>
      <c r="J181" s="120" t="str">
        <f t="shared" si="6"/>
        <v/>
      </c>
      <c r="K181" s="120" t="str">
        <f t="shared" si="7"/>
        <v/>
      </c>
    </row>
    <row r="182" spans="1:11" ht="12.6">
      <c r="A182" s="133"/>
      <c r="B182" s="131"/>
      <c r="C182" s="117" t="str">
        <f>IF(B182="Chèques",MAX($C$11:$C181)+1,"")</f>
        <v/>
      </c>
      <c r="D182" s="134"/>
      <c r="E182" s="131"/>
      <c r="F182" s="134"/>
      <c r="G182" s="135"/>
      <c r="H182" s="135"/>
      <c r="I182" s="133"/>
      <c r="J182" s="120" t="str">
        <f t="shared" si="6"/>
        <v/>
      </c>
      <c r="K182" s="120" t="str">
        <f t="shared" si="7"/>
        <v/>
      </c>
    </row>
    <row r="183" spans="1:11" ht="12.6">
      <c r="A183" s="133"/>
      <c r="B183" s="131"/>
      <c r="C183" s="117" t="str">
        <f>IF(B183="Chèques",MAX($C$11:$C182)+1,"")</f>
        <v/>
      </c>
      <c r="D183" s="134"/>
      <c r="E183" s="131"/>
      <c r="F183" s="134"/>
      <c r="G183" s="135"/>
      <c r="H183" s="135"/>
      <c r="I183" s="133"/>
      <c r="J183" s="120" t="str">
        <f t="shared" si="6"/>
        <v/>
      </c>
      <c r="K183" s="120" t="str">
        <f t="shared" si="7"/>
        <v/>
      </c>
    </row>
    <row r="184" spans="1:11" ht="12.6">
      <c r="A184" s="133"/>
      <c r="B184" s="131"/>
      <c r="C184" s="117" t="str">
        <f>IF(B184="Chèques",MAX($C$11:$C183)+1,"")</f>
        <v/>
      </c>
      <c r="D184" s="134"/>
      <c r="E184" s="131"/>
      <c r="F184" s="134"/>
      <c r="G184" s="135"/>
      <c r="H184" s="135"/>
      <c r="I184" s="133"/>
      <c r="J184" s="120" t="str">
        <f t="shared" si="6"/>
        <v/>
      </c>
      <c r="K184" s="120" t="str">
        <f t="shared" si="7"/>
        <v/>
      </c>
    </row>
    <row r="185" spans="1:11" ht="12.6">
      <c r="A185" s="133"/>
      <c r="B185" s="131"/>
      <c r="C185" s="117" t="str">
        <f>IF(B185="Chèques",MAX($C$11:$C184)+1,"")</f>
        <v/>
      </c>
      <c r="D185" s="134"/>
      <c r="E185" s="131"/>
      <c r="F185" s="134"/>
      <c r="G185" s="135"/>
      <c r="H185" s="135"/>
      <c r="I185" s="133"/>
      <c r="J185" s="120" t="str">
        <f t="shared" si="6"/>
        <v/>
      </c>
      <c r="K185" s="120" t="str">
        <f t="shared" si="7"/>
        <v/>
      </c>
    </row>
    <row r="186" spans="1:11" ht="12.6">
      <c r="A186" s="133"/>
      <c r="B186" s="131"/>
      <c r="C186" s="117" t="str">
        <f>IF(B186="Chèques",MAX($C$11:$C185)+1,"")</f>
        <v/>
      </c>
      <c r="D186" s="134"/>
      <c r="E186" s="131"/>
      <c r="F186" s="134"/>
      <c r="G186" s="135"/>
      <c r="H186" s="135"/>
      <c r="I186" s="133"/>
      <c r="J186" s="120" t="str">
        <f t="shared" si="6"/>
        <v/>
      </c>
      <c r="K186" s="120" t="str">
        <f t="shared" si="7"/>
        <v/>
      </c>
    </row>
    <row r="187" spans="1:11" ht="12.6">
      <c r="A187" s="133"/>
      <c r="B187" s="131"/>
      <c r="C187" s="117" t="str">
        <f>IF(B187="Chèques",MAX($C$11:$C186)+1,"")</f>
        <v/>
      </c>
      <c r="D187" s="134"/>
      <c r="E187" s="131"/>
      <c r="F187" s="134"/>
      <c r="G187" s="135"/>
      <c r="H187" s="135"/>
      <c r="I187" s="133"/>
      <c r="J187" s="120" t="str">
        <f t="shared" si="6"/>
        <v/>
      </c>
      <c r="K187" s="120" t="str">
        <f t="shared" si="7"/>
        <v/>
      </c>
    </row>
    <row r="188" spans="1:11" ht="12.6">
      <c r="A188" s="133"/>
      <c r="B188" s="131"/>
      <c r="C188" s="117" t="str">
        <f>IF(B188="Chèques",MAX($C$11:$C187)+1,"")</f>
        <v/>
      </c>
      <c r="D188" s="134"/>
      <c r="E188" s="131"/>
      <c r="F188" s="134"/>
      <c r="G188" s="135"/>
      <c r="H188" s="135"/>
      <c r="I188" s="133"/>
      <c r="J188" s="120" t="str">
        <f t="shared" si="6"/>
        <v/>
      </c>
      <c r="K188" s="120" t="str">
        <f t="shared" si="7"/>
        <v/>
      </c>
    </row>
    <row r="189" spans="1:11" ht="12.6">
      <c r="A189" s="133"/>
      <c r="B189" s="131"/>
      <c r="C189" s="117" t="str">
        <f>IF(B189="Chèques",MAX($C$11:$C188)+1,"")</f>
        <v/>
      </c>
      <c r="D189" s="134"/>
      <c r="E189" s="131"/>
      <c r="F189" s="134"/>
      <c r="G189" s="135"/>
      <c r="H189" s="135"/>
      <c r="I189" s="133"/>
      <c r="J189" s="120" t="str">
        <f t="shared" si="6"/>
        <v/>
      </c>
      <c r="K189" s="120" t="str">
        <f t="shared" si="7"/>
        <v/>
      </c>
    </row>
    <row r="190" spans="1:11" ht="12.6">
      <c r="A190" s="133"/>
      <c r="B190" s="131"/>
      <c r="C190" s="117" t="str">
        <f>IF(B190="Chèques",MAX($C$11:$C189)+1,"")</f>
        <v/>
      </c>
      <c r="D190" s="134"/>
      <c r="E190" s="131"/>
      <c r="F190" s="134"/>
      <c r="G190" s="135"/>
      <c r="H190" s="135"/>
      <c r="I190" s="133"/>
      <c r="J190" s="120" t="str">
        <f t="shared" si="6"/>
        <v/>
      </c>
      <c r="K190" s="120" t="str">
        <f t="shared" si="7"/>
        <v/>
      </c>
    </row>
    <row r="191" spans="1:11" ht="12.6">
      <c r="A191" s="133"/>
      <c r="B191" s="131"/>
      <c r="C191" s="117" t="str">
        <f>IF(B191="Chèques",MAX($C$11:$C190)+1,"")</f>
        <v/>
      </c>
      <c r="D191" s="134"/>
      <c r="E191" s="131"/>
      <c r="F191" s="134"/>
      <c r="G191" s="135"/>
      <c r="H191" s="135"/>
      <c r="I191" s="133"/>
      <c r="J191" s="120" t="str">
        <f t="shared" si="6"/>
        <v/>
      </c>
      <c r="K191" s="120" t="str">
        <f t="shared" si="7"/>
        <v/>
      </c>
    </row>
    <row r="192" spans="1:11" ht="12.6">
      <c r="A192" s="133"/>
      <c r="B192" s="131"/>
      <c r="C192" s="117" t="str">
        <f>IF(B192="Chèques",MAX($C$11:$C191)+1,"")</f>
        <v/>
      </c>
      <c r="D192" s="134"/>
      <c r="E192" s="131"/>
      <c r="F192" s="134"/>
      <c r="G192" s="135"/>
      <c r="H192" s="135"/>
      <c r="I192" s="133"/>
      <c r="J192" s="120" t="str">
        <f t="shared" si="6"/>
        <v/>
      </c>
      <c r="K192" s="120" t="str">
        <f t="shared" si="7"/>
        <v/>
      </c>
    </row>
    <row r="193" spans="1:11" ht="12.6">
      <c r="A193" s="133"/>
      <c r="B193" s="131"/>
      <c r="C193" s="117" t="str">
        <f>IF(B193="Chèques",MAX($C$11:$C192)+1,"")</f>
        <v/>
      </c>
      <c r="D193" s="134"/>
      <c r="E193" s="131"/>
      <c r="F193" s="134"/>
      <c r="G193" s="135"/>
      <c r="H193" s="135"/>
      <c r="I193" s="133"/>
      <c r="J193" s="120" t="str">
        <f t="shared" si="6"/>
        <v/>
      </c>
      <c r="K193" s="120" t="str">
        <f t="shared" si="7"/>
        <v/>
      </c>
    </row>
    <row r="194" spans="1:11" ht="12.6">
      <c r="A194" s="133"/>
      <c r="B194" s="131"/>
      <c r="C194" s="117" t="str">
        <f>IF(B194="Chèques",MAX($C$11:$C193)+1,"")</f>
        <v/>
      </c>
      <c r="D194" s="134"/>
      <c r="E194" s="131"/>
      <c r="F194" s="134"/>
      <c r="G194" s="135"/>
      <c r="H194" s="135"/>
      <c r="I194" s="133"/>
      <c r="J194" s="120" t="str">
        <f t="shared" si="6"/>
        <v/>
      </c>
      <c r="K194" s="120" t="str">
        <f t="shared" si="7"/>
        <v/>
      </c>
    </row>
    <row r="195" spans="1:11" ht="12.6">
      <c r="A195" s="133"/>
      <c r="B195" s="131"/>
      <c r="C195" s="117" t="str">
        <f>IF(B195="Chèques",MAX($C$11:$C194)+1,"")</f>
        <v/>
      </c>
      <c r="D195" s="134"/>
      <c r="E195" s="131"/>
      <c r="F195" s="134"/>
      <c r="G195" s="135"/>
      <c r="H195" s="135"/>
      <c r="I195" s="133"/>
      <c r="J195" s="120" t="str">
        <f t="shared" si="6"/>
        <v/>
      </c>
      <c r="K195" s="120" t="str">
        <f t="shared" si="7"/>
        <v/>
      </c>
    </row>
    <row r="196" spans="1:11" ht="12.6">
      <c r="A196" s="133"/>
      <c r="B196" s="131"/>
      <c r="C196" s="117" t="str">
        <f>IF(B196="Chèques",MAX($C$11:$C195)+1,"")</f>
        <v/>
      </c>
      <c r="D196" s="134"/>
      <c r="E196" s="131"/>
      <c r="F196" s="134"/>
      <c r="G196" s="135"/>
      <c r="H196" s="135"/>
      <c r="I196" s="133"/>
      <c r="J196" s="120" t="str">
        <f t="shared" si="6"/>
        <v/>
      </c>
      <c r="K196" s="120" t="str">
        <f t="shared" si="7"/>
        <v/>
      </c>
    </row>
    <row r="197" spans="1:11" ht="12.6">
      <c r="A197" s="133"/>
      <c r="B197" s="131"/>
      <c r="C197" s="117" t="str">
        <f>IF(B197="Chèques",MAX($C$11:$C196)+1,"")</f>
        <v/>
      </c>
      <c r="D197" s="134"/>
      <c r="E197" s="131"/>
      <c r="F197" s="134"/>
      <c r="G197" s="135"/>
      <c r="H197" s="135"/>
      <c r="I197" s="133"/>
      <c r="J197" s="120" t="str">
        <f t="shared" si="6"/>
        <v/>
      </c>
      <c r="K197" s="120" t="str">
        <f t="shared" si="7"/>
        <v/>
      </c>
    </row>
    <row r="198" spans="1:11" ht="12.6">
      <c r="A198" s="133"/>
      <c r="B198" s="131"/>
      <c r="C198" s="117" t="str">
        <f>IF(B198="Chèques",MAX($C$11:$C197)+1,"")</f>
        <v/>
      </c>
      <c r="D198" s="134"/>
      <c r="E198" s="131"/>
      <c r="F198" s="134"/>
      <c r="G198" s="135"/>
      <c r="H198" s="135"/>
      <c r="I198" s="133"/>
      <c r="J198" s="120" t="str">
        <f t="shared" si="6"/>
        <v/>
      </c>
      <c r="K198" s="120" t="str">
        <f t="shared" si="7"/>
        <v/>
      </c>
    </row>
    <row r="199" spans="1:11" ht="12.6">
      <c r="A199" s="133"/>
      <c r="B199" s="131"/>
      <c r="C199" s="117" t="str">
        <f>IF(B199="Chèques",MAX($C$11:$C198)+1,"")</f>
        <v/>
      </c>
      <c r="D199" s="134"/>
      <c r="E199" s="131"/>
      <c r="F199" s="134"/>
      <c r="G199" s="135"/>
      <c r="H199" s="135"/>
      <c r="I199" s="133"/>
      <c r="J199" s="120" t="str">
        <f t="shared" si="6"/>
        <v/>
      </c>
      <c r="K199" s="120" t="str">
        <f t="shared" si="7"/>
        <v/>
      </c>
    </row>
    <row r="200" spans="1:11" ht="12.6">
      <c r="A200" s="133"/>
      <c r="B200" s="131"/>
      <c r="C200" s="117" t="str">
        <f>IF(B200="Chèques",MAX($C$11:$C199)+1,"")</f>
        <v/>
      </c>
      <c r="D200" s="134"/>
      <c r="E200" s="131"/>
      <c r="F200" s="134"/>
      <c r="G200" s="135"/>
      <c r="H200" s="135"/>
      <c r="I200" s="133"/>
      <c r="J200" s="120" t="str">
        <f t="shared" si="6"/>
        <v/>
      </c>
      <c r="K200" s="120" t="str">
        <f t="shared" si="7"/>
        <v/>
      </c>
    </row>
    <row r="201" spans="1:11" ht="12.6">
      <c r="A201" s="133"/>
      <c r="B201" s="131"/>
      <c r="C201" s="117" t="str">
        <f>IF(B201="Chèques",MAX($C$11:$C200)+1,"")</f>
        <v/>
      </c>
      <c r="D201" s="134"/>
      <c r="E201" s="131"/>
      <c r="F201" s="134"/>
      <c r="G201" s="135"/>
      <c r="H201" s="135"/>
      <c r="I201" s="133"/>
      <c r="J201" s="120" t="str">
        <f t="shared" si="6"/>
        <v/>
      </c>
      <c r="K201" s="120" t="str">
        <f t="shared" si="7"/>
        <v/>
      </c>
    </row>
    <row r="202" spans="1:11" ht="12.6">
      <c r="A202" s="133"/>
      <c r="B202" s="131"/>
      <c r="C202" s="117" t="str">
        <f>IF(B202="Chèques",MAX($C$11:$C201)+1,"")</f>
        <v/>
      </c>
      <c r="D202" s="134"/>
      <c r="E202" s="131"/>
      <c r="F202" s="134"/>
      <c r="G202" s="135"/>
      <c r="H202" s="135"/>
      <c r="I202" s="133"/>
      <c r="J202" s="120" t="str">
        <f t="shared" si="6"/>
        <v/>
      </c>
      <c r="K202" s="120" t="str">
        <f t="shared" si="7"/>
        <v/>
      </c>
    </row>
    <row r="203" spans="1:11" ht="12.6">
      <c r="A203" s="133"/>
      <c r="B203" s="131"/>
      <c r="C203" s="117" t="str">
        <f>IF(B203="Chèques",MAX($C$11:$C202)+1,"")</f>
        <v/>
      </c>
      <c r="D203" s="134"/>
      <c r="E203" s="131"/>
      <c r="F203" s="134"/>
      <c r="G203" s="135"/>
      <c r="H203" s="135"/>
      <c r="I203" s="133"/>
      <c r="J203" s="120" t="str">
        <f t="shared" si="6"/>
        <v/>
      </c>
      <c r="K203" s="120" t="str">
        <f t="shared" si="7"/>
        <v/>
      </c>
    </row>
    <row r="204" spans="1:11" ht="12.6">
      <c r="A204" s="133"/>
      <c r="B204" s="131"/>
      <c r="C204" s="117" t="str">
        <f>IF(B204="Chèques",MAX($C$11:$C203)+1,"")</f>
        <v/>
      </c>
      <c r="D204" s="134"/>
      <c r="E204" s="131"/>
      <c r="F204" s="134"/>
      <c r="G204" s="135"/>
      <c r="H204" s="135"/>
      <c r="I204" s="133"/>
      <c r="J204" s="120" t="str">
        <f t="shared" ref="J204:J224" si="8">IF(A204&lt;&gt;"",J203+H204-G204,"")</f>
        <v/>
      </c>
      <c r="K204" s="120" t="str">
        <f t="shared" ref="K204:K224" si="9">IF(A204="","",K203+(H204-G204)*(I204&gt;0))</f>
        <v/>
      </c>
    </row>
    <row r="205" spans="1:11" ht="12.6">
      <c r="A205" s="133"/>
      <c r="B205" s="131"/>
      <c r="C205" s="117" t="str">
        <f>IF(B205="Chèques",MAX($C$11:$C204)+1,"")</f>
        <v/>
      </c>
      <c r="D205" s="134"/>
      <c r="E205" s="131"/>
      <c r="F205" s="134"/>
      <c r="G205" s="135"/>
      <c r="H205" s="135"/>
      <c r="I205" s="133"/>
      <c r="J205" s="120" t="str">
        <f t="shared" si="8"/>
        <v/>
      </c>
      <c r="K205" s="120" t="str">
        <f t="shared" si="9"/>
        <v/>
      </c>
    </row>
    <row r="206" spans="1:11" ht="12.6">
      <c r="A206" s="133"/>
      <c r="B206" s="131"/>
      <c r="C206" s="117" t="str">
        <f>IF(B206="Chèques",MAX($C$11:$C205)+1,"")</f>
        <v/>
      </c>
      <c r="D206" s="134"/>
      <c r="E206" s="131"/>
      <c r="F206" s="134"/>
      <c r="G206" s="135"/>
      <c r="H206" s="135"/>
      <c r="I206" s="133"/>
      <c r="J206" s="120" t="str">
        <f t="shared" si="8"/>
        <v/>
      </c>
      <c r="K206" s="120" t="str">
        <f t="shared" si="9"/>
        <v/>
      </c>
    </row>
    <row r="207" spans="1:11" ht="12.6">
      <c r="A207" s="133"/>
      <c r="B207" s="131"/>
      <c r="C207" s="117" t="str">
        <f>IF(B207="Chèques",MAX($C$11:$C206)+1,"")</f>
        <v/>
      </c>
      <c r="D207" s="134"/>
      <c r="E207" s="131"/>
      <c r="F207" s="134"/>
      <c r="G207" s="135"/>
      <c r="H207" s="135"/>
      <c r="I207" s="133"/>
      <c r="J207" s="120" t="str">
        <f t="shared" si="8"/>
        <v/>
      </c>
      <c r="K207" s="120" t="str">
        <f t="shared" si="9"/>
        <v/>
      </c>
    </row>
    <row r="208" spans="1:11" ht="12.6">
      <c r="A208" s="133"/>
      <c r="B208" s="131"/>
      <c r="C208" s="117" t="str">
        <f>IF(B208="Chèques",MAX($C$11:$C207)+1,"")</f>
        <v/>
      </c>
      <c r="D208" s="134"/>
      <c r="E208" s="131"/>
      <c r="F208" s="134"/>
      <c r="G208" s="135"/>
      <c r="H208" s="135"/>
      <c r="I208" s="133"/>
      <c r="J208" s="120" t="str">
        <f t="shared" si="8"/>
        <v/>
      </c>
      <c r="K208" s="120" t="str">
        <f t="shared" si="9"/>
        <v/>
      </c>
    </row>
    <row r="209" spans="1:11" ht="12.6">
      <c r="A209" s="133"/>
      <c r="B209" s="131"/>
      <c r="C209" s="117" t="str">
        <f>IF(B209="Chèques",MAX($C$11:$C208)+1,"")</f>
        <v/>
      </c>
      <c r="D209" s="134"/>
      <c r="E209" s="131"/>
      <c r="F209" s="134"/>
      <c r="G209" s="135"/>
      <c r="H209" s="135"/>
      <c r="I209" s="133"/>
      <c r="J209" s="120" t="str">
        <f t="shared" si="8"/>
        <v/>
      </c>
      <c r="K209" s="120" t="str">
        <f t="shared" si="9"/>
        <v/>
      </c>
    </row>
    <row r="210" spans="1:11" ht="12.6">
      <c r="A210" s="133"/>
      <c r="B210" s="131"/>
      <c r="C210" s="117" t="str">
        <f>IF(B210="Chèques",MAX($C$11:$C209)+1,"")</f>
        <v/>
      </c>
      <c r="D210" s="134"/>
      <c r="E210" s="131"/>
      <c r="F210" s="134"/>
      <c r="G210" s="135"/>
      <c r="H210" s="135"/>
      <c r="I210" s="133"/>
      <c r="J210" s="120" t="str">
        <f t="shared" si="8"/>
        <v/>
      </c>
      <c r="K210" s="120" t="str">
        <f t="shared" si="9"/>
        <v/>
      </c>
    </row>
    <row r="211" spans="1:11" ht="12.6">
      <c r="A211" s="133"/>
      <c r="B211" s="131"/>
      <c r="C211" s="117" t="str">
        <f>IF(B211="Chèques",MAX($C$11:$C210)+1,"")</f>
        <v/>
      </c>
      <c r="D211" s="134"/>
      <c r="E211" s="131"/>
      <c r="F211" s="134"/>
      <c r="G211" s="135"/>
      <c r="H211" s="135"/>
      <c r="I211" s="133"/>
      <c r="J211" s="120" t="str">
        <f t="shared" si="8"/>
        <v/>
      </c>
      <c r="K211" s="120" t="str">
        <f t="shared" si="9"/>
        <v/>
      </c>
    </row>
    <row r="212" spans="1:11" ht="12.6">
      <c r="A212" s="133"/>
      <c r="B212" s="131"/>
      <c r="C212" s="117" t="str">
        <f>IF(B212="Chèques",MAX($C$11:$C211)+1,"")</f>
        <v/>
      </c>
      <c r="D212" s="134"/>
      <c r="E212" s="131"/>
      <c r="F212" s="134"/>
      <c r="G212" s="135"/>
      <c r="H212" s="135"/>
      <c r="I212" s="133"/>
      <c r="J212" s="120" t="str">
        <f t="shared" si="8"/>
        <v/>
      </c>
      <c r="K212" s="120" t="str">
        <f t="shared" si="9"/>
        <v/>
      </c>
    </row>
    <row r="213" spans="1:11" ht="12.6">
      <c r="A213" s="133"/>
      <c r="B213" s="131"/>
      <c r="C213" s="117" t="str">
        <f>IF(B213="Chèques",MAX($C$11:$C212)+1,"")</f>
        <v/>
      </c>
      <c r="D213" s="134"/>
      <c r="E213" s="131"/>
      <c r="F213" s="134"/>
      <c r="G213" s="135"/>
      <c r="H213" s="135"/>
      <c r="I213" s="133"/>
      <c r="J213" s="120" t="str">
        <f t="shared" si="8"/>
        <v/>
      </c>
      <c r="K213" s="120" t="str">
        <f t="shared" si="9"/>
        <v/>
      </c>
    </row>
    <row r="214" spans="1:11" ht="12.6">
      <c r="A214" s="133"/>
      <c r="B214" s="131"/>
      <c r="C214" s="117" t="str">
        <f>IF(B214="Chèques",MAX($C$11:$C213)+1,"")</f>
        <v/>
      </c>
      <c r="D214" s="134"/>
      <c r="E214" s="131"/>
      <c r="F214" s="134"/>
      <c r="G214" s="135"/>
      <c r="H214" s="135"/>
      <c r="I214" s="133"/>
      <c r="J214" s="120" t="str">
        <f t="shared" si="8"/>
        <v/>
      </c>
      <c r="K214" s="120" t="str">
        <f t="shared" si="9"/>
        <v/>
      </c>
    </row>
    <row r="215" spans="1:11" ht="12.6">
      <c r="A215" s="133"/>
      <c r="B215" s="131"/>
      <c r="C215" s="117" t="str">
        <f>IF(B215="Chèques",MAX($C$11:$C214)+1,"")</f>
        <v/>
      </c>
      <c r="D215" s="134"/>
      <c r="E215" s="131"/>
      <c r="F215" s="134"/>
      <c r="G215" s="135"/>
      <c r="H215" s="135"/>
      <c r="I215" s="133"/>
      <c r="J215" s="120" t="str">
        <f t="shared" si="8"/>
        <v/>
      </c>
      <c r="K215" s="120" t="str">
        <f t="shared" si="9"/>
        <v/>
      </c>
    </row>
    <row r="216" spans="1:11" ht="12.6">
      <c r="A216" s="133"/>
      <c r="B216" s="131"/>
      <c r="C216" s="117" t="str">
        <f>IF(B216="Chèques",MAX($C$11:$C215)+1,"")</f>
        <v/>
      </c>
      <c r="D216" s="134"/>
      <c r="E216" s="131"/>
      <c r="F216" s="134"/>
      <c r="G216" s="135"/>
      <c r="H216" s="135"/>
      <c r="I216" s="133"/>
      <c r="J216" s="120" t="str">
        <f t="shared" si="8"/>
        <v/>
      </c>
      <c r="K216" s="120" t="str">
        <f t="shared" si="9"/>
        <v/>
      </c>
    </row>
    <row r="217" spans="1:11" ht="12.6">
      <c r="A217" s="133"/>
      <c r="B217" s="131"/>
      <c r="C217" s="117" t="str">
        <f>IF(B217="Chèques",MAX($C$11:$C216)+1,"")</f>
        <v/>
      </c>
      <c r="D217" s="134"/>
      <c r="E217" s="131"/>
      <c r="F217" s="134"/>
      <c r="G217" s="135"/>
      <c r="H217" s="135"/>
      <c r="I217" s="133"/>
      <c r="J217" s="120" t="str">
        <f t="shared" si="8"/>
        <v/>
      </c>
      <c r="K217" s="120" t="str">
        <f t="shared" si="9"/>
        <v/>
      </c>
    </row>
    <row r="218" spans="1:11" ht="12.6">
      <c r="A218" s="133"/>
      <c r="B218" s="131"/>
      <c r="C218" s="117" t="str">
        <f>IF(B218="Chèques",MAX($C$11:$C217)+1,"")</f>
        <v/>
      </c>
      <c r="D218" s="134"/>
      <c r="E218" s="131"/>
      <c r="F218" s="134"/>
      <c r="G218" s="135"/>
      <c r="H218" s="135"/>
      <c r="I218" s="133"/>
      <c r="J218" s="120" t="str">
        <f t="shared" si="8"/>
        <v/>
      </c>
      <c r="K218" s="120" t="str">
        <f t="shared" si="9"/>
        <v/>
      </c>
    </row>
    <row r="219" spans="1:11" ht="12.6">
      <c r="A219" s="133"/>
      <c r="B219" s="131"/>
      <c r="C219" s="117" t="str">
        <f>IF(B219="Chèques",MAX($C$11:$C218)+1,"")</f>
        <v/>
      </c>
      <c r="D219" s="134"/>
      <c r="E219" s="131"/>
      <c r="F219" s="134"/>
      <c r="G219" s="135"/>
      <c r="H219" s="135"/>
      <c r="I219" s="133"/>
      <c r="J219" s="120" t="str">
        <f t="shared" si="8"/>
        <v/>
      </c>
      <c r="K219" s="120" t="str">
        <f t="shared" si="9"/>
        <v/>
      </c>
    </row>
    <row r="220" spans="1:11" ht="12.6">
      <c r="A220" s="133"/>
      <c r="B220" s="131"/>
      <c r="C220" s="117" t="str">
        <f>IF(B220="Chèques",MAX($C$11:$C219)+1,"")</f>
        <v/>
      </c>
      <c r="D220" s="134"/>
      <c r="E220" s="131"/>
      <c r="F220" s="134"/>
      <c r="G220" s="135"/>
      <c r="H220" s="135"/>
      <c r="I220" s="133"/>
      <c r="J220" s="120" t="str">
        <f t="shared" si="8"/>
        <v/>
      </c>
      <c r="K220" s="120" t="str">
        <f t="shared" si="9"/>
        <v/>
      </c>
    </row>
    <row r="221" spans="1:11" ht="12.6">
      <c r="A221" s="133"/>
      <c r="B221" s="131"/>
      <c r="C221" s="117" t="str">
        <f>IF(B221="Chèques",MAX($C$11:$C220)+1,"")</f>
        <v/>
      </c>
      <c r="D221" s="134"/>
      <c r="E221" s="131"/>
      <c r="F221" s="134"/>
      <c r="G221" s="135"/>
      <c r="H221" s="135"/>
      <c r="I221" s="133"/>
      <c r="J221" s="120" t="str">
        <f t="shared" si="8"/>
        <v/>
      </c>
      <c r="K221" s="120" t="str">
        <f t="shared" si="9"/>
        <v/>
      </c>
    </row>
    <row r="222" spans="1:11" ht="12.6">
      <c r="A222" s="133"/>
      <c r="B222" s="131"/>
      <c r="C222" s="117" t="str">
        <f>IF(B222="Chèques",MAX($C$11:$C221)+1,"")</f>
        <v/>
      </c>
      <c r="D222" s="134"/>
      <c r="E222" s="131"/>
      <c r="F222" s="134"/>
      <c r="G222" s="135"/>
      <c r="H222" s="135"/>
      <c r="I222" s="133"/>
      <c r="J222" s="120" t="str">
        <f t="shared" si="8"/>
        <v/>
      </c>
      <c r="K222" s="120" t="str">
        <f t="shared" si="9"/>
        <v/>
      </c>
    </row>
    <row r="223" spans="1:11" ht="12.6">
      <c r="A223" s="133"/>
      <c r="B223" s="131"/>
      <c r="C223" s="117" t="str">
        <f>IF(B223="Chèques",MAX($C$11:$C222)+1,"")</f>
        <v/>
      </c>
      <c r="D223" s="134"/>
      <c r="E223" s="131"/>
      <c r="F223" s="134"/>
      <c r="G223" s="135"/>
      <c r="H223" s="135"/>
      <c r="I223" s="133"/>
      <c r="J223" s="120" t="str">
        <f t="shared" si="8"/>
        <v/>
      </c>
      <c r="K223" s="120" t="str">
        <f t="shared" si="9"/>
        <v/>
      </c>
    </row>
    <row r="224" spans="1:11" ht="12.6">
      <c r="A224" s="133"/>
      <c r="B224" s="131"/>
      <c r="C224" s="117" t="str">
        <f>IF(B224="Chèques",MAX($C$11:$C223)+1,"")</f>
        <v/>
      </c>
      <c r="D224" s="134"/>
      <c r="E224" s="131"/>
      <c r="F224" s="134"/>
      <c r="G224" s="135"/>
      <c r="H224" s="135"/>
      <c r="I224" s="133"/>
      <c r="J224" s="120" t="str">
        <f t="shared" si="8"/>
        <v/>
      </c>
      <c r="K224" s="120" t="str">
        <f t="shared" si="9"/>
        <v/>
      </c>
    </row>
    <row r="225" s="113" customFormat="1"/>
    <row r="226" s="113" customFormat="1"/>
    <row r="227" s="113" customFormat="1"/>
    <row r="228" s="113" customFormat="1"/>
    <row r="229" s="113" customFormat="1"/>
    <row r="230" s="113" customFormat="1"/>
    <row r="231" s="113" customFormat="1"/>
    <row r="232" s="113" customFormat="1"/>
    <row r="233" s="113" customFormat="1"/>
    <row r="234" s="113" customFormat="1"/>
    <row r="235" s="113" customFormat="1"/>
    <row r="236" s="113" customFormat="1"/>
    <row r="237" s="113" customFormat="1"/>
    <row r="238" s="113" customFormat="1"/>
    <row r="239" s="113" customFormat="1"/>
    <row r="240" s="113" customFormat="1"/>
    <row r="241" s="113" customFormat="1"/>
    <row r="242" s="113" customFormat="1"/>
    <row r="243" s="113" customFormat="1"/>
    <row r="244" s="113" customFormat="1"/>
    <row r="245" s="113" customFormat="1"/>
    <row r="246" s="113" customFormat="1"/>
    <row r="247" s="113" customFormat="1"/>
    <row r="248" s="113" customFormat="1"/>
    <row r="249" s="113" customFormat="1"/>
    <row r="250" s="113" customFormat="1"/>
    <row r="251" s="113" customFormat="1"/>
    <row r="252" s="113" customFormat="1"/>
    <row r="253" s="113" customFormat="1"/>
    <row r="254" s="113" customFormat="1"/>
    <row r="255" s="113" customFormat="1"/>
    <row r="256" s="113" customFormat="1"/>
    <row r="257" s="113" customFormat="1"/>
    <row r="258" s="113" customFormat="1"/>
    <row r="259" s="113" customFormat="1"/>
    <row r="260" s="113" customFormat="1"/>
    <row r="261" s="113" customFormat="1"/>
    <row r="262" s="113" customFormat="1"/>
    <row r="263" s="113" customFormat="1"/>
    <row r="264" s="113" customFormat="1"/>
    <row r="265" s="113" customFormat="1"/>
    <row r="266" s="113" customFormat="1"/>
    <row r="267" s="113" customFormat="1"/>
    <row r="268" s="113" customFormat="1"/>
    <row r="269" s="113" customFormat="1"/>
    <row r="270" s="113" customFormat="1"/>
    <row r="271" s="113" customFormat="1"/>
    <row r="272" s="113" customFormat="1"/>
    <row r="273" s="113" customFormat="1"/>
    <row r="274" s="113" customFormat="1"/>
    <row r="275" s="113" customFormat="1"/>
    <row r="276" s="113" customFormat="1"/>
    <row r="277" s="113" customFormat="1"/>
    <row r="278" s="113" customFormat="1"/>
    <row r="279" s="113" customFormat="1"/>
    <row r="280" s="113" customFormat="1"/>
    <row r="281" s="113" customFormat="1"/>
    <row r="282" s="113" customFormat="1"/>
    <row r="283" s="113" customFormat="1"/>
    <row r="284" s="113" customFormat="1"/>
    <row r="285" s="113" customFormat="1"/>
    <row r="286" s="113" customFormat="1"/>
    <row r="287" s="113" customFormat="1"/>
    <row r="288" s="113" customFormat="1"/>
    <row r="289" s="113" customFormat="1"/>
    <row r="290" s="113" customFormat="1"/>
    <row r="291" s="113" customFormat="1"/>
    <row r="292" s="113" customFormat="1"/>
    <row r="293" s="113" customFormat="1"/>
    <row r="294" s="113" customFormat="1"/>
    <row r="295" s="113" customFormat="1"/>
    <row r="296" s="113" customFormat="1"/>
    <row r="297" s="113" customFormat="1"/>
    <row r="298" s="113" customFormat="1"/>
    <row r="299" s="113" customFormat="1"/>
    <row r="300" s="113" customFormat="1"/>
    <row r="301" s="113" customFormat="1"/>
    <row r="302" s="113" customFormat="1"/>
    <row r="303" s="113" customFormat="1"/>
    <row r="304" s="113" customFormat="1"/>
    <row r="305" s="113" customFormat="1"/>
    <row r="306" s="113" customFormat="1"/>
    <row r="307" s="113" customFormat="1"/>
    <row r="308" s="113" customFormat="1"/>
    <row r="309" s="113" customFormat="1"/>
    <row r="310" s="113" customFormat="1"/>
    <row r="311" s="113" customFormat="1"/>
    <row r="312" s="113" customFormat="1"/>
    <row r="313" s="113" customFormat="1"/>
    <row r="314" s="113" customFormat="1"/>
    <row r="315" s="113" customFormat="1"/>
    <row r="316" s="113" customFormat="1"/>
    <row r="317" s="113" customFormat="1"/>
    <row r="318" s="113" customFormat="1"/>
    <row r="319" s="113" customFormat="1"/>
    <row r="320" s="113" customFormat="1"/>
    <row r="321" s="113" customFormat="1"/>
    <row r="322" s="113" customFormat="1"/>
    <row r="323" s="113" customFormat="1"/>
    <row r="324" s="113" customFormat="1"/>
    <row r="325" s="113" customFormat="1"/>
    <row r="326" s="113" customFormat="1"/>
    <row r="327" s="113" customFormat="1"/>
    <row r="328" s="113" customFormat="1"/>
    <row r="329" s="113" customFormat="1"/>
    <row r="330" s="113" customFormat="1"/>
    <row r="331" s="113" customFormat="1"/>
    <row r="332" s="113" customFormat="1"/>
    <row r="333" s="113" customFormat="1"/>
    <row r="334" s="113" customFormat="1"/>
    <row r="335" s="113" customFormat="1"/>
    <row r="336" s="113" customFormat="1"/>
    <row r="337" s="113" customFormat="1"/>
    <row r="338" s="113" customFormat="1"/>
    <row r="339" s="113" customFormat="1"/>
    <row r="340" s="113" customFormat="1"/>
    <row r="341" s="113" customFormat="1"/>
    <row r="342" s="113" customFormat="1"/>
    <row r="343" s="113" customFormat="1"/>
    <row r="344" s="113" customFormat="1"/>
    <row r="345" s="113" customFormat="1"/>
    <row r="346" s="113" customFormat="1"/>
    <row r="347" s="113" customFormat="1"/>
    <row r="348" s="113" customFormat="1"/>
    <row r="349" s="113" customFormat="1"/>
    <row r="350" s="113" customFormat="1"/>
    <row r="351" s="113" customFormat="1"/>
    <row r="352" s="113" customFormat="1"/>
    <row r="353" s="113" customFormat="1"/>
    <row r="354" s="113" customFormat="1"/>
    <row r="355" s="113" customFormat="1"/>
    <row r="356" s="113" customFormat="1"/>
    <row r="357" s="113" customFormat="1"/>
    <row r="358" s="113" customFormat="1"/>
    <row r="359" s="113" customFormat="1"/>
    <row r="360" s="113" customFormat="1"/>
    <row r="361" s="113" customFormat="1"/>
    <row r="362" s="113" customFormat="1"/>
    <row r="363" s="113" customFormat="1"/>
    <row r="364" s="113" customFormat="1"/>
    <row r="365" s="113" customFormat="1"/>
    <row r="366" s="113" customFormat="1"/>
    <row r="367" s="113" customFormat="1"/>
    <row r="368" s="113" customFormat="1"/>
    <row r="369" s="113" customFormat="1"/>
    <row r="370" s="113" customFormat="1"/>
    <row r="371" s="113" customFormat="1"/>
    <row r="372" s="113" customFormat="1"/>
    <row r="373" s="113" customFormat="1"/>
    <row r="374" s="113" customFormat="1"/>
    <row r="375" s="113" customFormat="1"/>
    <row r="376" s="113" customFormat="1"/>
    <row r="377" s="113" customFormat="1"/>
    <row r="378" s="113" customFormat="1"/>
    <row r="379" s="113" customFormat="1"/>
    <row r="380" s="113" customFormat="1"/>
    <row r="381" s="113" customFormat="1"/>
    <row r="382" s="113" customFormat="1"/>
    <row r="383" s="113" customFormat="1"/>
    <row r="384" s="113" customFormat="1"/>
    <row r="385" s="113" customFormat="1"/>
    <row r="386" s="113" customFormat="1"/>
    <row r="387" s="113" customFormat="1"/>
    <row r="388" s="113" customFormat="1"/>
    <row r="389" s="113" customFormat="1"/>
    <row r="390" s="113" customFormat="1"/>
    <row r="391" s="113" customFormat="1"/>
    <row r="392" s="113" customFormat="1"/>
    <row r="393" s="113" customFormat="1"/>
    <row r="394" s="113" customFormat="1"/>
    <row r="395" s="113" customFormat="1"/>
    <row r="396" s="113" customFormat="1"/>
    <row r="397" s="113" customFormat="1"/>
    <row r="398" s="113" customFormat="1"/>
    <row r="399" s="113" customFormat="1"/>
    <row r="400" s="113" customFormat="1"/>
    <row r="401" s="113" customFormat="1"/>
    <row r="402" s="113" customFormat="1"/>
    <row r="403" s="113" customFormat="1"/>
    <row r="404" s="113" customFormat="1"/>
    <row r="405" s="113" customFormat="1"/>
    <row r="406" s="113" customFormat="1"/>
    <row r="407" s="113" customFormat="1"/>
    <row r="408" s="113" customFormat="1"/>
    <row r="409" s="113" customFormat="1"/>
    <row r="410" s="113" customFormat="1"/>
    <row r="411" s="113" customFormat="1"/>
    <row r="412" s="113" customFormat="1"/>
    <row r="413" s="113" customFormat="1"/>
    <row r="414" s="113" customFormat="1"/>
    <row r="415" s="113" customFormat="1"/>
    <row r="416" s="113" customFormat="1"/>
    <row r="417" s="113" customFormat="1"/>
    <row r="418" s="113" customFormat="1"/>
    <row r="419" s="113" customFormat="1"/>
    <row r="420" s="113" customFormat="1"/>
    <row r="421" s="113" customFormat="1"/>
    <row r="422" s="113" customFormat="1"/>
    <row r="423" s="113" customFormat="1"/>
    <row r="424" s="113" customFormat="1"/>
    <row r="425" s="113" customFormat="1"/>
    <row r="426" s="113" customFormat="1"/>
    <row r="427" s="113" customFormat="1"/>
    <row r="428" s="113" customFormat="1"/>
    <row r="429" s="113" customFormat="1"/>
    <row r="430" s="113" customFormat="1"/>
    <row r="431" s="113" customFormat="1"/>
    <row r="432" s="113" customFormat="1"/>
    <row r="433" s="113" customFormat="1"/>
    <row r="434" s="113" customFormat="1"/>
    <row r="435" s="113" customFormat="1"/>
    <row r="436" s="113" customFormat="1"/>
    <row r="437" s="113" customFormat="1"/>
    <row r="438" s="113" customFormat="1"/>
    <row r="439" s="113" customFormat="1"/>
    <row r="440" s="113" customFormat="1"/>
    <row r="441" s="113" customFormat="1"/>
    <row r="442" s="113" customFormat="1"/>
    <row r="443" s="113" customFormat="1"/>
    <row r="444" s="113" customFormat="1"/>
    <row r="445" s="113" customFormat="1"/>
    <row r="446" s="113" customFormat="1"/>
    <row r="447" s="113" customFormat="1"/>
    <row r="448" s="113" customFormat="1"/>
    <row r="449" s="113" customFormat="1"/>
    <row r="450" s="113" customFormat="1"/>
    <row r="451" s="113" customFormat="1"/>
    <row r="452" s="113" customFormat="1"/>
    <row r="453" s="113" customFormat="1"/>
    <row r="454" s="113" customFormat="1"/>
    <row r="455" s="113" customFormat="1"/>
    <row r="456" s="113" customFormat="1"/>
    <row r="457" s="113" customFormat="1"/>
    <row r="458" s="113" customFormat="1"/>
    <row r="459" s="113" customFormat="1"/>
    <row r="460" s="113" customFormat="1"/>
    <row r="461" s="113" customFormat="1"/>
    <row r="462" s="113" customFormat="1"/>
    <row r="463" s="113" customFormat="1"/>
    <row r="464" s="113" customFormat="1"/>
    <row r="465" s="113" customFormat="1"/>
    <row r="466" s="113" customFormat="1"/>
    <row r="467" s="113" customFormat="1"/>
    <row r="468" s="113" customFormat="1"/>
    <row r="469" s="113" customFormat="1"/>
    <row r="470" s="113" customFormat="1"/>
    <row r="471" s="113" customFormat="1"/>
    <row r="472" s="113" customFormat="1"/>
    <row r="473" s="113" customFormat="1"/>
    <row r="474" s="113" customFormat="1"/>
    <row r="475" s="113" customFormat="1"/>
    <row r="476" s="113" customFormat="1"/>
    <row r="477" s="113" customFormat="1"/>
    <row r="478" s="113" customFormat="1"/>
    <row r="479" s="113" customFormat="1"/>
    <row r="480" s="113" customFormat="1"/>
    <row r="481" s="113" customFormat="1"/>
    <row r="482" s="113" customFormat="1"/>
    <row r="483" s="113" customFormat="1"/>
    <row r="484" s="113" customFormat="1"/>
    <row r="485" s="113" customFormat="1"/>
    <row r="486" s="113" customFormat="1"/>
    <row r="487" s="113" customFormat="1"/>
    <row r="488" s="113" customFormat="1"/>
    <row r="489" s="113" customFormat="1"/>
    <row r="490" s="113" customFormat="1"/>
    <row r="491" s="113" customFormat="1"/>
    <row r="492" s="113" customFormat="1"/>
    <row r="493" s="113" customFormat="1"/>
    <row r="494" s="113" customFormat="1"/>
    <row r="495" s="113" customFormat="1"/>
    <row r="496" s="113" customFormat="1"/>
    <row r="497" s="113" customFormat="1"/>
    <row r="498" s="113" customFormat="1"/>
    <row r="499" s="113" customFormat="1"/>
    <row r="500" s="113" customFormat="1"/>
    <row r="501" s="113" customFormat="1"/>
    <row r="502" s="113" customFormat="1"/>
    <row r="503" s="113" customFormat="1"/>
    <row r="504" s="113" customFormat="1"/>
    <row r="505" s="113" customFormat="1"/>
    <row r="506" s="113" customFormat="1"/>
    <row r="507" s="113" customFormat="1"/>
    <row r="508" s="113" customFormat="1"/>
    <row r="509" s="113" customFormat="1"/>
    <row r="510" s="113" customFormat="1"/>
    <row r="511" s="113" customFormat="1"/>
    <row r="512" s="113" customFormat="1"/>
    <row r="513" s="113" customFormat="1"/>
    <row r="514" s="113" customFormat="1"/>
    <row r="515" s="113" customFormat="1"/>
    <row r="516" s="113" customFormat="1"/>
    <row r="517" s="113" customFormat="1"/>
    <row r="518" s="113" customFormat="1"/>
    <row r="519" s="113" customFormat="1"/>
    <row r="520" s="113" customFormat="1"/>
    <row r="521" s="113" customFormat="1"/>
    <row r="522" s="113" customFormat="1"/>
    <row r="523" s="113" customFormat="1"/>
    <row r="524" s="113" customFormat="1"/>
    <row r="525" s="113" customFormat="1"/>
    <row r="526" s="113" customFormat="1"/>
    <row r="527" s="113" customFormat="1"/>
    <row r="528" s="113" customFormat="1"/>
    <row r="529" s="113" customFormat="1"/>
    <row r="530" s="113" customFormat="1"/>
    <row r="531" s="113" customFormat="1"/>
    <row r="532" s="113" customFormat="1"/>
    <row r="533" s="113" customFormat="1"/>
    <row r="534" s="113" customFormat="1"/>
    <row r="535" s="113" customFormat="1"/>
    <row r="536" s="113" customFormat="1"/>
    <row r="537" s="113" customFormat="1"/>
    <row r="538" s="113" customFormat="1"/>
    <row r="539" s="113" customFormat="1"/>
    <row r="540" s="113" customFormat="1"/>
    <row r="541" s="113" customFormat="1"/>
    <row r="542" s="113" customFormat="1"/>
    <row r="543" s="113" customFormat="1"/>
    <row r="544" s="113" customFormat="1"/>
    <row r="545" s="113" customFormat="1"/>
    <row r="546" s="113" customFormat="1"/>
    <row r="547" s="113" customFormat="1"/>
    <row r="548" s="113" customFormat="1"/>
    <row r="549" s="113" customFormat="1"/>
    <row r="550" s="113" customFormat="1"/>
    <row r="551" s="113" customFormat="1"/>
    <row r="552" s="113" customFormat="1"/>
    <row r="553" s="113" customFormat="1"/>
    <row r="554" s="113" customFormat="1"/>
    <row r="555" s="113" customFormat="1"/>
    <row r="556" s="113" customFormat="1"/>
    <row r="557" s="113" customFormat="1"/>
    <row r="558" s="113" customFormat="1"/>
    <row r="559" s="113" customFormat="1"/>
    <row r="560" s="113" customFormat="1"/>
    <row r="561" s="113" customFormat="1"/>
    <row r="562" s="113" customFormat="1"/>
    <row r="563" s="113" customFormat="1"/>
    <row r="564" s="113" customFormat="1"/>
    <row r="565" s="113" customFormat="1"/>
    <row r="566" s="113" customFormat="1"/>
    <row r="567" s="113" customFormat="1"/>
    <row r="568" s="113" customFormat="1"/>
    <row r="569" s="113" customFormat="1"/>
    <row r="570" s="113" customFormat="1"/>
    <row r="571" s="113" customFormat="1"/>
    <row r="572" s="113" customFormat="1"/>
    <row r="573" s="113" customFormat="1"/>
    <row r="574" s="113" customFormat="1"/>
    <row r="575" s="113" customFormat="1"/>
    <row r="576" s="113" customFormat="1"/>
    <row r="577" s="113" customFormat="1"/>
    <row r="578" s="113" customFormat="1"/>
    <row r="579" s="113" customFormat="1"/>
    <row r="580" s="113" customFormat="1"/>
    <row r="581" s="113" customFormat="1"/>
    <row r="582" s="113" customFormat="1"/>
    <row r="583" s="113" customFormat="1"/>
    <row r="584" s="113" customFormat="1"/>
    <row r="585" s="113" customFormat="1"/>
    <row r="586" s="113" customFormat="1"/>
    <row r="587" s="113" customFormat="1"/>
    <row r="588" s="113" customFormat="1"/>
    <row r="589" s="113" customFormat="1"/>
    <row r="590" s="113" customFormat="1"/>
    <row r="591" s="113" customFormat="1"/>
    <row r="592" s="113" customFormat="1"/>
    <row r="593" s="113" customFormat="1"/>
    <row r="594" s="113" customFormat="1"/>
    <row r="595" s="113" customFormat="1"/>
    <row r="596" s="113" customFormat="1"/>
    <row r="597" s="113" customFormat="1"/>
    <row r="598" s="113" customFormat="1"/>
    <row r="599" s="113" customFormat="1"/>
    <row r="600" s="113" customFormat="1"/>
    <row r="601" s="113" customFormat="1"/>
    <row r="602" s="113" customFormat="1"/>
    <row r="603" s="113" customFormat="1"/>
    <row r="604" s="113" customFormat="1"/>
    <row r="605" s="113" customFormat="1"/>
    <row r="606" s="113" customFormat="1"/>
    <row r="607" s="113" customFormat="1"/>
    <row r="608" s="113" customFormat="1"/>
    <row r="609" s="113" customFormat="1"/>
    <row r="610" s="113" customFormat="1"/>
    <row r="611" s="113" customFormat="1"/>
    <row r="612" s="113" customFormat="1"/>
    <row r="613" s="113" customFormat="1"/>
    <row r="614" s="113" customFormat="1"/>
    <row r="615" s="113" customFormat="1"/>
    <row r="616" s="113" customFormat="1"/>
    <row r="617" s="113" customFormat="1"/>
    <row r="618" s="113" customFormat="1"/>
    <row r="619" s="113" customFormat="1"/>
    <row r="620" s="113" customFormat="1"/>
    <row r="621" s="113" customFormat="1"/>
    <row r="622" s="113" customFormat="1"/>
    <row r="623" s="113" customFormat="1"/>
    <row r="624" s="113" customFormat="1"/>
    <row r="625" s="113" customFormat="1"/>
    <row r="626" s="113" customFormat="1"/>
    <row r="627" s="113" customFormat="1"/>
    <row r="628" s="113" customFormat="1"/>
    <row r="629" s="113" customFormat="1"/>
    <row r="630" s="113" customFormat="1"/>
    <row r="631" s="113" customFormat="1"/>
    <row r="632" s="113" customFormat="1"/>
    <row r="633" s="113" customFormat="1"/>
    <row r="634" s="113" customFormat="1"/>
    <row r="635" s="113" customFormat="1"/>
    <row r="636" s="113" customFormat="1"/>
    <row r="637" s="113" customFormat="1"/>
    <row r="638" s="113" customFormat="1"/>
    <row r="639" s="113" customFormat="1"/>
    <row r="640" s="113" customFormat="1"/>
    <row r="641" s="113" customFormat="1"/>
    <row r="642" s="113" customFormat="1"/>
    <row r="643" s="113" customFormat="1"/>
    <row r="644" s="113" customFormat="1"/>
    <row r="645" s="113" customFormat="1"/>
    <row r="646" s="113" customFormat="1"/>
    <row r="647" s="113" customFormat="1"/>
    <row r="648" s="113" customFormat="1"/>
    <row r="649" s="113" customFormat="1"/>
    <row r="650" s="113" customFormat="1"/>
    <row r="651" s="113" customFormat="1"/>
    <row r="652" s="113" customFormat="1"/>
    <row r="653" s="113" customFormat="1"/>
    <row r="654" s="113" customFormat="1"/>
    <row r="655" s="113" customFormat="1"/>
    <row r="656" s="113" customFormat="1"/>
    <row r="657" s="113" customFormat="1"/>
    <row r="658" s="113" customFormat="1"/>
    <row r="659" s="113" customFormat="1"/>
    <row r="660" s="113" customFormat="1"/>
    <row r="661" s="113" customFormat="1"/>
    <row r="662" s="113" customFormat="1"/>
    <row r="663" s="113" customFormat="1"/>
    <row r="664" s="113" customFormat="1"/>
    <row r="665" s="113" customFormat="1"/>
    <row r="666" s="113" customFormat="1"/>
    <row r="667" s="113" customFormat="1"/>
    <row r="668" s="113" customFormat="1"/>
    <row r="669" s="113" customFormat="1"/>
    <row r="670" s="113" customFormat="1"/>
    <row r="671" s="113" customFormat="1"/>
    <row r="672" s="113" customFormat="1"/>
    <row r="673" s="113" customFormat="1"/>
    <row r="674" s="113" customFormat="1"/>
    <row r="675" s="113" customFormat="1"/>
    <row r="676" s="113" customFormat="1"/>
    <row r="677" s="113" customFormat="1"/>
    <row r="678" s="113" customFormat="1"/>
    <row r="679" s="113" customFormat="1"/>
    <row r="680" s="113" customFormat="1"/>
    <row r="681" s="113" customFormat="1"/>
    <row r="682" s="113" customFormat="1"/>
    <row r="683" s="113" customFormat="1"/>
    <row r="684" s="113" customFormat="1"/>
    <row r="685" s="113" customFormat="1"/>
    <row r="686" s="113" customFormat="1"/>
    <row r="687" s="113" customFormat="1"/>
    <row r="688" s="113" customFormat="1"/>
    <row r="689" s="113" customFormat="1"/>
    <row r="690" s="113" customFormat="1"/>
    <row r="691" s="113" customFormat="1"/>
    <row r="692" s="113" customFormat="1"/>
    <row r="693" s="113" customFormat="1"/>
    <row r="694" s="113" customFormat="1"/>
    <row r="695" s="113" customFormat="1"/>
    <row r="696" s="113" customFormat="1"/>
    <row r="697" s="113" customFormat="1"/>
    <row r="698" s="113" customFormat="1"/>
    <row r="699" s="113" customFormat="1"/>
    <row r="700" s="113" customFormat="1"/>
    <row r="701" s="113" customFormat="1"/>
    <row r="702" s="113" customFormat="1"/>
    <row r="703" s="113" customFormat="1"/>
    <row r="704" s="113" customFormat="1"/>
    <row r="705" s="113" customFormat="1"/>
    <row r="706" s="113" customFormat="1"/>
    <row r="707" s="113" customFormat="1"/>
    <row r="708" s="113" customFormat="1"/>
    <row r="709" s="113" customFormat="1"/>
    <row r="710" s="113" customFormat="1"/>
    <row r="711" s="113" customFormat="1"/>
    <row r="712" s="113" customFormat="1"/>
    <row r="713" s="113" customFormat="1"/>
    <row r="714" s="113" customFormat="1"/>
    <row r="715" s="113" customFormat="1"/>
    <row r="716" s="113" customFormat="1"/>
    <row r="717" s="113" customFormat="1"/>
    <row r="718" s="113" customFormat="1"/>
    <row r="719" s="113" customFormat="1"/>
    <row r="720" s="113" customFormat="1"/>
    <row r="721" s="113" customFormat="1"/>
    <row r="722" s="113" customFormat="1"/>
    <row r="723" s="113" customFormat="1"/>
    <row r="724" s="113" customFormat="1"/>
    <row r="725" s="113" customFormat="1"/>
    <row r="726" s="113" customFormat="1"/>
    <row r="727" s="113" customFormat="1"/>
    <row r="728" s="113" customFormat="1"/>
    <row r="729" s="113" customFormat="1"/>
    <row r="730" s="113" customFormat="1"/>
    <row r="731" s="113" customFormat="1"/>
    <row r="732" s="113" customFormat="1"/>
    <row r="733" s="113" customFormat="1"/>
    <row r="734" s="113" customFormat="1"/>
    <row r="735" s="113" customFormat="1"/>
    <row r="736" s="113" customFormat="1"/>
    <row r="737" s="113" customFormat="1"/>
    <row r="738" s="113" customFormat="1"/>
    <row r="739" s="113" customFormat="1"/>
    <row r="740" s="113" customFormat="1"/>
    <row r="741" s="113" customFormat="1"/>
    <row r="742" s="113" customFormat="1"/>
    <row r="743" s="113" customFormat="1"/>
    <row r="744" s="113" customFormat="1"/>
    <row r="745" s="113" customFormat="1"/>
    <row r="746" s="113" customFormat="1"/>
    <row r="747" s="113" customFormat="1"/>
    <row r="748" s="113" customFormat="1"/>
    <row r="749" s="113" customFormat="1"/>
    <row r="750" s="113" customFormat="1"/>
    <row r="751" s="113" customFormat="1"/>
    <row r="752" s="113" customFormat="1"/>
    <row r="753" s="113" customFormat="1"/>
    <row r="754" s="113" customFormat="1"/>
    <row r="755" s="113" customFormat="1"/>
    <row r="756" s="113" customFormat="1"/>
    <row r="757" s="113" customFormat="1"/>
    <row r="758" s="113" customFormat="1"/>
    <row r="759" s="113" customFormat="1"/>
    <row r="760" s="113" customFormat="1"/>
    <row r="761" s="113" customFormat="1"/>
    <row r="762" s="113" customFormat="1"/>
    <row r="763" s="113" customFormat="1"/>
    <row r="764" s="113" customFormat="1"/>
    <row r="765" s="113" customFormat="1"/>
    <row r="766" s="113" customFormat="1"/>
    <row r="767" s="113" customFormat="1"/>
    <row r="768" s="113" customFormat="1"/>
    <row r="769" s="113" customFormat="1"/>
    <row r="770" s="113" customFormat="1"/>
    <row r="771" s="113" customFormat="1"/>
    <row r="772" s="113" customFormat="1"/>
    <row r="773" s="113" customFormat="1"/>
    <row r="774" s="113" customFormat="1"/>
    <row r="775" s="113" customFormat="1"/>
    <row r="776" s="113" customFormat="1"/>
    <row r="777" s="113" customFormat="1"/>
    <row r="778" s="113" customFormat="1"/>
    <row r="779" s="113" customFormat="1"/>
    <row r="780" s="113" customFormat="1"/>
    <row r="781" s="113" customFormat="1"/>
    <row r="782" s="113" customFormat="1"/>
    <row r="783" s="113" customFormat="1"/>
    <row r="784" s="113" customFormat="1"/>
    <row r="785" s="113" customFormat="1"/>
    <row r="786" s="113" customFormat="1"/>
    <row r="787" s="113" customFormat="1"/>
    <row r="788" s="113" customFormat="1"/>
    <row r="789" s="113" customFormat="1"/>
    <row r="790" s="113" customFormat="1"/>
    <row r="791" s="113" customFormat="1"/>
    <row r="792" s="113" customFormat="1"/>
    <row r="793" s="113" customFormat="1"/>
    <row r="794" s="113" customFormat="1"/>
    <row r="795" s="113" customFormat="1"/>
    <row r="796" s="113" customFormat="1"/>
    <row r="797" s="113" customFormat="1"/>
    <row r="798" s="113" customFormat="1"/>
    <row r="799" s="113" customFormat="1"/>
    <row r="800" s="113" customFormat="1"/>
    <row r="801" s="113" customFormat="1"/>
    <row r="802" s="113" customFormat="1"/>
    <row r="803" s="113" customFormat="1"/>
    <row r="804" s="113" customFormat="1"/>
    <row r="805" s="113" customFormat="1"/>
    <row r="806" s="113" customFormat="1"/>
    <row r="807" s="113" customFormat="1"/>
    <row r="808" s="113" customFormat="1"/>
    <row r="809" s="113" customFormat="1"/>
    <row r="810" s="113" customFormat="1"/>
    <row r="811" s="113" customFormat="1"/>
    <row r="812" s="113" customFormat="1"/>
    <row r="813" s="113" customFormat="1"/>
    <row r="814" s="113" customFormat="1"/>
    <row r="815" s="113" customFormat="1"/>
    <row r="816" s="113" customFormat="1"/>
    <row r="817" s="113" customFormat="1"/>
    <row r="818" s="113" customFormat="1"/>
    <row r="819" s="113" customFormat="1"/>
    <row r="820" s="113" customFormat="1"/>
    <row r="821" s="113" customFormat="1"/>
    <row r="822" s="113" customFormat="1"/>
    <row r="823" s="113" customFormat="1"/>
    <row r="824" s="113" customFormat="1"/>
    <row r="825" s="113" customFormat="1"/>
    <row r="826" s="113" customFormat="1"/>
    <row r="827" s="113" customFormat="1"/>
    <row r="828" s="113" customFormat="1"/>
    <row r="829" s="113" customFormat="1"/>
    <row r="830" s="113" customFormat="1"/>
    <row r="831" s="113" customFormat="1"/>
    <row r="832" s="113" customFormat="1"/>
    <row r="833" s="113" customFormat="1"/>
    <row r="834" s="113" customFormat="1"/>
    <row r="835" s="113" customFormat="1"/>
    <row r="836" s="113" customFormat="1"/>
    <row r="837" s="113" customFormat="1"/>
    <row r="838" s="113" customFormat="1"/>
    <row r="839" s="113" customFormat="1"/>
    <row r="840" s="113" customFormat="1"/>
    <row r="841" s="113" customFormat="1"/>
    <row r="842" s="113" customFormat="1"/>
    <row r="843" s="113" customFormat="1"/>
    <row r="844" s="113" customFormat="1"/>
    <row r="845" s="113" customFormat="1"/>
    <row r="846" s="113" customFormat="1"/>
    <row r="847" s="113" customFormat="1"/>
    <row r="848" s="113" customFormat="1"/>
    <row r="849" s="113" customFormat="1"/>
    <row r="850" s="113" customFormat="1"/>
    <row r="851" s="113" customFormat="1"/>
    <row r="852" s="113" customFormat="1"/>
    <row r="853" s="113" customFormat="1"/>
    <row r="854" s="113" customFormat="1"/>
    <row r="855" s="113" customFormat="1"/>
    <row r="856" s="113" customFormat="1"/>
    <row r="857" s="113" customFormat="1"/>
    <row r="858" s="113" customFormat="1"/>
    <row r="859" s="113" customFormat="1"/>
    <row r="860" s="113" customFormat="1"/>
    <row r="861" s="113" customFormat="1"/>
    <row r="862" s="113" customFormat="1"/>
    <row r="863" s="113" customFormat="1"/>
    <row r="864" s="113" customFormat="1"/>
    <row r="865" s="113" customFormat="1"/>
    <row r="866" s="113" customFormat="1"/>
    <row r="867" s="113" customFormat="1"/>
    <row r="868" s="113" customFormat="1"/>
    <row r="869" s="113" customFormat="1"/>
    <row r="870" s="113" customFormat="1"/>
    <row r="871" s="113" customFormat="1"/>
    <row r="872" s="113" customFormat="1"/>
    <row r="873" s="113" customFormat="1"/>
    <row r="874" s="113" customFormat="1"/>
    <row r="875" s="113" customFormat="1"/>
    <row r="876" s="113" customFormat="1"/>
    <row r="877" s="113" customFormat="1"/>
    <row r="878" s="113" customFormat="1"/>
    <row r="879" s="113" customFormat="1"/>
    <row r="880" s="113" customFormat="1"/>
    <row r="881" s="113" customFormat="1"/>
    <row r="882" s="113" customFormat="1"/>
    <row r="883" s="113" customFormat="1"/>
    <row r="884" s="113" customFormat="1"/>
    <row r="885" s="113" customFormat="1"/>
    <row r="886" s="113" customFormat="1"/>
    <row r="887" s="113" customFormat="1"/>
    <row r="888" s="113" customFormat="1"/>
    <row r="889" s="113" customFormat="1"/>
    <row r="890" s="113" customFormat="1"/>
    <row r="891" s="113" customFormat="1"/>
    <row r="892" s="113" customFormat="1"/>
    <row r="893" s="113" customFormat="1"/>
    <row r="894" s="113" customFormat="1"/>
    <row r="895" s="113" customFormat="1"/>
    <row r="896" s="113" customFormat="1"/>
    <row r="897" s="113" customFormat="1"/>
    <row r="898" s="113" customFormat="1"/>
    <row r="899" s="113" customFormat="1"/>
    <row r="900" s="113" customFormat="1"/>
    <row r="901" s="113" customFormat="1"/>
    <row r="902" s="113" customFormat="1"/>
    <row r="903" s="113" customFormat="1"/>
    <row r="904" s="113" customFormat="1"/>
    <row r="905" s="113" customFormat="1"/>
    <row r="906" s="113" customFormat="1"/>
    <row r="907" s="113" customFormat="1"/>
    <row r="908" s="113" customFormat="1"/>
    <row r="909" s="113" customFormat="1"/>
    <row r="910" s="113" customFormat="1"/>
    <row r="911" s="113" customFormat="1"/>
    <row r="912" s="113" customFormat="1"/>
    <row r="913" s="113" customFormat="1"/>
    <row r="914" s="113" customFormat="1"/>
    <row r="915" s="113" customFormat="1"/>
    <row r="916" s="113" customFormat="1"/>
    <row r="917" s="113" customFormat="1"/>
    <row r="918" s="113" customFormat="1"/>
    <row r="919" s="113" customFormat="1"/>
    <row r="920" s="113" customFormat="1"/>
    <row r="921" s="113" customFormat="1"/>
    <row r="922" s="113" customFormat="1"/>
    <row r="923" s="113" customFormat="1"/>
    <row r="924" s="113" customFormat="1"/>
    <row r="925" s="113" customFormat="1"/>
    <row r="926" s="113" customFormat="1"/>
    <row r="927" s="113" customFormat="1"/>
    <row r="928" s="113" customFormat="1"/>
    <row r="929" s="113" customFormat="1"/>
    <row r="930" s="113" customFormat="1"/>
    <row r="931" s="113" customFormat="1"/>
    <row r="932" s="113" customFormat="1"/>
    <row r="933" s="113" customFormat="1"/>
    <row r="934" s="113" customFormat="1"/>
    <row r="935" s="113" customFormat="1"/>
    <row r="936" s="113" customFormat="1"/>
    <row r="937" s="113" customFormat="1"/>
    <row r="938" s="113" customFormat="1"/>
    <row r="939" s="113" customFormat="1"/>
    <row r="940" s="113" customFormat="1"/>
    <row r="941" s="113" customFormat="1"/>
    <row r="942" s="113" customFormat="1"/>
    <row r="943" s="113" customFormat="1"/>
    <row r="944" s="113" customFormat="1"/>
    <row r="945" s="113" customFormat="1"/>
    <row r="946" s="113" customFormat="1"/>
    <row r="947" s="113" customFormat="1"/>
    <row r="948" s="113" customFormat="1"/>
    <row r="949" s="113" customFormat="1"/>
    <row r="950" s="113" customFormat="1"/>
    <row r="951" s="113" customFormat="1"/>
    <row r="952" s="113" customFormat="1"/>
    <row r="953" s="113" customFormat="1"/>
    <row r="954" s="113" customFormat="1"/>
    <row r="955" s="113" customFormat="1"/>
    <row r="956" s="113" customFormat="1"/>
    <row r="957" s="113" customFormat="1"/>
    <row r="958" s="113" customFormat="1"/>
    <row r="959" s="113" customFormat="1"/>
    <row r="960" s="113" customFormat="1"/>
    <row r="961" s="113" customFormat="1"/>
    <row r="962" s="113" customFormat="1"/>
    <row r="963" s="113" customFormat="1"/>
    <row r="964" s="113" customFormat="1"/>
    <row r="965" s="113" customFormat="1"/>
    <row r="966" s="113" customFormat="1"/>
    <row r="967" s="113" customFormat="1"/>
    <row r="968" s="113" customFormat="1"/>
    <row r="969" s="113" customFormat="1"/>
    <row r="970" s="113" customFormat="1"/>
    <row r="971" s="113" customFormat="1"/>
    <row r="972" s="113" customFormat="1"/>
    <row r="973" s="113" customFormat="1"/>
    <row r="974" s="113" customFormat="1"/>
    <row r="975" s="113" customFormat="1"/>
    <row r="976" s="113" customFormat="1"/>
    <row r="977" s="113" customFormat="1"/>
    <row r="978" s="113" customFormat="1"/>
    <row r="979" s="113" customFormat="1"/>
    <row r="980" s="113" customFormat="1"/>
    <row r="981" s="113" customFormat="1"/>
    <row r="982" s="113" customFormat="1"/>
    <row r="983" s="113" customFormat="1"/>
    <row r="984" s="113" customFormat="1"/>
    <row r="985" s="113" customFormat="1"/>
    <row r="986" s="113" customFormat="1"/>
    <row r="987" s="113" customFormat="1"/>
    <row r="988" s="113" customFormat="1"/>
    <row r="989" s="113" customFormat="1"/>
    <row r="990" s="113" customFormat="1"/>
    <row r="991" s="113" customFormat="1"/>
    <row r="992" s="113" customFormat="1"/>
    <row r="993" s="113" customFormat="1"/>
    <row r="994" s="113" customFormat="1"/>
    <row r="995" s="113" customFormat="1"/>
    <row r="996" s="113" customFormat="1"/>
    <row r="997" s="113" customFormat="1"/>
    <row r="998" s="113" customFormat="1"/>
    <row r="999" s="113" customFormat="1"/>
    <row r="1000" s="113" customFormat="1"/>
    <row r="1001" s="113" customFormat="1"/>
    <row r="1002" s="113" customFormat="1"/>
    <row r="1003" s="113" customFormat="1"/>
    <row r="1004" s="113" customFormat="1"/>
    <row r="1005" s="113" customFormat="1"/>
    <row r="1006" s="113" customFormat="1"/>
    <row r="1007" s="113" customFormat="1"/>
    <row r="1008" s="113" customFormat="1"/>
    <row r="1009" s="113" customFormat="1"/>
    <row r="1010" s="113" customFormat="1"/>
    <row r="1011" s="113" customFormat="1"/>
    <row r="1012" s="113" customFormat="1"/>
    <row r="1013" s="113" customFormat="1"/>
    <row r="1014" s="113" customFormat="1"/>
    <row r="1015" s="113" customFormat="1"/>
    <row r="1016" s="113" customFormat="1"/>
    <row r="1017" s="113" customFormat="1"/>
    <row r="1018" s="113" customFormat="1"/>
    <row r="1019" s="113" customFormat="1"/>
    <row r="1020" s="113" customFormat="1"/>
    <row r="1021" s="113" customFormat="1"/>
    <row r="1022" s="113" customFormat="1"/>
    <row r="1023" s="113" customFormat="1"/>
    <row r="1024" s="113" customFormat="1"/>
    <row r="1025" s="113" customFormat="1"/>
    <row r="1026" s="113" customFormat="1"/>
    <row r="1027" s="113" customFormat="1"/>
    <row r="1028" s="113" customFormat="1"/>
    <row r="1029" s="113" customFormat="1"/>
    <row r="1030" s="113" customFormat="1"/>
    <row r="1031" s="113" customFormat="1"/>
    <row r="1032" s="113" customFormat="1"/>
    <row r="1033" s="113" customFormat="1"/>
    <row r="1034" s="113" customFormat="1"/>
    <row r="1035" s="113" customFormat="1"/>
    <row r="1036" s="113" customFormat="1"/>
    <row r="1037" s="113" customFormat="1"/>
    <row r="1038" s="113" customFormat="1"/>
    <row r="1039" s="113" customFormat="1"/>
    <row r="1040" s="113" customFormat="1"/>
    <row r="1041" s="113" customFormat="1"/>
    <row r="1042" s="113" customFormat="1"/>
    <row r="1043" s="113" customFormat="1"/>
    <row r="1044" s="113" customFormat="1"/>
    <row r="1045" s="113" customFormat="1"/>
    <row r="1046" s="113" customFormat="1"/>
    <row r="1047" s="113" customFormat="1"/>
    <row r="1048" s="113" customFormat="1"/>
    <row r="1049" s="113" customFormat="1"/>
    <row r="1050" s="113" customFormat="1"/>
    <row r="1051" s="113" customFormat="1"/>
    <row r="1052" s="113" customFormat="1"/>
    <row r="1053" s="113" customFormat="1"/>
    <row r="1054" s="113" customFormat="1"/>
    <row r="1055" s="113" customFormat="1"/>
    <row r="1056" s="113" customFormat="1"/>
    <row r="1057" s="113" customFormat="1"/>
    <row r="1058" s="113" customFormat="1"/>
    <row r="1059" s="113" customFormat="1"/>
    <row r="1060" s="113" customFormat="1"/>
    <row r="1061" s="113" customFormat="1"/>
    <row r="1062" s="113" customFormat="1"/>
    <row r="1063" s="113" customFormat="1"/>
    <row r="1064" s="113" customFormat="1"/>
    <row r="1065" s="113" customFormat="1"/>
    <row r="1066" s="113" customFormat="1"/>
    <row r="1067" s="113" customFormat="1"/>
    <row r="1068" s="113" customFormat="1"/>
    <row r="1069" s="113" customFormat="1"/>
    <row r="1070" s="113" customFormat="1"/>
    <row r="1071" s="113" customFormat="1"/>
    <row r="1072" s="113" customFormat="1"/>
    <row r="1073" s="113" customFormat="1"/>
    <row r="1074" s="113" customFormat="1"/>
    <row r="1075" s="113" customFormat="1"/>
    <row r="1076" s="113" customFormat="1"/>
    <row r="1077" s="113" customFormat="1"/>
    <row r="1078" s="113" customFormat="1"/>
    <row r="1079" s="113" customFormat="1"/>
    <row r="1080" s="113" customFormat="1"/>
    <row r="1081" s="113" customFormat="1"/>
    <row r="1082" s="113" customFormat="1"/>
    <row r="1083" s="113" customFormat="1"/>
    <row r="1084" s="113" customFormat="1"/>
    <row r="1085" s="113" customFormat="1"/>
    <row r="1086" s="113" customFormat="1"/>
    <row r="1087" s="113" customFormat="1"/>
    <row r="1088" s="113" customFormat="1"/>
    <row r="1089" s="113" customFormat="1"/>
    <row r="1090" s="113" customFormat="1"/>
    <row r="1091" s="113" customFormat="1"/>
    <row r="1092" s="113" customFormat="1"/>
    <row r="1093" s="113" customFormat="1"/>
    <row r="1094" s="113" customFormat="1"/>
    <row r="1095" s="113" customFormat="1"/>
    <row r="1096" s="113" customFormat="1"/>
    <row r="1097" s="113" customFormat="1"/>
    <row r="1098" s="113" customFormat="1"/>
    <row r="1099" s="113" customFormat="1"/>
    <row r="1100" s="113" customFormat="1"/>
    <row r="1101" s="113" customFormat="1"/>
    <row r="1102" s="113" customFormat="1"/>
    <row r="1103" s="113" customFormat="1"/>
    <row r="1104" s="113" customFormat="1"/>
    <row r="1105" s="113" customFormat="1"/>
    <row r="1106" s="113" customFormat="1"/>
    <row r="1107" s="113" customFormat="1"/>
    <row r="1108" s="113" customFormat="1"/>
    <row r="1109" s="113" customFormat="1"/>
    <row r="1110" s="113" customFormat="1"/>
    <row r="1111" s="113" customFormat="1"/>
    <row r="1112" s="113" customFormat="1"/>
    <row r="1113" s="113" customFormat="1"/>
    <row r="1114" s="113" customFormat="1"/>
    <row r="1115" s="113" customFormat="1"/>
    <row r="1116" s="113" customFormat="1"/>
    <row r="1117" s="113" customFormat="1"/>
    <row r="1118" s="113" customFormat="1"/>
    <row r="1119" s="113" customFormat="1"/>
    <row r="1120" s="113" customFormat="1"/>
    <row r="1121" s="113" customFormat="1"/>
    <row r="1122" s="113" customFormat="1"/>
    <row r="1123" s="113" customFormat="1"/>
  </sheetData>
  <sortState ref="A25:I42">
    <sortCondition ref="A25"/>
  </sortState>
  <mergeCells count="2">
    <mergeCell ref="A2:K2"/>
    <mergeCell ref="L12:M12"/>
  </mergeCells>
  <conditionalFormatting sqref="A2 B12:B13 B15:B224">
    <cfRule type="containsText" dxfId="489" priority="66" operator="containsText" text="CB">
      <formula>NOT(ISERROR(SEARCH("CB",A2)))</formula>
    </cfRule>
  </conditionalFormatting>
  <conditionalFormatting sqref="A2">
    <cfRule type="expression" dxfId="488" priority="65" stopIfTrue="1">
      <formula>$A2=""</formula>
    </cfRule>
  </conditionalFormatting>
  <conditionalFormatting sqref="K3:K224 J1:J1048576">
    <cfRule type="cellIs" dxfId="487" priority="63" operator="greaterThan">
      <formula>0</formula>
    </cfRule>
  </conditionalFormatting>
  <conditionalFormatting sqref="B1:B2 B12:B13 B15:B224">
    <cfRule type="containsText" dxfId="486" priority="57" operator="containsText" text="Virements émis">
      <formula>NOT(ISERROR(SEARCH("Virements émis",B1)))</formula>
    </cfRule>
    <cfRule type="containsText" dxfId="485" priority="58" operator="containsText" text="Vir">
      <formula>NOT(ISERROR(SEARCH("Vir",B1)))</formula>
    </cfRule>
    <cfRule type="containsText" dxfId="484" priority="59" operator="containsText" text="CB">
      <formula>NOT(ISERROR(SEARCH("CB",B1)))</formula>
    </cfRule>
    <cfRule type="containsText" dxfId="483" priority="60" operator="containsText" text="Pr">
      <formula>NOT(ISERROR(SEARCH("Pr",B1)))</formula>
    </cfRule>
    <cfRule type="containsText" dxfId="482" priority="61" operator="containsText" text="Chèques">
      <formula>NOT(ISERROR(SEARCH("Chèques",B1)))</formula>
    </cfRule>
  </conditionalFormatting>
  <conditionalFormatting sqref="D15:I224 D3:I13">
    <cfRule type="expression" dxfId="481" priority="54" stopIfTrue="1">
      <formula>$G3&gt;0</formula>
    </cfRule>
    <cfRule type="expression" dxfId="480" priority="55">
      <formula>$G3&lt;0</formula>
    </cfRule>
    <cfRule type="expression" dxfId="479" priority="56" stopIfTrue="1">
      <formula>$H3&gt;0</formula>
    </cfRule>
  </conditionalFormatting>
  <conditionalFormatting sqref="J1">
    <cfRule type="cellIs" dxfId="478" priority="50" operator="greaterThan">
      <formula>0</formula>
    </cfRule>
  </conditionalFormatting>
  <conditionalFormatting sqref="B1">
    <cfRule type="containsText" dxfId="477" priority="45" operator="containsText" text="Virements émis">
      <formula>NOT(ISERROR(SEARCH("Virements émis",B1)))</formula>
    </cfRule>
    <cfRule type="containsText" dxfId="476" priority="46" operator="containsText" text="Vir">
      <formula>NOT(ISERROR(SEARCH("Vir",B1)))</formula>
    </cfRule>
    <cfRule type="containsText" dxfId="475" priority="47" operator="containsText" text="CB">
      <formula>NOT(ISERROR(SEARCH("CB",B1)))</formula>
    </cfRule>
    <cfRule type="containsText" dxfId="474" priority="48" operator="containsText" text="Pr">
      <formula>NOT(ISERROR(SEARCH("Pr",B1)))</formula>
    </cfRule>
    <cfRule type="containsText" dxfId="473" priority="49" operator="containsText" text="Chèques">
      <formula>NOT(ISERROR(SEARCH("Chèques",B1)))</formula>
    </cfRule>
  </conditionalFormatting>
  <conditionalFormatting sqref="B3:B11">
    <cfRule type="containsText" dxfId="472" priority="31" operator="containsText" text="CB">
      <formula>NOT(ISERROR(SEARCH("CB",B3)))</formula>
    </cfRule>
  </conditionalFormatting>
  <conditionalFormatting sqref="A3:B3 B4:B13 B15:B224">
    <cfRule type="containsText" dxfId="471" priority="30" operator="containsText" text="Chèques">
      <formula>NOT(ISERROR(SEARCH("Chèques",A3)))</formula>
    </cfRule>
  </conditionalFormatting>
  <conditionalFormatting sqref="A4:B4">
    <cfRule type="containsText" dxfId="470" priority="29" operator="containsText" text="Crédits">
      <formula>NOT(ISERROR(SEARCH("Crédits",A4)))</formula>
    </cfRule>
  </conditionalFormatting>
  <conditionalFormatting sqref="B5 A5:A6">
    <cfRule type="containsText" dxfId="469" priority="28" operator="containsText" text="Prélèvements">
      <formula>NOT(ISERROR(SEARCH("Prélèvements",A5)))</formula>
    </cfRule>
  </conditionalFormatting>
  <conditionalFormatting sqref="B6 A6:A7">
    <cfRule type="containsText" dxfId="468" priority="25" operator="containsText" text="Retraits">
      <formula>NOT(ISERROR(SEARCH("Retraits",A6)))</formula>
    </cfRule>
    <cfRule type="containsText" dxfId="467" priority="26" operator="containsText" text="Retraits">
      <formula>NOT(ISERROR(SEARCH("Retraits",A6)))</formula>
    </cfRule>
    <cfRule type="containsText" dxfId="466" priority="27" operator="containsText" text="Retraits">
      <formula>NOT(ISERROR(SEARCH("Retraits",A6)))</formula>
    </cfRule>
  </conditionalFormatting>
  <conditionalFormatting sqref="A5">
    <cfRule type="containsText" dxfId="465" priority="24" operator="containsText" text="Dépôts DA">
      <formula>NOT(ISERROR(SEARCH("Dépôts DA",A5)))</formula>
    </cfRule>
  </conditionalFormatting>
  <conditionalFormatting sqref="I10">
    <cfRule type="colorScale" priority="23">
      <colorScale>
        <cfvo type="min" val="0"/>
        <cfvo type="max" val="0"/>
        <color rgb="FFFF7128"/>
        <color rgb="FFFFEF9C"/>
      </colorScale>
    </cfRule>
  </conditionalFormatting>
  <conditionalFormatting sqref="B3:B11">
    <cfRule type="containsText" dxfId="464" priority="18" operator="containsText" text="Virements émis">
      <formula>NOT(ISERROR(SEARCH("Virements émis",B3)))</formula>
    </cfRule>
    <cfRule type="containsText" dxfId="463" priority="19" operator="containsText" text="Vir">
      <formula>NOT(ISERROR(SEARCH("Vir",B3)))</formula>
    </cfRule>
    <cfRule type="containsText" dxfId="462" priority="20" operator="containsText" text="CB">
      <formula>NOT(ISERROR(SEARCH("CB",B3)))</formula>
    </cfRule>
    <cfRule type="containsText" dxfId="461" priority="21" operator="containsText" text="Pr">
      <formula>NOT(ISERROR(SEARCH("Pr",B3)))</formula>
    </cfRule>
    <cfRule type="containsText" dxfId="460" priority="22" operator="containsText" text="Chèques">
      <formula>NOT(ISERROR(SEARCH("Chèques",B3)))</formula>
    </cfRule>
  </conditionalFormatting>
  <conditionalFormatting sqref="A15:B224 A3:B13">
    <cfRule type="expression" dxfId="459" priority="16">
      <formula>$G3&lt;0</formula>
    </cfRule>
  </conditionalFormatting>
  <conditionalFormatting sqref="A3:I13 A15:B224 D15:I224 C14:C224">
    <cfRule type="expression" dxfId="458" priority="15" stopIfTrue="1">
      <formula>$G3&gt;0</formula>
    </cfRule>
    <cfRule type="expression" dxfId="457" priority="17" stopIfTrue="1">
      <formula>$H3&gt;0</formula>
    </cfRule>
  </conditionalFormatting>
  <conditionalFormatting sqref="A4:A9">
    <cfRule type="containsText" dxfId="456" priority="14" operator="containsText" text="Chèques">
      <formula>NOT(ISERROR(SEARCH("Chèques",A4)))</formula>
    </cfRule>
  </conditionalFormatting>
  <conditionalFormatting sqref="B14">
    <cfRule type="containsText" dxfId="455" priority="13" operator="containsText" text="CB">
      <formula>NOT(ISERROR(SEARCH("CB",B14)))</formula>
    </cfRule>
  </conditionalFormatting>
  <conditionalFormatting sqref="B14">
    <cfRule type="containsText" dxfId="454" priority="8" operator="containsText" text="Virements émis">
      <formula>NOT(ISERROR(SEARCH("Virements émis",B14)))</formula>
    </cfRule>
    <cfRule type="containsText" dxfId="453" priority="9" operator="containsText" text="Vir">
      <formula>NOT(ISERROR(SEARCH("Vir",B14)))</formula>
    </cfRule>
    <cfRule type="containsText" dxfId="452" priority="10" operator="containsText" text="CB">
      <formula>NOT(ISERROR(SEARCH("CB",B14)))</formula>
    </cfRule>
    <cfRule type="containsText" dxfId="451" priority="11" operator="containsText" text="Pr">
      <formula>NOT(ISERROR(SEARCH("Pr",B14)))</formula>
    </cfRule>
    <cfRule type="containsText" dxfId="450" priority="12" operator="containsText" text="Chèques">
      <formula>NOT(ISERROR(SEARCH("Chèques",B14)))</formula>
    </cfRule>
  </conditionalFormatting>
  <conditionalFormatting sqref="D14:I14">
    <cfRule type="expression" dxfId="449" priority="5" stopIfTrue="1">
      <formula>$G14&gt;0</formula>
    </cfRule>
    <cfRule type="expression" dxfId="448" priority="6">
      <formula>$G14&lt;0</formula>
    </cfRule>
    <cfRule type="expression" dxfId="447" priority="7" stopIfTrue="1">
      <formula>$H14&gt;0</formula>
    </cfRule>
  </conditionalFormatting>
  <conditionalFormatting sqref="B14">
    <cfRule type="containsText" dxfId="446" priority="4" operator="containsText" text="Chèques">
      <formula>NOT(ISERROR(SEARCH("Chèques",B14)))</formula>
    </cfRule>
  </conditionalFormatting>
  <conditionalFormatting sqref="A14:B14">
    <cfRule type="expression" dxfId="445" priority="2">
      <formula>$G14&lt;0</formula>
    </cfRule>
  </conditionalFormatting>
  <conditionalFormatting sqref="A14:B14 D14:I14">
    <cfRule type="expression" dxfId="444" priority="1" stopIfTrue="1">
      <formula>$G14&gt;0</formula>
    </cfRule>
    <cfRule type="expression" dxfId="443" priority="3" stopIfTrue="1">
      <formula>$H14&gt;0</formula>
    </cfRule>
  </conditionalFormatting>
  <dataValidations count="1">
    <dataValidation type="list" allowBlank="1" showInputMessage="1" showErrorMessage="1" sqref="F3:F224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'!$A$3:$A$10</xm:f>
          </x14:formula1>
          <xm:sqref>B3:B224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E3:E224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M224"/>
  <sheetViews>
    <sheetView workbookViewId="0">
      <selection activeCell="A33" sqref="A3:I33"/>
    </sheetView>
  </sheetViews>
  <sheetFormatPr baseColWidth="10" defaultColWidth="11.44140625" defaultRowHeight="12"/>
  <cols>
    <col min="1" max="1" width="8.77734375" style="1" customWidth="1"/>
    <col min="2" max="2" width="12.5546875" style="1" customWidth="1"/>
    <col min="3" max="3" width="7.33203125" style="1" customWidth="1"/>
    <col min="4" max="4" width="18.44140625" style="1" customWidth="1"/>
    <col min="5" max="5" width="20.109375" style="1" bestFit="1" customWidth="1"/>
    <col min="6" max="6" width="18.21875" style="1" customWidth="1"/>
    <col min="7" max="7" width="7.44140625" style="1" customWidth="1"/>
    <col min="8" max="8" width="7.21875" style="1" customWidth="1"/>
    <col min="9" max="9" width="10.109375" style="1" bestFit="1" customWidth="1"/>
    <col min="10" max="10" width="9" style="2" customWidth="1"/>
    <col min="11" max="11" width="8.6640625" style="1" bestFit="1" customWidth="1"/>
    <col min="12" max="12" width="11.44140625" style="1"/>
    <col min="13" max="13" width="9.77734375" style="1" customWidth="1"/>
    <col min="14" max="16384" width="11.44140625" style="1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105</v>
      </c>
      <c r="M1" s="48" t="e">
        <f>Jan!M10</f>
        <v>#N/A</v>
      </c>
    </row>
    <row r="2" spans="1:13" ht="14.4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  <c r="L2" s="49"/>
      <c r="M2" s="49"/>
    </row>
    <row r="3" spans="1:13" ht="12.6">
      <c r="A3" s="54"/>
      <c r="B3" s="55"/>
      <c r="C3" s="60"/>
      <c r="D3" s="56"/>
      <c r="E3" s="55"/>
      <c r="F3" s="56"/>
      <c r="G3" s="57"/>
      <c r="H3" s="57"/>
      <c r="I3" s="54"/>
      <c r="J3" s="41" t="str">
        <f>IF(A3&lt;&gt;"",M1+H3-G3,"")</f>
        <v/>
      </c>
      <c r="K3" s="41" t="str">
        <f>IF(A3="","",M1+(H3-G3)*(I3&gt;0))</f>
        <v/>
      </c>
      <c r="L3" s="61"/>
      <c r="M3" s="61"/>
    </row>
    <row r="4" spans="1:13" ht="12.6">
      <c r="A4" s="54"/>
      <c r="B4" s="55"/>
      <c r="C4" s="60"/>
      <c r="D4" s="56"/>
      <c r="E4" s="55"/>
      <c r="F4" s="56"/>
      <c r="G4" s="57"/>
      <c r="H4" s="57"/>
      <c r="I4" s="54"/>
      <c r="J4" s="41" t="str">
        <f t="shared" ref="J4:J67" si="0">IF(A4&lt;&gt;"",J3+H4-G4,"")</f>
        <v/>
      </c>
      <c r="K4" s="41" t="str">
        <f>IF(A4="","",K3+(H4-G4)*(I4&gt;0))</f>
        <v/>
      </c>
      <c r="L4" s="31" t="s">
        <v>101</v>
      </c>
      <c r="M4" s="42" t="e">
        <f>M1+M6-M8</f>
        <v>#N/A</v>
      </c>
    </row>
    <row r="5" spans="1:13" ht="12.6">
      <c r="A5" s="54"/>
      <c r="B5" s="55"/>
      <c r="C5" s="60"/>
      <c r="D5" s="56"/>
      <c r="E5" s="55"/>
      <c r="F5" s="56"/>
      <c r="G5" s="57"/>
      <c r="H5" s="59"/>
      <c r="I5" s="58"/>
      <c r="J5" s="41" t="str">
        <f t="shared" si="0"/>
        <v/>
      </c>
      <c r="K5" s="41" t="str">
        <f t="shared" ref="K5:K68" si="1">IF(A5="","",K4+(H5-G5)*(I5&gt;0))</f>
        <v/>
      </c>
      <c r="L5" s="61"/>
      <c r="M5" s="61"/>
    </row>
    <row r="6" spans="1:13" ht="12.6">
      <c r="A6" s="54"/>
      <c r="B6" s="55"/>
      <c r="C6" s="60"/>
      <c r="D6" s="56"/>
      <c r="E6" s="55"/>
      <c r="F6" s="56"/>
      <c r="G6" s="57"/>
      <c r="H6" s="57"/>
      <c r="I6" s="54"/>
      <c r="J6" s="41" t="str">
        <f t="shared" si="0"/>
        <v/>
      </c>
      <c r="K6" s="41" t="str">
        <f t="shared" si="1"/>
        <v/>
      </c>
      <c r="L6" s="31" t="s">
        <v>7</v>
      </c>
      <c r="M6" s="43">
        <f>SUM($H$3:$H$200)</f>
        <v>0</v>
      </c>
    </row>
    <row r="7" spans="1:13" ht="12.6">
      <c r="A7" s="58"/>
      <c r="B7" s="55"/>
      <c r="C7" s="60"/>
      <c r="D7" s="55"/>
      <c r="E7" s="55"/>
      <c r="F7" s="55"/>
      <c r="G7" s="59"/>
      <c r="H7" s="59"/>
      <c r="I7" s="58"/>
      <c r="J7" s="41" t="str">
        <f t="shared" si="0"/>
        <v/>
      </c>
      <c r="K7" s="41" t="str">
        <f t="shared" si="1"/>
        <v/>
      </c>
      <c r="L7" s="32"/>
      <c r="M7" s="44"/>
    </row>
    <row r="8" spans="1:13" ht="12.6">
      <c r="A8" s="58"/>
      <c r="B8" s="55"/>
      <c r="C8" s="60"/>
      <c r="D8" s="55"/>
      <c r="E8" s="55"/>
      <c r="F8" s="55"/>
      <c r="G8" s="59"/>
      <c r="H8" s="59"/>
      <c r="I8" s="58"/>
      <c r="J8" s="41" t="str">
        <f t="shared" si="0"/>
        <v/>
      </c>
      <c r="K8" s="41" t="str">
        <f t="shared" si="1"/>
        <v/>
      </c>
      <c r="L8" s="33" t="s">
        <v>102</v>
      </c>
      <c r="M8" s="45">
        <f>SUM($G$3:$G$200)</f>
        <v>0</v>
      </c>
    </row>
    <row r="9" spans="1:13" ht="12.6">
      <c r="A9" s="54"/>
      <c r="B9" s="55"/>
      <c r="C9" s="60"/>
      <c r="D9" s="56"/>
      <c r="E9" s="55"/>
      <c r="F9" s="56"/>
      <c r="G9" s="57"/>
      <c r="H9" s="57"/>
      <c r="I9" s="54"/>
      <c r="J9" s="41" t="str">
        <f t="shared" si="0"/>
        <v/>
      </c>
      <c r="K9" s="41" t="str">
        <f t="shared" si="1"/>
        <v/>
      </c>
      <c r="L9" s="61"/>
      <c r="M9" s="61"/>
    </row>
    <row r="10" spans="1:13" ht="12.6">
      <c r="A10" s="58"/>
      <c r="B10" s="55"/>
      <c r="C10" s="60"/>
      <c r="D10" s="55"/>
      <c r="E10" s="55"/>
      <c r="F10" s="55"/>
      <c r="G10" s="59"/>
      <c r="H10" s="59"/>
      <c r="I10" s="58"/>
      <c r="J10" s="41" t="str">
        <f t="shared" si="0"/>
        <v/>
      </c>
      <c r="K10" s="41" t="str">
        <f t="shared" si="1"/>
        <v/>
      </c>
      <c r="L10" s="46" t="s">
        <v>117</v>
      </c>
      <c r="M10" s="42" t="e">
        <f>LOOKUP(9^9,K:K)</f>
        <v>#N/A</v>
      </c>
    </row>
    <row r="11" spans="1:13" ht="13.2" thickBot="1">
      <c r="A11" s="58"/>
      <c r="B11" s="55"/>
      <c r="C11" s="60"/>
      <c r="D11" s="55"/>
      <c r="E11" s="55"/>
      <c r="F11" s="55"/>
      <c r="G11" s="59"/>
      <c r="H11" s="59"/>
      <c r="I11" s="58"/>
      <c r="J11" s="41" t="str">
        <f t="shared" si="0"/>
        <v/>
      </c>
      <c r="K11" s="41" t="str">
        <f t="shared" si="1"/>
        <v/>
      </c>
      <c r="L11" s="50"/>
      <c r="M11" s="50"/>
    </row>
    <row r="12" spans="1:13" ht="15.6" thickTop="1" thickBot="1">
      <c r="A12" s="54"/>
      <c r="B12" s="55"/>
      <c r="C12" s="60"/>
      <c r="D12" s="56"/>
      <c r="E12" s="55"/>
      <c r="F12" s="56"/>
      <c r="G12" s="57"/>
      <c r="H12" s="59"/>
      <c r="I12" s="58"/>
      <c r="J12" s="41" t="str">
        <f t="shared" si="0"/>
        <v/>
      </c>
      <c r="K12" s="41" t="str">
        <f t="shared" si="1"/>
        <v/>
      </c>
      <c r="L12" s="145" t="s">
        <v>104</v>
      </c>
      <c r="M12" s="146"/>
    </row>
    <row r="13" spans="1:13" ht="13.2" thickTop="1">
      <c r="A13" s="54"/>
      <c r="B13" s="55"/>
      <c r="C13" s="60"/>
      <c r="D13" s="56"/>
      <c r="E13" s="55"/>
      <c r="F13" s="56"/>
      <c r="G13" s="57"/>
      <c r="H13" s="57"/>
      <c r="I13" s="54"/>
      <c r="J13" s="41" t="str">
        <f t="shared" si="0"/>
        <v/>
      </c>
      <c r="K13" s="41" t="str">
        <f t="shared" si="1"/>
        <v/>
      </c>
      <c r="L13" s="50"/>
      <c r="M13" s="50"/>
    </row>
    <row r="14" spans="1:13" ht="12.6">
      <c r="A14" s="54"/>
      <c r="B14" s="55"/>
      <c r="C14" s="60"/>
      <c r="D14" s="56"/>
      <c r="E14" s="55"/>
      <c r="F14" s="56"/>
      <c r="G14" s="57"/>
      <c r="H14" s="57"/>
      <c r="I14" s="54"/>
      <c r="J14" s="41" t="str">
        <f t="shared" si="0"/>
        <v/>
      </c>
      <c r="K14" s="41" t="str">
        <f t="shared" si="1"/>
        <v/>
      </c>
      <c r="L14" s="50"/>
      <c r="M14" s="50"/>
    </row>
    <row r="15" spans="1:13" ht="12.6">
      <c r="A15" s="54"/>
      <c r="B15" s="55"/>
      <c r="C15" s="60"/>
      <c r="D15" s="56"/>
      <c r="E15" s="55"/>
      <c r="F15" s="56"/>
      <c r="G15" s="57"/>
      <c r="H15" s="57"/>
      <c r="I15" s="54"/>
      <c r="J15" s="41" t="str">
        <f t="shared" si="0"/>
        <v/>
      </c>
      <c r="K15" s="41" t="str">
        <f t="shared" si="1"/>
        <v/>
      </c>
      <c r="L15" s="50"/>
      <c r="M15" s="50"/>
    </row>
    <row r="16" spans="1:13" ht="12.6">
      <c r="A16" s="54"/>
      <c r="B16" s="55"/>
      <c r="C16" s="60"/>
      <c r="D16" s="56"/>
      <c r="E16" s="55"/>
      <c r="F16" s="56"/>
      <c r="G16" s="57"/>
      <c r="H16" s="57"/>
      <c r="I16" s="54"/>
      <c r="J16" s="41" t="str">
        <f t="shared" si="0"/>
        <v/>
      </c>
      <c r="K16" s="41" t="str">
        <f t="shared" si="1"/>
        <v/>
      </c>
      <c r="L16" s="50"/>
      <c r="M16" s="50"/>
    </row>
    <row r="17" spans="1:13" ht="12.6">
      <c r="A17" s="34"/>
      <c r="B17" s="35"/>
      <c r="C17" s="60"/>
      <c r="D17" s="36"/>
      <c r="E17" s="35"/>
      <c r="F17" s="36"/>
      <c r="G17" s="37"/>
      <c r="H17" s="37"/>
      <c r="I17" s="34"/>
      <c r="J17" s="41" t="str">
        <f t="shared" si="0"/>
        <v/>
      </c>
      <c r="K17" s="41" t="str">
        <f t="shared" si="1"/>
        <v/>
      </c>
      <c r="L17" s="50"/>
      <c r="M17" s="50"/>
    </row>
    <row r="18" spans="1:13" ht="12.6">
      <c r="A18" s="34"/>
      <c r="B18" s="35"/>
      <c r="C18" s="60"/>
      <c r="D18" s="36"/>
      <c r="E18" s="35"/>
      <c r="F18" s="36"/>
      <c r="G18" s="37"/>
      <c r="H18" s="37"/>
      <c r="I18" s="34"/>
      <c r="J18" s="41" t="str">
        <f t="shared" si="0"/>
        <v/>
      </c>
      <c r="K18" s="41" t="str">
        <f t="shared" si="1"/>
        <v/>
      </c>
      <c r="L18" s="50"/>
      <c r="M18" s="50">
        <v>0</v>
      </c>
    </row>
    <row r="19" spans="1:13" ht="12.6">
      <c r="A19" s="34"/>
      <c r="B19" s="35"/>
      <c r="C19" s="60"/>
      <c r="D19" s="36"/>
      <c r="E19" s="35"/>
      <c r="F19" s="36"/>
      <c r="G19" s="37"/>
      <c r="H19" s="37"/>
      <c r="I19" s="34"/>
      <c r="J19" s="41" t="str">
        <f t="shared" si="0"/>
        <v/>
      </c>
      <c r="K19" s="41" t="str">
        <f t="shared" si="1"/>
        <v/>
      </c>
      <c r="L19" s="50"/>
      <c r="M19" s="50"/>
    </row>
    <row r="20" spans="1:13" ht="12.6">
      <c r="A20" s="34"/>
      <c r="B20" s="35"/>
      <c r="C20" s="60"/>
      <c r="D20" s="36"/>
      <c r="E20" s="35"/>
      <c r="F20" s="36"/>
      <c r="G20" s="37"/>
      <c r="H20" s="39"/>
      <c r="I20" s="38"/>
      <c r="J20" s="41" t="str">
        <f t="shared" si="0"/>
        <v/>
      </c>
      <c r="K20" s="41" t="str">
        <f t="shared" si="1"/>
        <v/>
      </c>
      <c r="L20" s="50"/>
      <c r="M20" s="50"/>
    </row>
    <row r="21" spans="1:13" ht="12.6">
      <c r="A21" s="34"/>
      <c r="B21" s="35"/>
      <c r="C21" s="60"/>
      <c r="D21" s="36"/>
      <c r="E21" s="35"/>
      <c r="F21" s="36"/>
      <c r="G21" s="37"/>
      <c r="H21" s="37"/>
      <c r="I21" s="34"/>
      <c r="J21" s="41" t="str">
        <f t="shared" si="0"/>
        <v/>
      </c>
      <c r="K21" s="41" t="str">
        <f t="shared" si="1"/>
        <v/>
      </c>
      <c r="L21" s="50"/>
      <c r="M21" s="50"/>
    </row>
    <row r="22" spans="1:13" ht="12.6">
      <c r="A22" s="34"/>
      <c r="B22" s="35"/>
      <c r="C22" s="60"/>
      <c r="D22" s="36"/>
      <c r="E22" s="35"/>
      <c r="F22" s="36"/>
      <c r="G22" s="37"/>
      <c r="H22" s="37"/>
      <c r="I22" s="34"/>
      <c r="J22" s="41" t="str">
        <f t="shared" si="0"/>
        <v/>
      </c>
      <c r="K22" s="41" t="str">
        <f t="shared" si="1"/>
        <v/>
      </c>
      <c r="L22" s="50"/>
      <c r="M22" s="50"/>
    </row>
    <row r="23" spans="1:13" ht="12.6">
      <c r="A23" s="34"/>
      <c r="B23" s="35"/>
      <c r="C23" s="60"/>
      <c r="D23" s="36"/>
      <c r="E23" s="35"/>
      <c r="F23" s="36"/>
      <c r="G23" s="37"/>
      <c r="H23" s="37"/>
      <c r="I23" s="34"/>
      <c r="J23" s="41" t="str">
        <f t="shared" si="0"/>
        <v/>
      </c>
      <c r="K23" s="41" t="str">
        <f t="shared" si="1"/>
        <v/>
      </c>
      <c r="L23" s="50"/>
      <c r="M23" s="50"/>
    </row>
    <row r="24" spans="1:13" ht="12.6">
      <c r="A24" s="34"/>
      <c r="B24" s="35"/>
      <c r="C24" s="60"/>
      <c r="D24" s="36"/>
      <c r="E24" s="35"/>
      <c r="F24" s="36"/>
      <c r="G24" s="37"/>
      <c r="H24" s="37"/>
      <c r="I24" s="34"/>
      <c r="J24" s="41" t="str">
        <f t="shared" si="0"/>
        <v/>
      </c>
      <c r="K24" s="41" t="str">
        <f t="shared" si="1"/>
        <v/>
      </c>
      <c r="L24" s="50"/>
      <c r="M24" s="50"/>
    </row>
    <row r="25" spans="1:13" ht="12.6">
      <c r="A25" s="34"/>
      <c r="B25" s="35"/>
      <c r="C25" s="60"/>
      <c r="D25" s="36"/>
      <c r="E25" s="35"/>
      <c r="F25" s="36"/>
      <c r="G25" s="37"/>
      <c r="H25" s="37"/>
      <c r="I25" s="34"/>
      <c r="J25" s="41" t="str">
        <f t="shared" si="0"/>
        <v/>
      </c>
      <c r="K25" s="41" t="str">
        <f t="shared" si="1"/>
        <v/>
      </c>
      <c r="L25" s="50"/>
      <c r="M25" s="50"/>
    </row>
    <row r="26" spans="1:13" ht="12.6">
      <c r="A26" s="34"/>
      <c r="B26" s="35"/>
      <c r="C26" s="60"/>
      <c r="D26" s="36"/>
      <c r="E26" s="35"/>
      <c r="F26" s="36"/>
      <c r="G26" s="37"/>
      <c r="H26" s="37"/>
      <c r="I26" s="34"/>
      <c r="J26" s="41" t="str">
        <f t="shared" si="0"/>
        <v/>
      </c>
      <c r="K26" s="41" t="str">
        <f t="shared" si="1"/>
        <v/>
      </c>
      <c r="L26" s="50"/>
      <c r="M26" s="50"/>
    </row>
    <row r="27" spans="1:13" ht="12.6">
      <c r="A27" s="34"/>
      <c r="B27" s="35"/>
      <c r="C27" s="60"/>
      <c r="D27" s="36"/>
      <c r="E27" s="35"/>
      <c r="F27" s="36"/>
      <c r="G27" s="37"/>
      <c r="H27" s="39"/>
      <c r="I27" s="38"/>
      <c r="J27" s="41" t="str">
        <f t="shared" si="0"/>
        <v/>
      </c>
      <c r="K27" s="41" t="str">
        <f t="shared" si="1"/>
        <v/>
      </c>
      <c r="L27" s="50"/>
      <c r="M27" s="50"/>
    </row>
    <row r="28" spans="1:13" ht="12.6">
      <c r="A28" s="38"/>
      <c r="B28" s="35"/>
      <c r="C28" s="60"/>
      <c r="D28" s="35"/>
      <c r="E28" s="35"/>
      <c r="F28" s="35"/>
      <c r="G28" s="39"/>
      <c r="H28" s="39"/>
      <c r="I28" s="38"/>
      <c r="J28" s="41" t="str">
        <f t="shared" si="0"/>
        <v/>
      </c>
      <c r="K28" s="41" t="str">
        <f t="shared" si="1"/>
        <v/>
      </c>
      <c r="L28" s="50"/>
      <c r="M28" s="50"/>
    </row>
    <row r="29" spans="1:13" ht="12.6">
      <c r="A29" s="34"/>
      <c r="B29" s="35"/>
      <c r="C29" s="60"/>
      <c r="D29" s="36"/>
      <c r="E29" s="35"/>
      <c r="F29" s="36"/>
      <c r="G29" s="37"/>
      <c r="H29" s="37"/>
      <c r="I29" s="34"/>
      <c r="J29" s="41" t="str">
        <f t="shared" si="0"/>
        <v/>
      </c>
      <c r="K29" s="41" t="str">
        <f t="shared" si="1"/>
        <v/>
      </c>
      <c r="L29" s="50"/>
      <c r="M29" s="50"/>
    </row>
    <row r="30" spans="1:13" ht="12.6">
      <c r="A30" s="34"/>
      <c r="B30" s="35"/>
      <c r="C30" s="60"/>
      <c r="D30" s="36"/>
      <c r="E30" s="35"/>
      <c r="F30" s="36"/>
      <c r="G30" s="37"/>
      <c r="H30" s="37"/>
      <c r="I30" s="34"/>
      <c r="J30" s="41" t="str">
        <f t="shared" si="0"/>
        <v/>
      </c>
      <c r="K30" s="41" t="str">
        <f t="shared" si="1"/>
        <v/>
      </c>
      <c r="L30" s="50"/>
      <c r="M30" s="50"/>
    </row>
    <row r="31" spans="1:13" ht="12.6">
      <c r="A31" s="34"/>
      <c r="B31" s="35"/>
      <c r="C31" s="60"/>
      <c r="D31" s="36"/>
      <c r="E31" s="35"/>
      <c r="F31" s="36"/>
      <c r="G31" s="37"/>
      <c r="H31" s="37"/>
      <c r="I31" s="34"/>
      <c r="J31" s="41" t="str">
        <f t="shared" si="0"/>
        <v/>
      </c>
      <c r="K31" s="41" t="str">
        <f t="shared" si="1"/>
        <v/>
      </c>
      <c r="L31" s="50"/>
      <c r="M31" s="50"/>
    </row>
    <row r="32" spans="1:13" ht="12.6">
      <c r="A32" s="34"/>
      <c r="B32" s="35"/>
      <c r="C32" s="60"/>
      <c r="D32" s="36"/>
      <c r="E32" s="35"/>
      <c r="F32" s="36"/>
      <c r="G32" s="37"/>
      <c r="H32" s="37"/>
      <c r="I32" s="34"/>
      <c r="J32" s="41" t="str">
        <f t="shared" si="0"/>
        <v/>
      </c>
      <c r="K32" s="41" t="str">
        <f t="shared" si="1"/>
        <v/>
      </c>
      <c r="L32" s="50"/>
      <c r="M32" s="50"/>
    </row>
    <row r="33" spans="1:13" ht="12.6">
      <c r="A33" s="34"/>
      <c r="B33" s="35"/>
      <c r="C33" s="60"/>
      <c r="D33" s="36"/>
      <c r="E33" s="35"/>
      <c r="F33" s="36"/>
      <c r="G33" s="37"/>
      <c r="H33" s="37"/>
      <c r="I33" s="34"/>
      <c r="J33" s="41" t="str">
        <f t="shared" si="0"/>
        <v/>
      </c>
      <c r="K33" s="41" t="str">
        <f t="shared" si="1"/>
        <v/>
      </c>
      <c r="L33" s="50"/>
      <c r="M33" s="50"/>
    </row>
    <row r="34" spans="1:13" ht="12.6">
      <c r="A34" s="34"/>
      <c r="B34" s="35"/>
      <c r="C34" s="60" t="str">
        <f>IF(B34="Chèques",MAX($C$10:$C33)+1,"")</f>
        <v/>
      </c>
      <c r="D34" s="36"/>
      <c r="E34" s="35"/>
      <c r="F34" s="36"/>
      <c r="G34" s="37"/>
      <c r="H34" s="37"/>
      <c r="I34" s="34"/>
      <c r="J34" s="41" t="str">
        <f t="shared" si="0"/>
        <v/>
      </c>
      <c r="K34" s="41" t="str">
        <f t="shared" si="1"/>
        <v/>
      </c>
      <c r="L34" s="50"/>
      <c r="M34" s="50"/>
    </row>
    <row r="35" spans="1:13" ht="12.6">
      <c r="A35" s="34"/>
      <c r="B35" s="35"/>
      <c r="C35" s="60" t="str">
        <f>IF(B35="Chèques",MAX($C$10:$C34)+1,"")</f>
        <v/>
      </c>
      <c r="D35" s="36"/>
      <c r="E35" s="35"/>
      <c r="F35" s="36"/>
      <c r="G35" s="37"/>
      <c r="H35" s="37"/>
      <c r="I35" s="34"/>
      <c r="J35" s="41" t="str">
        <f t="shared" si="0"/>
        <v/>
      </c>
      <c r="K35" s="41" t="str">
        <f t="shared" si="1"/>
        <v/>
      </c>
      <c r="L35" s="50"/>
      <c r="M35" s="50"/>
    </row>
    <row r="36" spans="1:13" ht="12.6">
      <c r="A36" s="34"/>
      <c r="B36" s="35"/>
      <c r="C36" s="60" t="str">
        <f>IF(B36="Chèques",MAX($C$10:$C35)+1,"")</f>
        <v/>
      </c>
      <c r="D36" s="36"/>
      <c r="E36" s="35"/>
      <c r="F36" s="36"/>
      <c r="G36" s="37"/>
      <c r="H36" s="37"/>
      <c r="I36" s="34"/>
      <c r="J36" s="41" t="str">
        <f t="shared" si="0"/>
        <v/>
      </c>
      <c r="K36" s="41" t="str">
        <f t="shared" si="1"/>
        <v/>
      </c>
      <c r="L36" s="50"/>
      <c r="M36" s="50"/>
    </row>
    <row r="37" spans="1:13" ht="12.6">
      <c r="A37" s="34"/>
      <c r="B37" s="35"/>
      <c r="C37" s="60" t="str">
        <f>IF(B37="Chèques",MAX($C$10:$C36)+1,"")</f>
        <v/>
      </c>
      <c r="D37" s="36"/>
      <c r="E37" s="35"/>
      <c r="F37" s="36"/>
      <c r="G37" s="37"/>
      <c r="H37" s="37"/>
      <c r="I37" s="34"/>
      <c r="J37" s="41" t="str">
        <f t="shared" si="0"/>
        <v/>
      </c>
      <c r="K37" s="41" t="str">
        <f t="shared" si="1"/>
        <v/>
      </c>
      <c r="L37" s="50"/>
      <c r="M37" s="50"/>
    </row>
    <row r="38" spans="1:13" ht="12.6">
      <c r="A38" s="34"/>
      <c r="B38" s="35"/>
      <c r="C38" s="60" t="str">
        <f>IF(B38="Chèques",MAX($C$10:$C37)+1,"")</f>
        <v/>
      </c>
      <c r="D38" s="36"/>
      <c r="E38" s="35"/>
      <c r="F38" s="36"/>
      <c r="G38" s="37"/>
      <c r="H38" s="37"/>
      <c r="I38" s="34"/>
      <c r="J38" s="41" t="str">
        <f t="shared" si="0"/>
        <v/>
      </c>
      <c r="K38" s="41" t="str">
        <f t="shared" si="1"/>
        <v/>
      </c>
      <c r="L38" s="50"/>
      <c r="M38" s="50"/>
    </row>
    <row r="39" spans="1:13" ht="12.6">
      <c r="A39" s="34"/>
      <c r="B39" s="35"/>
      <c r="C39" s="60" t="str">
        <f>IF(B39="Chèques",MAX($C$10:$C38)+1,"")</f>
        <v/>
      </c>
      <c r="D39" s="36"/>
      <c r="E39" s="35"/>
      <c r="F39" s="36"/>
      <c r="G39" s="37"/>
      <c r="H39" s="37"/>
      <c r="I39" s="34"/>
      <c r="J39" s="41" t="str">
        <f t="shared" si="0"/>
        <v/>
      </c>
      <c r="K39" s="41" t="str">
        <f t="shared" si="1"/>
        <v/>
      </c>
      <c r="L39" s="50"/>
      <c r="M39" s="50"/>
    </row>
    <row r="40" spans="1:13" ht="12.6">
      <c r="A40" s="34"/>
      <c r="B40" s="35"/>
      <c r="C40" s="60" t="str">
        <f>IF(B40="Chèques",MAX($C$10:$C39)+1,"")</f>
        <v/>
      </c>
      <c r="D40" s="36"/>
      <c r="E40" s="35"/>
      <c r="F40" s="36"/>
      <c r="G40" s="37"/>
      <c r="H40" s="37"/>
      <c r="I40" s="34"/>
      <c r="J40" s="41" t="str">
        <f t="shared" si="0"/>
        <v/>
      </c>
      <c r="K40" s="41" t="str">
        <f t="shared" si="1"/>
        <v/>
      </c>
      <c r="L40" s="50"/>
      <c r="M40" s="50"/>
    </row>
    <row r="41" spans="1:13" ht="12.6">
      <c r="A41" s="34"/>
      <c r="B41" s="35"/>
      <c r="C41" s="60" t="str">
        <f>IF(B41="Chèques",MAX($C$10:$C40)+1,"")</f>
        <v/>
      </c>
      <c r="D41" s="36"/>
      <c r="E41" s="35"/>
      <c r="F41" s="36"/>
      <c r="G41" s="37"/>
      <c r="H41" s="37"/>
      <c r="I41" s="34"/>
      <c r="J41" s="41" t="str">
        <f t="shared" si="0"/>
        <v/>
      </c>
      <c r="K41" s="41" t="str">
        <f t="shared" si="1"/>
        <v/>
      </c>
      <c r="L41" s="50"/>
      <c r="M41" s="50"/>
    </row>
    <row r="42" spans="1:13" ht="12.6">
      <c r="A42" s="34"/>
      <c r="B42" s="35"/>
      <c r="C42" s="60" t="str">
        <f>IF(B42="Chèques",MAX($C$10:$C41)+1,"")</f>
        <v/>
      </c>
      <c r="D42" s="36"/>
      <c r="E42" s="35"/>
      <c r="F42" s="36"/>
      <c r="G42" s="37"/>
      <c r="H42" s="37"/>
      <c r="I42" s="34"/>
      <c r="J42" s="41" t="str">
        <f t="shared" si="0"/>
        <v/>
      </c>
      <c r="K42" s="41" t="str">
        <f t="shared" si="1"/>
        <v/>
      </c>
      <c r="L42" s="50"/>
      <c r="M42" s="50"/>
    </row>
    <row r="43" spans="1:13" ht="12.6">
      <c r="A43" s="34"/>
      <c r="B43" s="35"/>
      <c r="C43" s="60" t="str">
        <f>IF(B43="Chèques",MAX($C$10:$C42)+1,"")</f>
        <v/>
      </c>
      <c r="D43" s="36"/>
      <c r="E43" s="35"/>
      <c r="F43" s="36"/>
      <c r="G43" s="37"/>
      <c r="H43" s="37"/>
      <c r="I43" s="34"/>
      <c r="J43" s="41" t="str">
        <f t="shared" si="0"/>
        <v/>
      </c>
      <c r="K43" s="41" t="str">
        <f t="shared" si="1"/>
        <v/>
      </c>
      <c r="L43" s="50"/>
      <c r="M43" s="50"/>
    </row>
    <row r="44" spans="1:13" ht="12.6">
      <c r="A44" s="34"/>
      <c r="B44" s="35"/>
      <c r="C44" s="60" t="str">
        <f>IF(B44="Chèques",MAX($C$10:$C43)+1,"")</f>
        <v/>
      </c>
      <c r="D44" s="36"/>
      <c r="E44" s="35"/>
      <c r="F44" s="36"/>
      <c r="G44" s="37"/>
      <c r="H44" s="37"/>
      <c r="I44" s="34"/>
      <c r="J44" s="41" t="str">
        <f t="shared" si="0"/>
        <v/>
      </c>
      <c r="K44" s="41" t="str">
        <f t="shared" si="1"/>
        <v/>
      </c>
      <c r="L44" s="50"/>
      <c r="M44" s="50"/>
    </row>
    <row r="45" spans="1:13" ht="12.6">
      <c r="A45" s="34"/>
      <c r="B45" s="35"/>
      <c r="C45" s="60" t="str">
        <f>IF(B45="Chèques",MAX($C$10:$C44)+1,"")</f>
        <v/>
      </c>
      <c r="D45" s="36"/>
      <c r="E45" s="35"/>
      <c r="F45" s="36"/>
      <c r="G45" s="37"/>
      <c r="H45" s="37"/>
      <c r="I45" s="34"/>
      <c r="J45" s="41" t="str">
        <f t="shared" si="0"/>
        <v/>
      </c>
      <c r="K45" s="41" t="str">
        <f t="shared" si="1"/>
        <v/>
      </c>
      <c r="L45" s="50"/>
      <c r="M45" s="50"/>
    </row>
    <row r="46" spans="1:13" ht="12.6">
      <c r="A46" s="34"/>
      <c r="B46" s="35"/>
      <c r="C46" s="60" t="str">
        <f>IF(B46="Chèques",MAX($C$10:$C45)+1,"")</f>
        <v/>
      </c>
      <c r="D46" s="36"/>
      <c r="E46" s="35"/>
      <c r="F46" s="36"/>
      <c r="G46" s="37"/>
      <c r="H46" s="37"/>
      <c r="I46" s="34"/>
      <c r="J46" s="41" t="str">
        <f t="shared" si="0"/>
        <v/>
      </c>
      <c r="K46" s="41" t="str">
        <f t="shared" si="1"/>
        <v/>
      </c>
      <c r="L46" s="50"/>
      <c r="M46" s="50"/>
    </row>
    <row r="47" spans="1:13" ht="12.6">
      <c r="A47" s="34"/>
      <c r="B47" s="35"/>
      <c r="C47" s="60" t="str">
        <f>IF(B47="Chèques",MAX($C$10:$C46)+1,"")</f>
        <v/>
      </c>
      <c r="D47" s="36"/>
      <c r="E47" s="35"/>
      <c r="F47" s="36"/>
      <c r="G47" s="37"/>
      <c r="H47" s="37"/>
      <c r="I47" s="34"/>
      <c r="J47" s="41" t="str">
        <f t="shared" si="0"/>
        <v/>
      </c>
      <c r="K47" s="41" t="str">
        <f t="shared" si="1"/>
        <v/>
      </c>
      <c r="L47" s="50"/>
      <c r="M47" s="50"/>
    </row>
    <row r="48" spans="1:13" ht="12.6">
      <c r="A48" s="34"/>
      <c r="B48" s="35"/>
      <c r="C48" s="60" t="str">
        <f>IF(B48="Chèques",MAX($C$10:$C47)+1,"")</f>
        <v/>
      </c>
      <c r="D48" s="36"/>
      <c r="E48" s="35"/>
      <c r="F48" s="36"/>
      <c r="G48" s="37"/>
      <c r="H48" s="37"/>
      <c r="I48" s="34"/>
      <c r="J48" s="41" t="str">
        <f t="shared" si="0"/>
        <v/>
      </c>
      <c r="K48" s="41" t="str">
        <f t="shared" si="1"/>
        <v/>
      </c>
      <c r="L48" s="50"/>
      <c r="M48" s="50"/>
    </row>
    <row r="49" spans="1:13" ht="12.6">
      <c r="A49" s="34"/>
      <c r="B49" s="35"/>
      <c r="C49" s="60" t="str">
        <f>IF(B49="Chèques",MAX($C$10:$C48)+1,"")</f>
        <v/>
      </c>
      <c r="D49" s="36"/>
      <c r="E49" s="35"/>
      <c r="F49" s="36"/>
      <c r="G49" s="37"/>
      <c r="H49" s="37"/>
      <c r="I49" s="34"/>
      <c r="J49" s="41" t="str">
        <f t="shared" si="0"/>
        <v/>
      </c>
      <c r="K49" s="41" t="str">
        <f t="shared" si="1"/>
        <v/>
      </c>
      <c r="L49" s="50"/>
      <c r="M49" s="50"/>
    </row>
    <row r="50" spans="1:13" ht="12.6">
      <c r="A50" s="34"/>
      <c r="B50" s="35"/>
      <c r="C50" s="60" t="str">
        <f>IF(B50="Chèques",MAX($C$10:$C49)+1,"")</f>
        <v/>
      </c>
      <c r="D50" s="36"/>
      <c r="E50" s="35"/>
      <c r="F50" s="36"/>
      <c r="G50" s="37"/>
      <c r="H50" s="37"/>
      <c r="I50" s="34"/>
      <c r="J50" s="41" t="str">
        <f t="shared" si="0"/>
        <v/>
      </c>
      <c r="K50" s="41" t="str">
        <f t="shared" si="1"/>
        <v/>
      </c>
      <c r="L50" s="50"/>
      <c r="M50" s="50"/>
    </row>
    <row r="51" spans="1:13" ht="12.6">
      <c r="A51" s="34"/>
      <c r="B51" s="35"/>
      <c r="C51" s="60" t="str">
        <f>IF(B51="Chèques",MAX($C$10:$C50)+1,"")</f>
        <v/>
      </c>
      <c r="D51" s="36"/>
      <c r="E51" s="35"/>
      <c r="F51" s="36"/>
      <c r="G51" s="37"/>
      <c r="H51" s="37"/>
      <c r="I51" s="34"/>
      <c r="J51" s="41" t="str">
        <f t="shared" si="0"/>
        <v/>
      </c>
      <c r="K51" s="41" t="str">
        <f t="shared" si="1"/>
        <v/>
      </c>
      <c r="L51" s="50"/>
      <c r="M51" s="50"/>
    </row>
    <row r="52" spans="1:13" ht="12.6">
      <c r="A52" s="34"/>
      <c r="B52" s="35"/>
      <c r="C52" s="60" t="str">
        <f>IF(B52="Chèques",MAX($C$10:$C51)+1,"")</f>
        <v/>
      </c>
      <c r="D52" s="36"/>
      <c r="E52" s="35"/>
      <c r="F52" s="36"/>
      <c r="G52" s="37"/>
      <c r="H52" s="37"/>
      <c r="I52" s="34"/>
      <c r="J52" s="41" t="str">
        <f t="shared" si="0"/>
        <v/>
      </c>
      <c r="K52" s="41" t="str">
        <f t="shared" si="1"/>
        <v/>
      </c>
      <c r="L52" s="50"/>
      <c r="M52" s="50"/>
    </row>
    <row r="53" spans="1:13" ht="12.6">
      <c r="A53" s="34"/>
      <c r="B53" s="35"/>
      <c r="C53" s="60" t="str">
        <f>IF(B53="Chèques",MAX($C$10:$C52)+1,"")</f>
        <v/>
      </c>
      <c r="D53" s="36"/>
      <c r="E53" s="35"/>
      <c r="F53" s="36"/>
      <c r="G53" s="37"/>
      <c r="H53" s="37"/>
      <c r="I53" s="34"/>
      <c r="J53" s="41" t="str">
        <f t="shared" si="0"/>
        <v/>
      </c>
      <c r="K53" s="41" t="str">
        <f t="shared" si="1"/>
        <v/>
      </c>
      <c r="L53" s="50"/>
      <c r="M53" s="50"/>
    </row>
    <row r="54" spans="1:13" ht="12.6">
      <c r="A54" s="34"/>
      <c r="B54" s="35"/>
      <c r="C54" s="60" t="str">
        <f>IF(B54="Chèques",MAX($C$10:$C53)+1,"")</f>
        <v/>
      </c>
      <c r="D54" s="36"/>
      <c r="E54" s="35"/>
      <c r="F54" s="36"/>
      <c r="G54" s="37"/>
      <c r="H54" s="37"/>
      <c r="I54" s="34"/>
      <c r="J54" s="41" t="str">
        <f t="shared" si="0"/>
        <v/>
      </c>
      <c r="K54" s="41" t="str">
        <f t="shared" si="1"/>
        <v/>
      </c>
      <c r="L54" s="50"/>
      <c r="M54" s="50"/>
    </row>
    <row r="55" spans="1:13" ht="12.6">
      <c r="A55" s="34"/>
      <c r="B55" s="35"/>
      <c r="C55" s="60" t="str">
        <f>IF(B55="Chèques",MAX($C$10:$C54)+1,"")</f>
        <v/>
      </c>
      <c r="D55" s="36"/>
      <c r="E55" s="35"/>
      <c r="F55" s="36"/>
      <c r="G55" s="37"/>
      <c r="H55" s="37"/>
      <c r="I55" s="34"/>
      <c r="J55" s="41" t="str">
        <f t="shared" si="0"/>
        <v/>
      </c>
      <c r="K55" s="41" t="str">
        <f t="shared" si="1"/>
        <v/>
      </c>
      <c r="L55" s="50"/>
      <c r="M55" s="50"/>
    </row>
    <row r="56" spans="1:13" ht="12.6">
      <c r="A56" s="34"/>
      <c r="B56" s="35"/>
      <c r="C56" s="60" t="str">
        <f>IF(B56="Chèques",MAX($C$10:$C55)+1,"")</f>
        <v/>
      </c>
      <c r="D56" s="36"/>
      <c r="E56" s="35"/>
      <c r="F56" s="36"/>
      <c r="G56" s="37"/>
      <c r="H56" s="37"/>
      <c r="I56" s="34"/>
      <c r="J56" s="41" t="str">
        <f t="shared" si="0"/>
        <v/>
      </c>
      <c r="K56" s="41" t="str">
        <f t="shared" si="1"/>
        <v/>
      </c>
      <c r="L56" s="50"/>
      <c r="M56" s="50"/>
    </row>
    <row r="57" spans="1:13" ht="12.6">
      <c r="A57" s="34"/>
      <c r="B57" s="35"/>
      <c r="C57" s="60" t="str">
        <f>IF(B57="Chèques",MAX($C$10:$C56)+1,"")</f>
        <v/>
      </c>
      <c r="D57" s="36"/>
      <c r="E57" s="35"/>
      <c r="F57" s="36"/>
      <c r="G57" s="37"/>
      <c r="H57" s="37"/>
      <c r="I57" s="34"/>
      <c r="J57" s="41" t="str">
        <f t="shared" si="0"/>
        <v/>
      </c>
      <c r="K57" s="41" t="str">
        <f t="shared" si="1"/>
        <v/>
      </c>
      <c r="L57" s="50"/>
      <c r="M57" s="50"/>
    </row>
    <row r="58" spans="1:13" ht="12.6">
      <c r="A58" s="34"/>
      <c r="B58" s="35"/>
      <c r="C58" s="60" t="str">
        <f>IF(B58="Chèques",MAX($C$10:$C57)+1,"")</f>
        <v/>
      </c>
      <c r="D58" s="36"/>
      <c r="E58" s="35"/>
      <c r="F58" s="36"/>
      <c r="G58" s="37"/>
      <c r="H58" s="37"/>
      <c r="I58" s="34"/>
      <c r="J58" s="41" t="str">
        <f t="shared" si="0"/>
        <v/>
      </c>
      <c r="K58" s="41" t="str">
        <f t="shared" si="1"/>
        <v/>
      </c>
      <c r="L58" s="50"/>
      <c r="M58" s="50"/>
    </row>
    <row r="59" spans="1:13" ht="12.6">
      <c r="A59" s="34"/>
      <c r="B59" s="35"/>
      <c r="C59" s="60" t="str">
        <f>IF(B59="Chèques",MAX($C$10:$C58)+1,"")</f>
        <v/>
      </c>
      <c r="D59" s="36"/>
      <c r="E59" s="35"/>
      <c r="F59" s="36"/>
      <c r="G59" s="37"/>
      <c r="H59" s="37"/>
      <c r="I59" s="34"/>
      <c r="J59" s="41" t="str">
        <f t="shared" si="0"/>
        <v/>
      </c>
      <c r="K59" s="41" t="str">
        <f t="shared" si="1"/>
        <v/>
      </c>
      <c r="L59" s="50"/>
      <c r="M59" s="50"/>
    </row>
    <row r="60" spans="1:13" ht="12.6">
      <c r="A60" s="34"/>
      <c r="B60" s="35"/>
      <c r="C60" s="60" t="str">
        <f>IF(B60="Chèques",MAX($C$10:$C59)+1,"")</f>
        <v/>
      </c>
      <c r="D60" s="36"/>
      <c r="E60" s="35"/>
      <c r="F60" s="36"/>
      <c r="G60" s="37"/>
      <c r="H60" s="37"/>
      <c r="I60" s="34"/>
      <c r="J60" s="41" t="str">
        <f t="shared" si="0"/>
        <v/>
      </c>
      <c r="K60" s="41" t="str">
        <f t="shared" si="1"/>
        <v/>
      </c>
      <c r="L60" s="50"/>
      <c r="M60" s="50"/>
    </row>
    <row r="61" spans="1:13" ht="12.6">
      <c r="A61" s="34"/>
      <c r="B61" s="35"/>
      <c r="C61" s="60" t="str">
        <f>IF(B61="Chèques",MAX($C$10:$C60)+1,"")</f>
        <v/>
      </c>
      <c r="D61" s="36"/>
      <c r="E61" s="35"/>
      <c r="F61" s="36"/>
      <c r="G61" s="37"/>
      <c r="H61" s="37"/>
      <c r="I61" s="34"/>
      <c r="J61" s="41" t="str">
        <f t="shared" si="0"/>
        <v/>
      </c>
      <c r="K61" s="41" t="str">
        <f t="shared" si="1"/>
        <v/>
      </c>
      <c r="L61" s="50"/>
      <c r="M61" s="50"/>
    </row>
    <row r="62" spans="1:13" ht="12.6">
      <c r="A62" s="34"/>
      <c r="B62" s="35"/>
      <c r="C62" s="60" t="str">
        <f>IF(B62="Chèques",MAX($C$10:$C61)+1,"")</f>
        <v/>
      </c>
      <c r="D62" s="36"/>
      <c r="E62" s="35"/>
      <c r="F62" s="36"/>
      <c r="G62" s="37"/>
      <c r="H62" s="37"/>
      <c r="I62" s="34"/>
      <c r="J62" s="41" t="str">
        <f t="shared" si="0"/>
        <v/>
      </c>
      <c r="K62" s="41" t="str">
        <f t="shared" si="1"/>
        <v/>
      </c>
      <c r="L62" s="50"/>
      <c r="M62" s="50"/>
    </row>
    <row r="63" spans="1:13" ht="12.6">
      <c r="A63" s="34"/>
      <c r="B63" s="35"/>
      <c r="C63" s="60" t="str">
        <f>IF(B63="Chèques",MAX($C$10:$C62)+1,"")</f>
        <v/>
      </c>
      <c r="D63" s="36"/>
      <c r="E63" s="35"/>
      <c r="F63" s="36"/>
      <c r="G63" s="37"/>
      <c r="H63" s="37"/>
      <c r="I63" s="34"/>
      <c r="J63" s="41" t="str">
        <f t="shared" si="0"/>
        <v/>
      </c>
      <c r="K63" s="41" t="str">
        <f t="shared" si="1"/>
        <v/>
      </c>
      <c r="L63" s="50"/>
      <c r="M63" s="50"/>
    </row>
    <row r="64" spans="1:13" ht="12.6">
      <c r="A64" s="34"/>
      <c r="B64" s="35"/>
      <c r="C64" s="60" t="str">
        <f>IF(B64="Chèques",MAX($C$10:$C63)+1,"")</f>
        <v/>
      </c>
      <c r="D64" s="36"/>
      <c r="E64" s="35"/>
      <c r="F64" s="36"/>
      <c r="G64" s="37"/>
      <c r="H64" s="37"/>
      <c r="I64" s="34"/>
      <c r="J64" s="41" t="str">
        <f t="shared" si="0"/>
        <v/>
      </c>
      <c r="K64" s="41" t="str">
        <f t="shared" si="1"/>
        <v/>
      </c>
      <c r="L64" s="50"/>
      <c r="M64" s="50"/>
    </row>
    <row r="65" spans="1:13" ht="12.6">
      <c r="A65" s="34"/>
      <c r="B65" s="35"/>
      <c r="C65" s="60" t="str">
        <f>IF(B65="Chèques",MAX($C$10:$C64)+1,"")</f>
        <v/>
      </c>
      <c r="D65" s="36"/>
      <c r="E65" s="35"/>
      <c r="F65" s="36"/>
      <c r="G65" s="37"/>
      <c r="H65" s="37"/>
      <c r="I65" s="34"/>
      <c r="J65" s="41" t="str">
        <f t="shared" si="0"/>
        <v/>
      </c>
      <c r="K65" s="41" t="str">
        <f t="shared" si="1"/>
        <v/>
      </c>
      <c r="L65" s="50"/>
      <c r="M65" s="50"/>
    </row>
    <row r="66" spans="1:13" ht="12.6">
      <c r="A66" s="34"/>
      <c r="B66" s="35"/>
      <c r="C66" s="60" t="str">
        <f>IF(B66="Chèques",MAX($C$10:$C65)+1,"")</f>
        <v/>
      </c>
      <c r="D66" s="36"/>
      <c r="E66" s="35"/>
      <c r="F66" s="36"/>
      <c r="G66" s="37"/>
      <c r="H66" s="37"/>
      <c r="I66" s="34"/>
      <c r="J66" s="41" t="str">
        <f t="shared" si="0"/>
        <v/>
      </c>
      <c r="K66" s="41" t="str">
        <f t="shared" si="1"/>
        <v/>
      </c>
      <c r="L66" s="50"/>
      <c r="M66" s="50"/>
    </row>
    <row r="67" spans="1:13" ht="12.6">
      <c r="A67" s="34"/>
      <c r="B67" s="35"/>
      <c r="C67" s="60" t="str">
        <f>IF(B67="Chèques",MAX($C$10:$C66)+1,"")</f>
        <v/>
      </c>
      <c r="D67" s="36"/>
      <c r="E67" s="35"/>
      <c r="F67" s="36"/>
      <c r="G67" s="37"/>
      <c r="H67" s="37"/>
      <c r="I67" s="34"/>
      <c r="J67" s="41" t="str">
        <f t="shared" si="0"/>
        <v/>
      </c>
      <c r="K67" s="41" t="str">
        <f t="shared" si="1"/>
        <v/>
      </c>
      <c r="L67" s="50"/>
      <c r="M67" s="50"/>
    </row>
    <row r="68" spans="1:13" ht="12.6">
      <c r="A68" s="34"/>
      <c r="B68" s="35"/>
      <c r="C68" s="60" t="str">
        <f>IF(B68="Chèques",MAX($C$10:$C67)+1,"")</f>
        <v/>
      </c>
      <c r="D68" s="36"/>
      <c r="E68" s="35"/>
      <c r="F68" s="36"/>
      <c r="G68" s="37"/>
      <c r="H68" s="37"/>
      <c r="I68" s="34"/>
      <c r="J68" s="41" t="str">
        <f t="shared" ref="J68:J131" si="2">IF(A68&lt;&gt;"",J67+H68-G68,"")</f>
        <v/>
      </c>
      <c r="K68" s="41" t="str">
        <f t="shared" si="1"/>
        <v/>
      </c>
      <c r="L68" s="50"/>
      <c r="M68" s="50"/>
    </row>
    <row r="69" spans="1:13" ht="12.6">
      <c r="A69" s="34"/>
      <c r="B69" s="35"/>
      <c r="C69" s="60" t="str">
        <f>IF(B69="Chèques",MAX($C$10:$C68)+1,"")</f>
        <v/>
      </c>
      <c r="D69" s="36"/>
      <c r="E69" s="35"/>
      <c r="F69" s="36"/>
      <c r="G69" s="37"/>
      <c r="H69" s="37"/>
      <c r="I69" s="34"/>
      <c r="J69" s="41" t="str">
        <f t="shared" si="2"/>
        <v/>
      </c>
      <c r="K69" s="41" t="str">
        <f t="shared" ref="K69:K132" si="3">IF(A69="","",K68+(H69-G69)*(I69&gt;0))</f>
        <v/>
      </c>
      <c r="L69" s="50"/>
      <c r="M69" s="50"/>
    </row>
    <row r="70" spans="1:13" ht="12.6">
      <c r="A70" s="34"/>
      <c r="B70" s="35"/>
      <c r="C70" s="60" t="str">
        <f>IF(B70="Chèques",MAX($C$10:$C69)+1,"")</f>
        <v/>
      </c>
      <c r="D70" s="36"/>
      <c r="E70" s="35"/>
      <c r="F70" s="36"/>
      <c r="G70" s="37"/>
      <c r="H70" s="37"/>
      <c r="I70" s="34"/>
      <c r="J70" s="41" t="str">
        <f t="shared" si="2"/>
        <v/>
      </c>
      <c r="K70" s="41" t="str">
        <f t="shared" si="3"/>
        <v/>
      </c>
      <c r="L70" s="50"/>
      <c r="M70" s="50"/>
    </row>
    <row r="71" spans="1:13" ht="12.6">
      <c r="A71" s="34"/>
      <c r="B71" s="35"/>
      <c r="C71" s="60" t="str">
        <f>IF(B71="Chèques",MAX($C$10:$C70)+1,"")</f>
        <v/>
      </c>
      <c r="D71" s="36"/>
      <c r="E71" s="35"/>
      <c r="F71" s="36"/>
      <c r="G71" s="37"/>
      <c r="H71" s="37"/>
      <c r="I71" s="34"/>
      <c r="J71" s="41" t="str">
        <f t="shared" si="2"/>
        <v/>
      </c>
      <c r="K71" s="41" t="str">
        <f t="shared" si="3"/>
        <v/>
      </c>
      <c r="L71" s="50"/>
      <c r="M71" s="50"/>
    </row>
    <row r="72" spans="1:13" ht="12.6">
      <c r="A72" s="34"/>
      <c r="B72" s="35"/>
      <c r="C72" s="60" t="str">
        <f>IF(B72="Chèques",MAX($C$10:$C71)+1,"")</f>
        <v/>
      </c>
      <c r="D72" s="36"/>
      <c r="E72" s="35"/>
      <c r="F72" s="36"/>
      <c r="G72" s="37"/>
      <c r="H72" s="37"/>
      <c r="I72" s="34"/>
      <c r="J72" s="41" t="str">
        <f t="shared" si="2"/>
        <v/>
      </c>
      <c r="K72" s="41" t="str">
        <f t="shared" si="3"/>
        <v/>
      </c>
      <c r="L72" s="50"/>
      <c r="M72" s="50"/>
    </row>
    <row r="73" spans="1:13" ht="12.6">
      <c r="A73" s="34"/>
      <c r="B73" s="35"/>
      <c r="C73" s="60" t="str">
        <f>IF(B73="Chèques",MAX($C$10:$C72)+1,"")</f>
        <v/>
      </c>
      <c r="D73" s="36"/>
      <c r="E73" s="35"/>
      <c r="F73" s="36"/>
      <c r="G73" s="37"/>
      <c r="H73" s="37"/>
      <c r="I73" s="34"/>
      <c r="J73" s="41" t="str">
        <f t="shared" si="2"/>
        <v/>
      </c>
      <c r="K73" s="41" t="str">
        <f t="shared" si="3"/>
        <v/>
      </c>
      <c r="L73" s="50"/>
      <c r="M73" s="50"/>
    </row>
    <row r="74" spans="1:13" ht="12.6">
      <c r="A74" s="34"/>
      <c r="B74" s="35"/>
      <c r="C74" s="60" t="str">
        <f>IF(B74="Chèques",MAX($C$10:$C73)+1,"")</f>
        <v/>
      </c>
      <c r="D74" s="36"/>
      <c r="E74" s="35"/>
      <c r="F74" s="36"/>
      <c r="G74" s="37"/>
      <c r="H74" s="37"/>
      <c r="I74" s="34"/>
      <c r="J74" s="41" t="str">
        <f t="shared" si="2"/>
        <v/>
      </c>
      <c r="K74" s="41" t="str">
        <f t="shared" si="3"/>
        <v/>
      </c>
      <c r="L74" s="50"/>
      <c r="M74" s="50"/>
    </row>
    <row r="75" spans="1:13" ht="12.6">
      <c r="A75" s="34"/>
      <c r="B75" s="35"/>
      <c r="C75" s="60" t="str">
        <f>IF(B75="Chèques",MAX($C$10:$C74)+1,"")</f>
        <v/>
      </c>
      <c r="D75" s="36"/>
      <c r="E75" s="35"/>
      <c r="F75" s="36"/>
      <c r="G75" s="37"/>
      <c r="H75" s="37"/>
      <c r="I75" s="34"/>
      <c r="J75" s="41" t="str">
        <f t="shared" si="2"/>
        <v/>
      </c>
      <c r="K75" s="41" t="str">
        <f t="shared" si="3"/>
        <v/>
      </c>
      <c r="L75" s="50"/>
      <c r="M75" s="50"/>
    </row>
    <row r="76" spans="1:13" ht="12.6">
      <c r="A76" s="34"/>
      <c r="B76" s="35"/>
      <c r="C76" s="60" t="str">
        <f>IF(B76="Chèques",MAX($C$10:$C75)+1,"")</f>
        <v/>
      </c>
      <c r="D76" s="36"/>
      <c r="E76" s="35"/>
      <c r="F76" s="36"/>
      <c r="G76" s="37"/>
      <c r="H76" s="37"/>
      <c r="I76" s="34"/>
      <c r="J76" s="41" t="str">
        <f t="shared" si="2"/>
        <v/>
      </c>
      <c r="K76" s="41" t="str">
        <f t="shared" si="3"/>
        <v/>
      </c>
      <c r="L76" s="50"/>
      <c r="M76" s="50"/>
    </row>
    <row r="77" spans="1:13" ht="12.6">
      <c r="A77" s="34"/>
      <c r="B77" s="35"/>
      <c r="C77" s="60" t="str">
        <f>IF(B77="Chèques",MAX($C$10:$C76)+1,"")</f>
        <v/>
      </c>
      <c r="D77" s="36"/>
      <c r="E77" s="35"/>
      <c r="F77" s="36"/>
      <c r="G77" s="37"/>
      <c r="H77" s="37"/>
      <c r="I77" s="34"/>
      <c r="J77" s="41" t="str">
        <f t="shared" si="2"/>
        <v/>
      </c>
      <c r="K77" s="41" t="str">
        <f t="shared" si="3"/>
        <v/>
      </c>
      <c r="L77" s="50"/>
      <c r="M77" s="50"/>
    </row>
    <row r="78" spans="1:13" ht="12.6">
      <c r="A78" s="34"/>
      <c r="B78" s="35"/>
      <c r="C78" s="60" t="str">
        <f>IF(B78="Chèques",MAX($C$10:$C77)+1,"")</f>
        <v/>
      </c>
      <c r="D78" s="36"/>
      <c r="E78" s="35"/>
      <c r="F78" s="36"/>
      <c r="G78" s="37"/>
      <c r="H78" s="37"/>
      <c r="I78" s="34"/>
      <c r="J78" s="41" t="str">
        <f t="shared" si="2"/>
        <v/>
      </c>
      <c r="K78" s="41" t="str">
        <f t="shared" si="3"/>
        <v/>
      </c>
      <c r="L78" s="50"/>
      <c r="M78" s="50"/>
    </row>
    <row r="79" spans="1:13" ht="12.6">
      <c r="A79" s="34"/>
      <c r="B79" s="35"/>
      <c r="C79" s="60" t="str">
        <f>IF(B79="Chèques",MAX($C$10:$C78)+1,"")</f>
        <v/>
      </c>
      <c r="D79" s="36"/>
      <c r="E79" s="35"/>
      <c r="F79" s="36"/>
      <c r="G79" s="37"/>
      <c r="H79" s="37"/>
      <c r="I79" s="34"/>
      <c r="J79" s="41" t="str">
        <f t="shared" si="2"/>
        <v/>
      </c>
      <c r="K79" s="41" t="str">
        <f t="shared" si="3"/>
        <v/>
      </c>
      <c r="L79" s="50"/>
      <c r="M79" s="50"/>
    </row>
    <row r="80" spans="1:13" ht="12.6">
      <c r="A80" s="34"/>
      <c r="B80" s="35"/>
      <c r="C80" s="60" t="str">
        <f>IF(B80="Chèques",MAX($C$10:$C79)+1,"")</f>
        <v/>
      </c>
      <c r="D80" s="36"/>
      <c r="E80" s="35"/>
      <c r="F80" s="36"/>
      <c r="G80" s="37"/>
      <c r="H80" s="37"/>
      <c r="I80" s="34"/>
      <c r="J80" s="41" t="str">
        <f t="shared" si="2"/>
        <v/>
      </c>
      <c r="K80" s="41" t="str">
        <f t="shared" si="3"/>
        <v/>
      </c>
      <c r="L80" s="50"/>
      <c r="M80" s="50"/>
    </row>
    <row r="81" spans="1:13" ht="12.6">
      <c r="A81" s="34"/>
      <c r="B81" s="35"/>
      <c r="C81" s="60" t="str">
        <f>IF(B81="Chèques",MAX($C$10:$C80)+1,"")</f>
        <v/>
      </c>
      <c r="D81" s="36"/>
      <c r="E81" s="35"/>
      <c r="F81" s="36"/>
      <c r="G81" s="37"/>
      <c r="H81" s="37"/>
      <c r="I81" s="34"/>
      <c r="J81" s="41" t="str">
        <f t="shared" si="2"/>
        <v/>
      </c>
      <c r="K81" s="41" t="str">
        <f t="shared" si="3"/>
        <v/>
      </c>
      <c r="L81" s="50"/>
      <c r="M81" s="50"/>
    </row>
    <row r="82" spans="1:13" ht="12.6">
      <c r="A82" s="34"/>
      <c r="B82" s="35"/>
      <c r="C82" s="60" t="str">
        <f>IF(B82="Chèques",MAX($C$10:$C81)+1,"")</f>
        <v/>
      </c>
      <c r="D82" s="36"/>
      <c r="E82" s="35"/>
      <c r="F82" s="36"/>
      <c r="G82" s="37"/>
      <c r="H82" s="37"/>
      <c r="I82" s="34"/>
      <c r="J82" s="41" t="str">
        <f t="shared" si="2"/>
        <v/>
      </c>
      <c r="K82" s="41" t="str">
        <f t="shared" si="3"/>
        <v/>
      </c>
      <c r="L82" s="50"/>
      <c r="M82" s="50"/>
    </row>
    <row r="83" spans="1:13" ht="12.6">
      <c r="A83" s="34"/>
      <c r="B83" s="35"/>
      <c r="C83" s="60" t="str">
        <f>IF(B83="Chèques",MAX($C$10:$C82)+1,"")</f>
        <v/>
      </c>
      <c r="D83" s="36"/>
      <c r="E83" s="35"/>
      <c r="F83" s="36"/>
      <c r="G83" s="37"/>
      <c r="H83" s="37"/>
      <c r="I83" s="34"/>
      <c r="J83" s="41" t="str">
        <f t="shared" si="2"/>
        <v/>
      </c>
      <c r="K83" s="41" t="str">
        <f t="shared" si="3"/>
        <v/>
      </c>
      <c r="L83" s="50"/>
      <c r="M83" s="50"/>
    </row>
    <row r="84" spans="1:13" ht="12.6">
      <c r="A84" s="34"/>
      <c r="B84" s="35"/>
      <c r="C84" s="60" t="str">
        <f>IF(B84="Chèques",MAX($C$10:$C83)+1,"")</f>
        <v/>
      </c>
      <c r="D84" s="36"/>
      <c r="E84" s="35"/>
      <c r="F84" s="36"/>
      <c r="G84" s="37"/>
      <c r="H84" s="37"/>
      <c r="I84" s="34"/>
      <c r="J84" s="41" t="str">
        <f t="shared" si="2"/>
        <v/>
      </c>
      <c r="K84" s="41" t="str">
        <f t="shared" si="3"/>
        <v/>
      </c>
      <c r="L84" s="50"/>
      <c r="M84" s="50"/>
    </row>
    <row r="85" spans="1:13" ht="12.6">
      <c r="A85" s="34"/>
      <c r="B85" s="35"/>
      <c r="C85" s="60" t="str">
        <f>IF(B85="Chèques",MAX($C$10:$C84)+1,"")</f>
        <v/>
      </c>
      <c r="D85" s="36"/>
      <c r="E85" s="35"/>
      <c r="F85" s="36"/>
      <c r="G85" s="37"/>
      <c r="H85" s="37"/>
      <c r="I85" s="34"/>
      <c r="J85" s="41" t="str">
        <f t="shared" si="2"/>
        <v/>
      </c>
      <c r="K85" s="41" t="str">
        <f t="shared" si="3"/>
        <v/>
      </c>
      <c r="L85" s="50"/>
      <c r="M85" s="50"/>
    </row>
    <row r="86" spans="1:13" ht="12.6">
      <c r="A86" s="34"/>
      <c r="B86" s="35"/>
      <c r="C86" s="60" t="str">
        <f>IF(B86="Chèques",MAX($C$10:$C85)+1,"")</f>
        <v/>
      </c>
      <c r="D86" s="36"/>
      <c r="E86" s="35"/>
      <c r="F86" s="36"/>
      <c r="G86" s="37"/>
      <c r="H86" s="37"/>
      <c r="I86" s="34"/>
      <c r="J86" s="41" t="str">
        <f t="shared" si="2"/>
        <v/>
      </c>
      <c r="K86" s="41" t="str">
        <f t="shared" si="3"/>
        <v/>
      </c>
      <c r="L86" s="50"/>
      <c r="M86" s="50"/>
    </row>
    <row r="87" spans="1:13" ht="12.6">
      <c r="A87" s="34"/>
      <c r="B87" s="35"/>
      <c r="C87" s="60" t="str">
        <f>IF(B87="Chèques",MAX($C$10:$C86)+1,"")</f>
        <v/>
      </c>
      <c r="D87" s="36"/>
      <c r="E87" s="35"/>
      <c r="F87" s="36"/>
      <c r="G87" s="37"/>
      <c r="H87" s="37"/>
      <c r="I87" s="34"/>
      <c r="J87" s="41" t="str">
        <f t="shared" si="2"/>
        <v/>
      </c>
      <c r="K87" s="41" t="str">
        <f t="shared" si="3"/>
        <v/>
      </c>
      <c r="L87" s="50"/>
      <c r="M87" s="50"/>
    </row>
    <row r="88" spans="1:13" ht="12.6">
      <c r="A88" s="34"/>
      <c r="B88" s="35"/>
      <c r="C88" s="60" t="str">
        <f>IF(B88="Chèques",MAX($C$10:$C87)+1,"")</f>
        <v/>
      </c>
      <c r="D88" s="36"/>
      <c r="E88" s="35"/>
      <c r="F88" s="36"/>
      <c r="G88" s="37"/>
      <c r="H88" s="37"/>
      <c r="I88" s="34"/>
      <c r="J88" s="41" t="str">
        <f t="shared" si="2"/>
        <v/>
      </c>
      <c r="K88" s="41" t="str">
        <f t="shared" si="3"/>
        <v/>
      </c>
      <c r="L88" s="50"/>
      <c r="M88" s="50"/>
    </row>
    <row r="89" spans="1:13" ht="12.6">
      <c r="A89" s="34"/>
      <c r="B89" s="35"/>
      <c r="C89" s="60" t="str">
        <f>IF(B89="Chèques",MAX($C$10:$C88)+1,"")</f>
        <v/>
      </c>
      <c r="D89" s="36"/>
      <c r="E89" s="35"/>
      <c r="F89" s="36"/>
      <c r="G89" s="37"/>
      <c r="H89" s="37"/>
      <c r="I89" s="34"/>
      <c r="J89" s="41" t="str">
        <f t="shared" si="2"/>
        <v/>
      </c>
      <c r="K89" s="41" t="str">
        <f t="shared" si="3"/>
        <v/>
      </c>
      <c r="L89" s="50"/>
      <c r="M89" s="50"/>
    </row>
    <row r="90" spans="1:13" ht="12.6">
      <c r="A90" s="34"/>
      <c r="B90" s="35"/>
      <c r="C90" s="60" t="str">
        <f>IF(B90="Chèques",MAX($C$10:$C89)+1,"")</f>
        <v/>
      </c>
      <c r="D90" s="36"/>
      <c r="E90" s="35"/>
      <c r="F90" s="36"/>
      <c r="G90" s="37"/>
      <c r="H90" s="37"/>
      <c r="I90" s="34"/>
      <c r="J90" s="41" t="str">
        <f t="shared" si="2"/>
        <v/>
      </c>
      <c r="K90" s="41" t="str">
        <f t="shared" si="3"/>
        <v/>
      </c>
      <c r="L90" s="50"/>
      <c r="M90" s="50"/>
    </row>
    <row r="91" spans="1:13" ht="12.6">
      <c r="A91" s="34"/>
      <c r="B91" s="35"/>
      <c r="C91" s="60" t="str">
        <f>IF(B91="Chèques",MAX($C$10:$C90)+1,"")</f>
        <v/>
      </c>
      <c r="D91" s="36"/>
      <c r="E91" s="35"/>
      <c r="F91" s="36"/>
      <c r="G91" s="37"/>
      <c r="H91" s="37"/>
      <c r="I91" s="34"/>
      <c r="J91" s="41" t="str">
        <f t="shared" si="2"/>
        <v/>
      </c>
      <c r="K91" s="41" t="str">
        <f t="shared" si="3"/>
        <v/>
      </c>
      <c r="L91" s="50"/>
      <c r="M91" s="50"/>
    </row>
    <row r="92" spans="1:13" ht="12.6">
      <c r="A92" s="34"/>
      <c r="B92" s="35"/>
      <c r="C92" s="60" t="str">
        <f>IF(B92="Chèques",MAX($C$10:$C91)+1,"")</f>
        <v/>
      </c>
      <c r="D92" s="36"/>
      <c r="E92" s="35"/>
      <c r="F92" s="36"/>
      <c r="G92" s="37"/>
      <c r="H92" s="37"/>
      <c r="I92" s="34"/>
      <c r="J92" s="41" t="str">
        <f t="shared" si="2"/>
        <v/>
      </c>
      <c r="K92" s="41" t="str">
        <f t="shared" si="3"/>
        <v/>
      </c>
      <c r="L92" s="50"/>
      <c r="M92" s="50"/>
    </row>
    <row r="93" spans="1:13" ht="12.6">
      <c r="A93" s="34"/>
      <c r="B93" s="35"/>
      <c r="C93" s="60" t="str">
        <f>IF(B93="Chèques",MAX($C$10:$C92)+1,"")</f>
        <v/>
      </c>
      <c r="D93" s="36"/>
      <c r="E93" s="35"/>
      <c r="F93" s="36"/>
      <c r="G93" s="37"/>
      <c r="H93" s="37"/>
      <c r="I93" s="34"/>
      <c r="J93" s="41" t="str">
        <f t="shared" si="2"/>
        <v/>
      </c>
      <c r="K93" s="41" t="str">
        <f t="shared" si="3"/>
        <v/>
      </c>
      <c r="L93" s="50"/>
      <c r="M93" s="50"/>
    </row>
    <row r="94" spans="1:13" ht="12.6">
      <c r="A94" s="34"/>
      <c r="B94" s="35"/>
      <c r="C94" s="60" t="str">
        <f>IF(B94="Chèques",MAX($C$10:$C93)+1,"")</f>
        <v/>
      </c>
      <c r="D94" s="36"/>
      <c r="E94" s="35"/>
      <c r="F94" s="36"/>
      <c r="G94" s="37"/>
      <c r="H94" s="37"/>
      <c r="I94" s="34"/>
      <c r="J94" s="41" t="str">
        <f t="shared" si="2"/>
        <v/>
      </c>
      <c r="K94" s="41" t="str">
        <f t="shared" si="3"/>
        <v/>
      </c>
      <c r="L94" s="50"/>
      <c r="M94" s="50"/>
    </row>
    <row r="95" spans="1:13" ht="12.6">
      <c r="A95" s="34"/>
      <c r="B95" s="35"/>
      <c r="C95" s="60" t="str">
        <f>IF(B95="Chèques",MAX($C$10:$C94)+1,"")</f>
        <v/>
      </c>
      <c r="D95" s="36"/>
      <c r="E95" s="35"/>
      <c r="F95" s="36"/>
      <c r="G95" s="37"/>
      <c r="H95" s="37"/>
      <c r="I95" s="34"/>
      <c r="J95" s="41" t="str">
        <f t="shared" si="2"/>
        <v/>
      </c>
      <c r="K95" s="41" t="str">
        <f t="shared" si="3"/>
        <v/>
      </c>
      <c r="L95" s="50"/>
      <c r="M95" s="50"/>
    </row>
    <row r="96" spans="1:13" ht="12.6">
      <c r="A96" s="34"/>
      <c r="B96" s="35"/>
      <c r="C96" s="60" t="str">
        <f>IF(B96="Chèques",MAX($C$10:$C95)+1,"")</f>
        <v/>
      </c>
      <c r="D96" s="36"/>
      <c r="E96" s="35"/>
      <c r="F96" s="36"/>
      <c r="G96" s="37"/>
      <c r="H96" s="37"/>
      <c r="I96" s="34"/>
      <c r="J96" s="41" t="str">
        <f t="shared" si="2"/>
        <v/>
      </c>
      <c r="K96" s="41" t="str">
        <f t="shared" si="3"/>
        <v/>
      </c>
      <c r="L96" s="50"/>
      <c r="M96" s="50"/>
    </row>
    <row r="97" spans="1:13" ht="12.6">
      <c r="A97" s="34"/>
      <c r="B97" s="35"/>
      <c r="C97" s="60" t="str">
        <f>IF(B97="Chèques",MAX($C$10:$C96)+1,"")</f>
        <v/>
      </c>
      <c r="D97" s="36"/>
      <c r="E97" s="35"/>
      <c r="F97" s="36"/>
      <c r="G97" s="37"/>
      <c r="H97" s="37"/>
      <c r="I97" s="34"/>
      <c r="J97" s="41" t="str">
        <f t="shared" si="2"/>
        <v/>
      </c>
      <c r="K97" s="41" t="str">
        <f t="shared" si="3"/>
        <v/>
      </c>
      <c r="L97" s="50"/>
      <c r="M97" s="50"/>
    </row>
    <row r="98" spans="1:13" ht="12.6">
      <c r="A98" s="34"/>
      <c r="B98" s="35"/>
      <c r="C98" s="60" t="str">
        <f>IF(B98="Chèques",MAX($C$10:$C97)+1,"")</f>
        <v/>
      </c>
      <c r="D98" s="36"/>
      <c r="E98" s="35"/>
      <c r="F98" s="36"/>
      <c r="G98" s="37"/>
      <c r="H98" s="37"/>
      <c r="I98" s="34"/>
      <c r="J98" s="41" t="str">
        <f t="shared" si="2"/>
        <v/>
      </c>
      <c r="K98" s="41" t="str">
        <f t="shared" si="3"/>
        <v/>
      </c>
      <c r="L98" s="50"/>
      <c r="M98" s="50"/>
    </row>
    <row r="99" spans="1:13" ht="12.6">
      <c r="A99" s="34"/>
      <c r="B99" s="35"/>
      <c r="C99" s="60" t="str">
        <f>IF(B99="Chèques",MAX($C$10:$C98)+1,"")</f>
        <v/>
      </c>
      <c r="D99" s="36"/>
      <c r="E99" s="35"/>
      <c r="F99" s="36"/>
      <c r="G99" s="37"/>
      <c r="H99" s="37"/>
      <c r="I99" s="34"/>
      <c r="J99" s="41" t="str">
        <f t="shared" si="2"/>
        <v/>
      </c>
      <c r="K99" s="41" t="str">
        <f t="shared" si="3"/>
        <v/>
      </c>
      <c r="L99" s="50"/>
      <c r="M99" s="50"/>
    </row>
    <row r="100" spans="1:13" ht="12.6">
      <c r="A100" s="34"/>
      <c r="B100" s="35"/>
      <c r="C100" s="60" t="str">
        <f>IF(B100="Chèques",MAX($C$10:$C99)+1,"")</f>
        <v/>
      </c>
      <c r="D100" s="36"/>
      <c r="E100" s="35"/>
      <c r="F100" s="36"/>
      <c r="G100" s="37"/>
      <c r="H100" s="37"/>
      <c r="I100" s="34"/>
      <c r="J100" s="41" t="str">
        <f t="shared" si="2"/>
        <v/>
      </c>
      <c r="K100" s="41" t="str">
        <f t="shared" si="3"/>
        <v/>
      </c>
      <c r="L100" s="50"/>
      <c r="M100" s="50"/>
    </row>
    <row r="101" spans="1:13" ht="12.6">
      <c r="A101" s="34"/>
      <c r="B101" s="35"/>
      <c r="C101" s="60" t="str">
        <f>IF(B101="Chèques",MAX($C$10:$C100)+1,"")</f>
        <v/>
      </c>
      <c r="D101" s="36"/>
      <c r="E101" s="35"/>
      <c r="F101" s="36"/>
      <c r="G101" s="37"/>
      <c r="H101" s="37"/>
      <c r="I101" s="34"/>
      <c r="J101" s="41" t="str">
        <f t="shared" si="2"/>
        <v/>
      </c>
      <c r="K101" s="41" t="str">
        <f t="shared" si="3"/>
        <v/>
      </c>
      <c r="L101" s="50"/>
      <c r="M101" s="50"/>
    </row>
    <row r="102" spans="1:13" ht="12.6">
      <c r="A102" s="34"/>
      <c r="B102" s="35"/>
      <c r="C102" s="60" t="str">
        <f>IF(B102="Chèques",MAX($C$10:$C101)+1,"")</f>
        <v/>
      </c>
      <c r="D102" s="36"/>
      <c r="E102" s="35"/>
      <c r="F102" s="36"/>
      <c r="G102" s="37"/>
      <c r="H102" s="37"/>
      <c r="I102" s="34"/>
      <c r="J102" s="41" t="str">
        <f t="shared" si="2"/>
        <v/>
      </c>
      <c r="K102" s="41" t="str">
        <f t="shared" si="3"/>
        <v/>
      </c>
      <c r="L102" s="50"/>
      <c r="M102" s="50"/>
    </row>
    <row r="103" spans="1:13" ht="12.6">
      <c r="A103" s="34"/>
      <c r="B103" s="35"/>
      <c r="C103" s="60" t="str">
        <f>IF(B103="Chèques",MAX($C$10:$C102)+1,"")</f>
        <v/>
      </c>
      <c r="D103" s="36"/>
      <c r="E103" s="35"/>
      <c r="F103" s="36"/>
      <c r="G103" s="37"/>
      <c r="H103" s="37"/>
      <c r="I103" s="34"/>
      <c r="J103" s="41" t="str">
        <f t="shared" si="2"/>
        <v/>
      </c>
      <c r="K103" s="41" t="str">
        <f t="shared" si="3"/>
        <v/>
      </c>
      <c r="L103" s="50"/>
      <c r="M103" s="50"/>
    </row>
    <row r="104" spans="1:13" ht="12.6">
      <c r="A104" s="34"/>
      <c r="B104" s="35"/>
      <c r="C104" s="60" t="str">
        <f>IF(B104="Chèques",MAX($C$10:$C103)+1,"")</f>
        <v/>
      </c>
      <c r="D104" s="36"/>
      <c r="E104" s="35"/>
      <c r="F104" s="36"/>
      <c r="G104" s="37"/>
      <c r="H104" s="37"/>
      <c r="I104" s="34"/>
      <c r="J104" s="41" t="str">
        <f t="shared" si="2"/>
        <v/>
      </c>
      <c r="K104" s="41" t="str">
        <f t="shared" si="3"/>
        <v/>
      </c>
      <c r="L104" s="50"/>
      <c r="M104" s="50"/>
    </row>
    <row r="105" spans="1:13" ht="12.6">
      <c r="A105" s="34"/>
      <c r="B105" s="35"/>
      <c r="C105" s="60" t="str">
        <f>IF(B105="Chèques",MAX($C$10:$C104)+1,"")</f>
        <v/>
      </c>
      <c r="D105" s="36"/>
      <c r="E105" s="35"/>
      <c r="F105" s="36"/>
      <c r="G105" s="37"/>
      <c r="H105" s="37"/>
      <c r="I105" s="34"/>
      <c r="J105" s="41" t="str">
        <f t="shared" si="2"/>
        <v/>
      </c>
      <c r="K105" s="41" t="str">
        <f t="shared" si="3"/>
        <v/>
      </c>
      <c r="L105" s="50"/>
      <c r="M105" s="50"/>
    </row>
    <row r="106" spans="1:13" ht="12.6">
      <c r="A106" s="34"/>
      <c r="B106" s="35"/>
      <c r="C106" s="60" t="str">
        <f>IF(B106="Chèques",MAX($C$10:$C105)+1,"")</f>
        <v/>
      </c>
      <c r="D106" s="36"/>
      <c r="E106" s="35"/>
      <c r="F106" s="36"/>
      <c r="G106" s="37"/>
      <c r="H106" s="37"/>
      <c r="I106" s="34"/>
      <c r="J106" s="41" t="str">
        <f t="shared" si="2"/>
        <v/>
      </c>
      <c r="K106" s="41" t="str">
        <f t="shared" si="3"/>
        <v/>
      </c>
      <c r="L106" s="50"/>
      <c r="M106" s="50"/>
    </row>
    <row r="107" spans="1:13" ht="12.6">
      <c r="A107" s="34"/>
      <c r="B107" s="35"/>
      <c r="C107" s="60" t="str">
        <f>IF(B107="Chèques",MAX($C$10:$C106)+1,"")</f>
        <v/>
      </c>
      <c r="D107" s="36"/>
      <c r="E107" s="35"/>
      <c r="F107" s="36"/>
      <c r="G107" s="37"/>
      <c r="H107" s="37"/>
      <c r="I107" s="34"/>
      <c r="J107" s="41" t="str">
        <f t="shared" si="2"/>
        <v/>
      </c>
      <c r="K107" s="41" t="str">
        <f t="shared" si="3"/>
        <v/>
      </c>
      <c r="L107" s="50"/>
      <c r="M107" s="50"/>
    </row>
    <row r="108" spans="1:13" ht="12.6">
      <c r="A108" s="34"/>
      <c r="B108" s="35"/>
      <c r="C108" s="60" t="str">
        <f>IF(B108="Chèques",MAX($C$10:$C107)+1,"")</f>
        <v/>
      </c>
      <c r="D108" s="36"/>
      <c r="E108" s="35"/>
      <c r="F108" s="36"/>
      <c r="G108" s="37"/>
      <c r="H108" s="37"/>
      <c r="I108" s="34"/>
      <c r="J108" s="41" t="str">
        <f t="shared" si="2"/>
        <v/>
      </c>
      <c r="K108" s="41" t="str">
        <f t="shared" si="3"/>
        <v/>
      </c>
      <c r="L108" s="50"/>
      <c r="M108" s="50"/>
    </row>
    <row r="109" spans="1:13" ht="12.6">
      <c r="A109" s="34"/>
      <c r="B109" s="35"/>
      <c r="C109" s="60" t="str">
        <f>IF(B109="Chèques",MAX($C$10:$C108)+1,"")</f>
        <v/>
      </c>
      <c r="D109" s="36"/>
      <c r="E109" s="35"/>
      <c r="F109" s="36"/>
      <c r="G109" s="37"/>
      <c r="H109" s="37"/>
      <c r="I109" s="34"/>
      <c r="J109" s="41" t="str">
        <f t="shared" si="2"/>
        <v/>
      </c>
      <c r="K109" s="41" t="str">
        <f t="shared" si="3"/>
        <v/>
      </c>
      <c r="L109" s="50"/>
      <c r="M109" s="50"/>
    </row>
    <row r="110" spans="1:13" ht="12.6">
      <c r="A110" s="34"/>
      <c r="B110" s="35"/>
      <c r="C110" s="60" t="str">
        <f>IF(B110="Chèques",MAX($C$10:$C109)+1,"")</f>
        <v/>
      </c>
      <c r="D110" s="36"/>
      <c r="E110" s="35"/>
      <c r="F110" s="36"/>
      <c r="G110" s="37"/>
      <c r="H110" s="37"/>
      <c r="I110" s="34"/>
      <c r="J110" s="41" t="str">
        <f t="shared" si="2"/>
        <v/>
      </c>
      <c r="K110" s="41" t="str">
        <f t="shared" si="3"/>
        <v/>
      </c>
      <c r="L110" s="50"/>
      <c r="M110" s="50"/>
    </row>
    <row r="111" spans="1:13" ht="12.6">
      <c r="A111" s="34"/>
      <c r="B111" s="35"/>
      <c r="C111" s="60" t="str">
        <f>IF(B111="Chèques",MAX($C$10:$C110)+1,"")</f>
        <v/>
      </c>
      <c r="D111" s="36"/>
      <c r="E111" s="35"/>
      <c r="F111" s="36"/>
      <c r="G111" s="37"/>
      <c r="H111" s="37"/>
      <c r="I111" s="34"/>
      <c r="J111" s="41" t="str">
        <f t="shared" si="2"/>
        <v/>
      </c>
      <c r="K111" s="41" t="str">
        <f t="shared" si="3"/>
        <v/>
      </c>
      <c r="L111" s="50"/>
      <c r="M111" s="50"/>
    </row>
    <row r="112" spans="1:13" ht="12.6">
      <c r="A112" s="34"/>
      <c r="B112" s="35"/>
      <c r="C112" s="60" t="str">
        <f>IF(B112="Chèques",MAX($C$10:$C111)+1,"")</f>
        <v/>
      </c>
      <c r="D112" s="36"/>
      <c r="E112" s="35"/>
      <c r="F112" s="36"/>
      <c r="G112" s="37"/>
      <c r="H112" s="37"/>
      <c r="I112" s="34"/>
      <c r="J112" s="41" t="str">
        <f t="shared" si="2"/>
        <v/>
      </c>
      <c r="K112" s="41" t="str">
        <f t="shared" si="3"/>
        <v/>
      </c>
      <c r="L112" s="50"/>
      <c r="M112" s="50"/>
    </row>
    <row r="113" spans="1:13" ht="12.6">
      <c r="A113" s="34"/>
      <c r="B113" s="35"/>
      <c r="C113" s="60" t="str">
        <f>IF(B113="Chèques",MAX($C$10:$C112)+1,"")</f>
        <v/>
      </c>
      <c r="D113" s="36"/>
      <c r="E113" s="35"/>
      <c r="F113" s="36"/>
      <c r="G113" s="37"/>
      <c r="H113" s="37"/>
      <c r="I113" s="34"/>
      <c r="J113" s="41" t="str">
        <f t="shared" si="2"/>
        <v/>
      </c>
      <c r="K113" s="41" t="str">
        <f t="shared" si="3"/>
        <v/>
      </c>
      <c r="L113" s="50"/>
      <c r="M113" s="50"/>
    </row>
    <row r="114" spans="1:13" ht="12.6">
      <c r="A114" s="34"/>
      <c r="B114" s="35"/>
      <c r="C114" s="60" t="str">
        <f>IF(B114="Chèques",MAX($C$10:$C113)+1,"")</f>
        <v/>
      </c>
      <c r="D114" s="36"/>
      <c r="E114" s="35"/>
      <c r="F114" s="36"/>
      <c r="G114" s="37"/>
      <c r="H114" s="37"/>
      <c r="I114" s="34"/>
      <c r="J114" s="41" t="str">
        <f t="shared" si="2"/>
        <v/>
      </c>
      <c r="K114" s="41" t="str">
        <f t="shared" si="3"/>
        <v/>
      </c>
      <c r="L114" s="50"/>
      <c r="M114" s="50"/>
    </row>
    <row r="115" spans="1:13" ht="12.6">
      <c r="A115" s="34"/>
      <c r="B115" s="35"/>
      <c r="C115" s="60" t="str">
        <f>IF(B115="Chèques",MAX($C$10:$C114)+1,"")</f>
        <v/>
      </c>
      <c r="D115" s="36"/>
      <c r="E115" s="35"/>
      <c r="F115" s="36"/>
      <c r="G115" s="37"/>
      <c r="H115" s="37"/>
      <c r="I115" s="34"/>
      <c r="J115" s="41" t="str">
        <f t="shared" si="2"/>
        <v/>
      </c>
      <c r="K115" s="41" t="str">
        <f t="shared" si="3"/>
        <v/>
      </c>
      <c r="L115" s="50"/>
      <c r="M115" s="50"/>
    </row>
    <row r="116" spans="1:13" ht="12.6">
      <c r="A116" s="34"/>
      <c r="B116" s="35"/>
      <c r="C116" s="60" t="str">
        <f>IF(B116="Chèques",MAX($C$10:$C115)+1,"")</f>
        <v/>
      </c>
      <c r="D116" s="36"/>
      <c r="E116" s="35"/>
      <c r="F116" s="36"/>
      <c r="G116" s="37"/>
      <c r="H116" s="37"/>
      <c r="I116" s="34"/>
      <c r="J116" s="41" t="str">
        <f t="shared" si="2"/>
        <v/>
      </c>
      <c r="K116" s="41" t="str">
        <f t="shared" si="3"/>
        <v/>
      </c>
      <c r="L116" s="50"/>
      <c r="M116" s="50"/>
    </row>
    <row r="117" spans="1:13" ht="12.6">
      <c r="A117" s="34"/>
      <c r="B117" s="35"/>
      <c r="C117" s="60" t="str">
        <f>IF(B117="Chèques",MAX($C$10:$C116)+1,"")</f>
        <v/>
      </c>
      <c r="D117" s="36"/>
      <c r="E117" s="35"/>
      <c r="F117" s="36"/>
      <c r="G117" s="37"/>
      <c r="H117" s="37"/>
      <c r="I117" s="34"/>
      <c r="J117" s="41" t="str">
        <f t="shared" si="2"/>
        <v/>
      </c>
      <c r="K117" s="41" t="str">
        <f t="shared" si="3"/>
        <v/>
      </c>
      <c r="L117" s="50"/>
      <c r="M117" s="50"/>
    </row>
    <row r="118" spans="1:13" ht="12.6">
      <c r="A118" s="34"/>
      <c r="B118" s="35"/>
      <c r="C118" s="60" t="str">
        <f>IF(B118="Chèques",MAX($C$10:$C117)+1,"")</f>
        <v/>
      </c>
      <c r="D118" s="36"/>
      <c r="E118" s="35"/>
      <c r="F118" s="36"/>
      <c r="G118" s="37"/>
      <c r="H118" s="37"/>
      <c r="I118" s="34"/>
      <c r="J118" s="41" t="str">
        <f t="shared" si="2"/>
        <v/>
      </c>
      <c r="K118" s="41" t="str">
        <f t="shared" si="3"/>
        <v/>
      </c>
      <c r="L118" s="50"/>
      <c r="M118" s="50"/>
    </row>
    <row r="119" spans="1:13" ht="12.6">
      <c r="A119" s="34"/>
      <c r="B119" s="35"/>
      <c r="C119" s="60" t="str">
        <f>IF(B119="Chèques",MAX($C$10:$C118)+1,"")</f>
        <v/>
      </c>
      <c r="D119" s="36"/>
      <c r="E119" s="35"/>
      <c r="F119" s="36"/>
      <c r="G119" s="37"/>
      <c r="H119" s="37"/>
      <c r="I119" s="34"/>
      <c r="J119" s="41" t="str">
        <f t="shared" si="2"/>
        <v/>
      </c>
      <c r="K119" s="41" t="str">
        <f t="shared" si="3"/>
        <v/>
      </c>
      <c r="L119" s="50"/>
      <c r="M119" s="50"/>
    </row>
    <row r="120" spans="1:13" ht="12.6">
      <c r="A120" s="34"/>
      <c r="B120" s="35"/>
      <c r="C120" s="60" t="str">
        <f>IF(B120="Chèques",MAX($C$10:$C119)+1,"")</f>
        <v/>
      </c>
      <c r="D120" s="36"/>
      <c r="E120" s="35"/>
      <c r="F120" s="36"/>
      <c r="G120" s="37"/>
      <c r="H120" s="37"/>
      <c r="I120" s="34"/>
      <c r="J120" s="41" t="str">
        <f t="shared" si="2"/>
        <v/>
      </c>
      <c r="K120" s="41" t="str">
        <f t="shared" si="3"/>
        <v/>
      </c>
      <c r="L120" s="50"/>
      <c r="M120" s="50"/>
    </row>
    <row r="121" spans="1:13" ht="12.6">
      <c r="A121" s="34"/>
      <c r="B121" s="35"/>
      <c r="C121" s="60" t="str">
        <f>IF(B121="Chèques",MAX($C$10:$C120)+1,"")</f>
        <v/>
      </c>
      <c r="D121" s="36"/>
      <c r="E121" s="35"/>
      <c r="F121" s="36"/>
      <c r="G121" s="37"/>
      <c r="H121" s="37"/>
      <c r="I121" s="34"/>
      <c r="J121" s="41" t="str">
        <f t="shared" si="2"/>
        <v/>
      </c>
      <c r="K121" s="41" t="str">
        <f t="shared" si="3"/>
        <v/>
      </c>
      <c r="L121" s="50"/>
      <c r="M121" s="50"/>
    </row>
    <row r="122" spans="1:13" ht="12.6">
      <c r="A122" s="34"/>
      <c r="B122" s="35"/>
      <c r="C122" s="60" t="str">
        <f>IF(B122="Chèques",MAX($C$10:$C121)+1,"")</f>
        <v/>
      </c>
      <c r="D122" s="36"/>
      <c r="E122" s="35"/>
      <c r="F122" s="36"/>
      <c r="G122" s="37"/>
      <c r="H122" s="37"/>
      <c r="I122" s="34"/>
      <c r="J122" s="41" t="str">
        <f t="shared" si="2"/>
        <v/>
      </c>
      <c r="K122" s="41" t="str">
        <f t="shared" si="3"/>
        <v/>
      </c>
      <c r="L122" s="50"/>
      <c r="M122" s="50"/>
    </row>
    <row r="123" spans="1:13" ht="12.6">
      <c r="A123" s="34"/>
      <c r="B123" s="35"/>
      <c r="C123" s="60" t="str">
        <f>IF(B123="Chèques",MAX($C$10:$C122)+1,"")</f>
        <v/>
      </c>
      <c r="D123" s="36"/>
      <c r="E123" s="35"/>
      <c r="F123" s="36"/>
      <c r="G123" s="37"/>
      <c r="H123" s="37"/>
      <c r="I123" s="34"/>
      <c r="J123" s="41" t="str">
        <f t="shared" si="2"/>
        <v/>
      </c>
      <c r="K123" s="41" t="str">
        <f t="shared" si="3"/>
        <v/>
      </c>
      <c r="L123" s="50"/>
      <c r="M123" s="50"/>
    </row>
    <row r="124" spans="1:13" ht="12.6">
      <c r="A124" s="34"/>
      <c r="B124" s="35"/>
      <c r="C124" s="60" t="str">
        <f>IF(B124="Chèques",MAX($C$10:$C123)+1,"")</f>
        <v/>
      </c>
      <c r="D124" s="36"/>
      <c r="E124" s="35"/>
      <c r="F124" s="36"/>
      <c r="G124" s="37"/>
      <c r="H124" s="37"/>
      <c r="I124" s="34"/>
      <c r="J124" s="41" t="str">
        <f t="shared" si="2"/>
        <v/>
      </c>
      <c r="K124" s="41" t="str">
        <f t="shared" si="3"/>
        <v/>
      </c>
      <c r="L124" s="50"/>
      <c r="M124" s="50"/>
    </row>
    <row r="125" spans="1:13" ht="12.6">
      <c r="A125" s="34"/>
      <c r="B125" s="35"/>
      <c r="C125" s="60" t="str">
        <f>IF(B125="Chèques",MAX($C$10:$C124)+1,"")</f>
        <v/>
      </c>
      <c r="D125" s="36"/>
      <c r="E125" s="35"/>
      <c r="F125" s="36"/>
      <c r="G125" s="37"/>
      <c r="H125" s="37"/>
      <c r="I125" s="34"/>
      <c r="J125" s="41" t="str">
        <f t="shared" si="2"/>
        <v/>
      </c>
      <c r="K125" s="41" t="str">
        <f t="shared" si="3"/>
        <v/>
      </c>
      <c r="L125" s="50"/>
      <c r="M125" s="50"/>
    </row>
    <row r="126" spans="1:13" ht="12.6">
      <c r="A126" s="34"/>
      <c r="B126" s="35"/>
      <c r="C126" s="60" t="str">
        <f>IF(B126="Chèques",MAX($C$10:$C125)+1,"")</f>
        <v/>
      </c>
      <c r="D126" s="36"/>
      <c r="E126" s="35"/>
      <c r="F126" s="36"/>
      <c r="G126" s="37"/>
      <c r="H126" s="37"/>
      <c r="I126" s="34"/>
      <c r="J126" s="41" t="str">
        <f t="shared" si="2"/>
        <v/>
      </c>
      <c r="K126" s="41" t="str">
        <f t="shared" si="3"/>
        <v/>
      </c>
      <c r="L126" s="50"/>
      <c r="M126" s="50"/>
    </row>
    <row r="127" spans="1:13" ht="12.6">
      <c r="A127" s="34"/>
      <c r="B127" s="35"/>
      <c r="C127" s="60" t="str">
        <f>IF(B127="Chèques",MAX($C$10:$C126)+1,"")</f>
        <v/>
      </c>
      <c r="D127" s="36"/>
      <c r="E127" s="35"/>
      <c r="F127" s="36"/>
      <c r="G127" s="37"/>
      <c r="H127" s="37"/>
      <c r="I127" s="34"/>
      <c r="J127" s="41" t="str">
        <f t="shared" si="2"/>
        <v/>
      </c>
      <c r="K127" s="41" t="str">
        <f t="shared" si="3"/>
        <v/>
      </c>
      <c r="L127" s="50"/>
      <c r="M127" s="50"/>
    </row>
    <row r="128" spans="1:13" ht="12.6">
      <c r="A128" s="34"/>
      <c r="B128" s="35"/>
      <c r="C128" s="60" t="str">
        <f>IF(B128="Chèques",MAX($C$10:$C127)+1,"")</f>
        <v/>
      </c>
      <c r="D128" s="36"/>
      <c r="E128" s="35"/>
      <c r="F128" s="36"/>
      <c r="G128" s="37"/>
      <c r="H128" s="37"/>
      <c r="I128" s="34"/>
      <c r="J128" s="41" t="str">
        <f t="shared" si="2"/>
        <v/>
      </c>
      <c r="K128" s="41" t="str">
        <f t="shared" si="3"/>
        <v/>
      </c>
      <c r="L128" s="50"/>
      <c r="M128" s="50"/>
    </row>
    <row r="129" spans="1:13" ht="12.6">
      <c r="A129" s="34"/>
      <c r="B129" s="35"/>
      <c r="C129" s="60" t="str">
        <f>IF(B129="Chèques",MAX($C$10:$C128)+1,"")</f>
        <v/>
      </c>
      <c r="D129" s="36"/>
      <c r="E129" s="35"/>
      <c r="F129" s="36"/>
      <c r="G129" s="37"/>
      <c r="H129" s="37"/>
      <c r="I129" s="34"/>
      <c r="J129" s="41" t="str">
        <f t="shared" si="2"/>
        <v/>
      </c>
      <c r="K129" s="41" t="str">
        <f t="shared" si="3"/>
        <v/>
      </c>
      <c r="L129" s="50"/>
      <c r="M129" s="50"/>
    </row>
    <row r="130" spans="1:13" ht="12.6">
      <c r="A130" s="34"/>
      <c r="B130" s="35"/>
      <c r="C130" s="60" t="str">
        <f>IF(B130="Chèques",MAX($C$10:$C129)+1,"")</f>
        <v/>
      </c>
      <c r="D130" s="36"/>
      <c r="E130" s="35"/>
      <c r="F130" s="36"/>
      <c r="G130" s="37"/>
      <c r="H130" s="37"/>
      <c r="I130" s="34"/>
      <c r="J130" s="41" t="str">
        <f t="shared" si="2"/>
        <v/>
      </c>
      <c r="K130" s="41" t="str">
        <f t="shared" si="3"/>
        <v/>
      </c>
      <c r="L130" s="50"/>
      <c r="M130" s="50"/>
    </row>
    <row r="131" spans="1:13" ht="12.6">
      <c r="A131" s="34"/>
      <c r="B131" s="35"/>
      <c r="C131" s="60" t="str">
        <f>IF(B131="Chèques",MAX($C$10:$C130)+1,"")</f>
        <v/>
      </c>
      <c r="D131" s="36"/>
      <c r="E131" s="35"/>
      <c r="F131" s="36"/>
      <c r="G131" s="37"/>
      <c r="H131" s="37"/>
      <c r="I131" s="34"/>
      <c r="J131" s="41" t="str">
        <f t="shared" si="2"/>
        <v/>
      </c>
      <c r="K131" s="41" t="str">
        <f t="shared" si="3"/>
        <v/>
      </c>
      <c r="L131" s="50"/>
      <c r="M131" s="50"/>
    </row>
    <row r="132" spans="1:13" ht="12.6">
      <c r="A132" s="34"/>
      <c r="B132" s="35"/>
      <c r="C132" s="60" t="str">
        <f>IF(B132="Chèques",MAX($C$10:$C131)+1,"")</f>
        <v/>
      </c>
      <c r="D132" s="36"/>
      <c r="E132" s="35"/>
      <c r="F132" s="36"/>
      <c r="G132" s="37"/>
      <c r="H132" s="37"/>
      <c r="I132" s="34"/>
      <c r="J132" s="41" t="str">
        <f t="shared" ref="J132:J195" si="4">IF(A132&lt;&gt;"",J131+H132-G132,"")</f>
        <v/>
      </c>
      <c r="K132" s="41" t="str">
        <f t="shared" si="3"/>
        <v/>
      </c>
      <c r="L132" s="50"/>
      <c r="M132" s="50"/>
    </row>
    <row r="133" spans="1:13" ht="12.6">
      <c r="A133" s="34"/>
      <c r="B133" s="35"/>
      <c r="C133" s="60" t="str">
        <f>IF(B133="Chèques",MAX($C$10:$C132)+1,"")</f>
        <v/>
      </c>
      <c r="D133" s="36"/>
      <c r="E133" s="35"/>
      <c r="F133" s="36"/>
      <c r="G133" s="37"/>
      <c r="H133" s="37"/>
      <c r="I133" s="34"/>
      <c r="J133" s="41" t="str">
        <f t="shared" si="4"/>
        <v/>
      </c>
      <c r="K133" s="41" t="str">
        <f t="shared" ref="K133:K196" si="5">IF(A133="","",K132+(H133-G133)*(I133&gt;0))</f>
        <v/>
      </c>
      <c r="L133" s="50"/>
      <c r="M133" s="50"/>
    </row>
    <row r="134" spans="1:13" ht="12.6">
      <c r="A134" s="34"/>
      <c r="B134" s="35"/>
      <c r="C134" s="60" t="str">
        <f>IF(B134="Chèques",MAX($C$10:$C133)+1,"")</f>
        <v/>
      </c>
      <c r="D134" s="36"/>
      <c r="E134" s="35"/>
      <c r="F134" s="36"/>
      <c r="G134" s="37"/>
      <c r="H134" s="37"/>
      <c r="I134" s="34"/>
      <c r="J134" s="41" t="str">
        <f t="shared" si="4"/>
        <v/>
      </c>
      <c r="K134" s="41" t="str">
        <f t="shared" si="5"/>
        <v/>
      </c>
      <c r="L134" s="50"/>
      <c r="M134" s="50"/>
    </row>
    <row r="135" spans="1:13" ht="12.6">
      <c r="A135" s="34"/>
      <c r="B135" s="35"/>
      <c r="C135" s="60" t="str">
        <f>IF(B135="Chèques",MAX($C$10:$C134)+1,"")</f>
        <v/>
      </c>
      <c r="D135" s="36"/>
      <c r="E135" s="35"/>
      <c r="F135" s="36"/>
      <c r="G135" s="37"/>
      <c r="H135" s="37"/>
      <c r="I135" s="34"/>
      <c r="J135" s="41" t="str">
        <f t="shared" si="4"/>
        <v/>
      </c>
      <c r="K135" s="41" t="str">
        <f t="shared" si="5"/>
        <v/>
      </c>
      <c r="L135" s="50"/>
      <c r="M135" s="50"/>
    </row>
    <row r="136" spans="1:13" ht="12.6">
      <c r="A136" s="34"/>
      <c r="B136" s="35"/>
      <c r="C136" s="60" t="str">
        <f>IF(B136="Chèques",MAX($C$10:$C135)+1,"")</f>
        <v/>
      </c>
      <c r="D136" s="36"/>
      <c r="E136" s="35"/>
      <c r="F136" s="36"/>
      <c r="G136" s="37"/>
      <c r="H136" s="37"/>
      <c r="I136" s="34"/>
      <c r="J136" s="41" t="str">
        <f t="shared" si="4"/>
        <v/>
      </c>
      <c r="K136" s="41" t="str">
        <f t="shared" si="5"/>
        <v/>
      </c>
      <c r="L136" s="50"/>
      <c r="M136" s="50"/>
    </row>
    <row r="137" spans="1:13" ht="12.6">
      <c r="A137" s="34"/>
      <c r="B137" s="35"/>
      <c r="C137" s="60" t="str">
        <f>IF(B137="Chèques",MAX($C$10:$C136)+1,"")</f>
        <v/>
      </c>
      <c r="D137" s="36"/>
      <c r="E137" s="35"/>
      <c r="F137" s="36"/>
      <c r="G137" s="37"/>
      <c r="H137" s="37"/>
      <c r="I137" s="34"/>
      <c r="J137" s="41" t="str">
        <f t="shared" si="4"/>
        <v/>
      </c>
      <c r="K137" s="41" t="str">
        <f t="shared" si="5"/>
        <v/>
      </c>
      <c r="L137" s="50"/>
      <c r="M137" s="50"/>
    </row>
    <row r="138" spans="1:13" ht="12.6">
      <c r="A138" s="34"/>
      <c r="B138" s="35"/>
      <c r="C138" s="60" t="str">
        <f>IF(B138="Chèques",MAX($C$10:$C137)+1,"")</f>
        <v/>
      </c>
      <c r="D138" s="36"/>
      <c r="E138" s="35"/>
      <c r="F138" s="36"/>
      <c r="G138" s="37"/>
      <c r="H138" s="37"/>
      <c r="I138" s="34"/>
      <c r="J138" s="41" t="str">
        <f t="shared" si="4"/>
        <v/>
      </c>
      <c r="K138" s="41" t="str">
        <f t="shared" si="5"/>
        <v/>
      </c>
      <c r="L138" s="50"/>
      <c r="M138" s="50"/>
    </row>
    <row r="139" spans="1:13" ht="12.6">
      <c r="A139" s="34"/>
      <c r="B139" s="35"/>
      <c r="C139" s="60" t="str">
        <f>IF(B139="Chèques",MAX($C$10:$C138)+1,"")</f>
        <v/>
      </c>
      <c r="D139" s="36"/>
      <c r="E139" s="35"/>
      <c r="F139" s="36"/>
      <c r="G139" s="37"/>
      <c r="H139" s="37"/>
      <c r="I139" s="34"/>
      <c r="J139" s="41" t="str">
        <f t="shared" si="4"/>
        <v/>
      </c>
      <c r="K139" s="41" t="str">
        <f t="shared" si="5"/>
        <v/>
      </c>
      <c r="L139" s="50"/>
      <c r="M139" s="50"/>
    </row>
    <row r="140" spans="1:13" ht="12.6">
      <c r="A140" s="34"/>
      <c r="B140" s="35"/>
      <c r="C140" s="60" t="str">
        <f>IF(B140="Chèques",MAX($C$10:$C139)+1,"")</f>
        <v/>
      </c>
      <c r="D140" s="36"/>
      <c r="E140" s="35"/>
      <c r="F140" s="36"/>
      <c r="G140" s="37"/>
      <c r="H140" s="37"/>
      <c r="I140" s="34"/>
      <c r="J140" s="41" t="str">
        <f t="shared" si="4"/>
        <v/>
      </c>
      <c r="K140" s="41" t="str">
        <f t="shared" si="5"/>
        <v/>
      </c>
      <c r="L140" s="50"/>
      <c r="M140" s="50"/>
    </row>
    <row r="141" spans="1:13" ht="12.6">
      <c r="A141" s="34"/>
      <c r="B141" s="35"/>
      <c r="C141" s="60" t="str">
        <f>IF(B141="Chèques",MAX($C$10:$C140)+1,"")</f>
        <v/>
      </c>
      <c r="D141" s="36"/>
      <c r="E141" s="35"/>
      <c r="F141" s="36"/>
      <c r="G141" s="37"/>
      <c r="H141" s="37"/>
      <c r="I141" s="34"/>
      <c r="J141" s="41" t="str">
        <f t="shared" si="4"/>
        <v/>
      </c>
      <c r="K141" s="41" t="str">
        <f t="shared" si="5"/>
        <v/>
      </c>
      <c r="L141" s="50"/>
      <c r="M141" s="50"/>
    </row>
    <row r="142" spans="1:13" ht="12.6">
      <c r="A142" s="34"/>
      <c r="B142" s="35"/>
      <c r="C142" s="60" t="str">
        <f>IF(B142="Chèques",MAX($C$10:$C141)+1,"")</f>
        <v/>
      </c>
      <c r="D142" s="36"/>
      <c r="E142" s="35"/>
      <c r="F142" s="36"/>
      <c r="G142" s="37"/>
      <c r="H142" s="37"/>
      <c r="I142" s="34"/>
      <c r="J142" s="41" t="str">
        <f t="shared" si="4"/>
        <v/>
      </c>
      <c r="K142" s="41" t="str">
        <f t="shared" si="5"/>
        <v/>
      </c>
      <c r="L142" s="50"/>
      <c r="M142" s="50"/>
    </row>
    <row r="143" spans="1:13" ht="12.6">
      <c r="A143" s="34"/>
      <c r="B143" s="35"/>
      <c r="C143" s="60" t="str">
        <f>IF(B143="Chèques",MAX($C$10:$C142)+1,"")</f>
        <v/>
      </c>
      <c r="D143" s="36"/>
      <c r="E143" s="35"/>
      <c r="F143" s="36"/>
      <c r="G143" s="37"/>
      <c r="H143" s="37"/>
      <c r="I143" s="34"/>
      <c r="J143" s="41" t="str">
        <f t="shared" si="4"/>
        <v/>
      </c>
      <c r="K143" s="41" t="str">
        <f t="shared" si="5"/>
        <v/>
      </c>
      <c r="L143" s="50"/>
      <c r="M143" s="50"/>
    </row>
    <row r="144" spans="1:13" ht="12.6">
      <c r="A144" s="34"/>
      <c r="B144" s="35"/>
      <c r="C144" s="60" t="str">
        <f>IF(B144="Chèques",MAX($C$10:$C143)+1,"")</f>
        <v/>
      </c>
      <c r="D144" s="36"/>
      <c r="E144" s="35"/>
      <c r="F144" s="36"/>
      <c r="G144" s="37"/>
      <c r="H144" s="37"/>
      <c r="I144" s="34"/>
      <c r="J144" s="41" t="str">
        <f t="shared" si="4"/>
        <v/>
      </c>
      <c r="K144" s="41" t="str">
        <f t="shared" si="5"/>
        <v/>
      </c>
      <c r="L144" s="50"/>
      <c r="M144" s="50"/>
    </row>
    <row r="145" spans="1:13" ht="12.6">
      <c r="A145" s="34"/>
      <c r="B145" s="35"/>
      <c r="C145" s="60" t="str">
        <f>IF(B145="Chèques",MAX($C$10:$C144)+1,"")</f>
        <v/>
      </c>
      <c r="D145" s="36"/>
      <c r="E145" s="35"/>
      <c r="F145" s="36"/>
      <c r="G145" s="37"/>
      <c r="H145" s="37"/>
      <c r="I145" s="34"/>
      <c r="J145" s="41" t="str">
        <f t="shared" si="4"/>
        <v/>
      </c>
      <c r="K145" s="41" t="str">
        <f t="shared" si="5"/>
        <v/>
      </c>
      <c r="L145" s="50"/>
      <c r="M145" s="50"/>
    </row>
    <row r="146" spans="1:13" ht="12.6">
      <c r="A146" s="34"/>
      <c r="B146" s="35"/>
      <c r="C146" s="60" t="str">
        <f>IF(B146="Chèques",MAX($C$10:$C145)+1,"")</f>
        <v/>
      </c>
      <c r="D146" s="36"/>
      <c r="E146" s="35"/>
      <c r="F146" s="36"/>
      <c r="G146" s="37"/>
      <c r="H146" s="37"/>
      <c r="I146" s="34"/>
      <c r="J146" s="41" t="str">
        <f t="shared" si="4"/>
        <v/>
      </c>
      <c r="K146" s="41" t="str">
        <f t="shared" si="5"/>
        <v/>
      </c>
      <c r="L146" s="50"/>
      <c r="M146" s="50"/>
    </row>
    <row r="147" spans="1:13" ht="12.6">
      <c r="A147" s="34"/>
      <c r="B147" s="35"/>
      <c r="C147" s="60" t="str">
        <f>IF(B147="Chèques",MAX($C$10:$C146)+1,"")</f>
        <v/>
      </c>
      <c r="D147" s="36"/>
      <c r="E147" s="35"/>
      <c r="F147" s="36"/>
      <c r="G147" s="37"/>
      <c r="H147" s="37"/>
      <c r="I147" s="34"/>
      <c r="J147" s="41" t="str">
        <f t="shared" si="4"/>
        <v/>
      </c>
      <c r="K147" s="41" t="str">
        <f t="shared" si="5"/>
        <v/>
      </c>
      <c r="L147" s="50"/>
      <c r="M147" s="50"/>
    </row>
    <row r="148" spans="1:13" ht="12.6">
      <c r="A148" s="34"/>
      <c r="B148" s="35"/>
      <c r="C148" s="60" t="str">
        <f>IF(B148="Chèques",MAX($C$10:$C147)+1,"")</f>
        <v/>
      </c>
      <c r="D148" s="36"/>
      <c r="E148" s="35"/>
      <c r="F148" s="36"/>
      <c r="G148" s="37"/>
      <c r="H148" s="37"/>
      <c r="I148" s="34"/>
      <c r="J148" s="41" t="str">
        <f t="shared" si="4"/>
        <v/>
      </c>
      <c r="K148" s="41" t="str">
        <f t="shared" si="5"/>
        <v/>
      </c>
      <c r="L148" s="50"/>
      <c r="M148" s="50"/>
    </row>
    <row r="149" spans="1:13" ht="12.6">
      <c r="A149" s="34"/>
      <c r="B149" s="35"/>
      <c r="C149" s="60" t="str">
        <f>IF(B149="Chèques",MAX($C$10:$C148)+1,"")</f>
        <v/>
      </c>
      <c r="D149" s="36"/>
      <c r="E149" s="35"/>
      <c r="F149" s="36"/>
      <c r="G149" s="37"/>
      <c r="H149" s="37"/>
      <c r="I149" s="34"/>
      <c r="J149" s="41" t="str">
        <f t="shared" si="4"/>
        <v/>
      </c>
      <c r="K149" s="41" t="str">
        <f t="shared" si="5"/>
        <v/>
      </c>
      <c r="L149" s="50"/>
      <c r="M149" s="50"/>
    </row>
    <row r="150" spans="1:13" ht="12.6">
      <c r="A150" s="34"/>
      <c r="B150" s="35"/>
      <c r="C150" s="60" t="str">
        <f>IF(B150="Chèques",MAX($C$10:$C149)+1,"")</f>
        <v/>
      </c>
      <c r="D150" s="36"/>
      <c r="E150" s="35"/>
      <c r="F150" s="36"/>
      <c r="G150" s="37"/>
      <c r="H150" s="37"/>
      <c r="I150" s="34"/>
      <c r="J150" s="41" t="str">
        <f t="shared" si="4"/>
        <v/>
      </c>
      <c r="K150" s="41" t="str">
        <f t="shared" si="5"/>
        <v/>
      </c>
      <c r="L150" s="50"/>
      <c r="M150" s="50"/>
    </row>
    <row r="151" spans="1:13" ht="12.6">
      <c r="A151" s="34"/>
      <c r="B151" s="35"/>
      <c r="C151" s="60" t="str">
        <f>IF(B151="Chèques",MAX($C$10:$C150)+1,"")</f>
        <v/>
      </c>
      <c r="D151" s="36"/>
      <c r="E151" s="35"/>
      <c r="F151" s="36"/>
      <c r="G151" s="37"/>
      <c r="H151" s="37"/>
      <c r="I151" s="34"/>
      <c r="J151" s="41" t="str">
        <f t="shared" si="4"/>
        <v/>
      </c>
      <c r="K151" s="41" t="str">
        <f t="shared" si="5"/>
        <v/>
      </c>
      <c r="L151" s="50"/>
      <c r="M151" s="50"/>
    </row>
    <row r="152" spans="1:13" ht="12.6">
      <c r="A152" s="34"/>
      <c r="B152" s="35"/>
      <c r="C152" s="60" t="str">
        <f>IF(B152="Chèques",MAX($C$10:$C151)+1,"")</f>
        <v/>
      </c>
      <c r="D152" s="36"/>
      <c r="E152" s="35"/>
      <c r="F152" s="36"/>
      <c r="G152" s="37"/>
      <c r="H152" s="37"/>
      <c r="I152" s="34"/>
      <c r="J152" s="41" t="str">
        <f t="shared" si="4"/>
        <v/>
      </c>
      <c r="K152" s="41" t="str">
        <f t="shared" si="5"/>
        <v/>
      </c>
      <c r="L152" s="50"/>
      <c r="M152" s="50"/>
    </row>
    <row r="153" spans="1:13" ht="12.6">
      <c r="A153" s="34"/>
      <c r="B153" s="35"/>
      <c r="C153" s="60" t="str">
        <f>IF(B153="Chèques",MAX($C$10:$C152)+1,"")</f>
        <v/>
      </c>
      <c r="D153" s="36"/>
      <c r="E153" s="35"/>
      <c r="F153" s="36"/>
      <c r="G153" s="37"/>
      <c r="H153" s="37"/>
      <c r="I153" s="34"/>
      <c r="J153" s="41" t="str">
        <f t="shared" si="4"/>
        <v/>
      </c>
      <c r="K153" s="41" t="str">
        <f t="shared" si="5"/>
        <v/>
      </c>
      <c r="L153" s="50"/>
      <c r="M153" s="50"/>
    </row>
    <row r="154" spans="1:13" ht="12.6">
      <c r="A154" s="34"/>
      <c r="B154" s="35"/>
      <c r="C154" s="60" t="str">
        <f>IF(B154="Chèques",MAX($C$10:$C153)+1,"")</f>
        <v/>
      </c>
      <c r="D154" s="36"/>
      <c r="E154" s="35"/>
      <c r="F154" s="36"/>
      <c r="G154" s="37"/>
      <c r="H154" s="37"/>
      <c r="I154" s="34"/>
      <c r="J154" s="41" t="str">
        <f t="shared" si="4"/>
        <v/>
      </c>
      <c r="K154" s="41" t="str">
        <f t="shared" si="5"/>
        <v/>
      </c>
      <c r="L154" s="50"/>
      <c r="M154" s="50"/>
    </row>
    <row r="155" spans="1:13" ht="12.6">
      <c r="A155" s="34"/>
      <c r="B155" s="35"/>
      <c r="C155" s="60" t="str">
        <f>IF(B155="Chèques",MAX($C$10:$C154)+1,"")</f>
        <v/>
      </c>
      <c r="D155" s="36"/>
      <c r="E155" s="35"/>
      <c r="F155" s="36"/>
      <c r="G155" s="37"/>
      <c r="H155" s="37"/>
      <c r="I155" s="34"/>
      <c r="J155" s="41" t="str">
        <f t="shared" si="4"/>
        <v/>
      </c>
      <c r="K155" s="41" t="str">
        <f t="shared" si="5"/>
        <v/>
      </c>
      <c r="L155" s="50"/>
      <c r="M155" s="50"/>
    </row>
    <row r="156" spans="1:13" ht="12.6">
      <c r="A156" s="34"/>
      <c r="B156" s="35"/>
      <c r="C156" s="60" t="str">
        <f>IF(B156="Chèques",MAX($C$10:$C155)+1,"")</f>
        <v/>
      </c>
      <c r="D156" s="36"/>
      <c r="E156" s="35"/>
      <c r="F156" s="36"/>
      <c r="G156" s="37"/>
      <c r="H156" s="37"/>
      <c r="I156" s="34"/>
      <c r="J156" s="41" t="str">
        <f t="shared" si="4"/>
        <v/>
      </c>
      <c r="K156" s="41" t="str">
        <f t="shared" si="5"/>
        <v/>
      </c>
      <c r="L156" s="50"/>
      <c r="M156" s="50"/>
    </row>
    <row r="157" spans="1:13" ht="12.6">
      <c r="A157" s="34"/>
      <c r="B157" s="35"/>
      <c r="C157" s="60" t="str">
        <f>IF(B157="Chèques",MAX($C$10:$C156)+1,"")</f>
        <v/>
      </c>
      <c r="D157" s="36"/>
      <c r="E157" s="35"/>
      <c r="F157" s="36"/>
      <c r="G157" s="37"/>
      <c r="H157" s="37"/>
      <c r="I157" s="34"/>
      <c r="J157" s="41" t="str">
        <f t="shared" si="4"/>
        <v/>
      </c>
      <c r="K157" s="41" t="str">
        <f t="shared" si="5"/>
        <v/>
      </c>
      <c r="L157" s="50"/>
      <c r="M157" s="50"/>
    </row>
    <row r="158" spans="1:13" ht="12.6">
      <c r="A158" s="34"/>
      <c r="B158" s="35"/>
      <c r="C158" s="60" t="str">
        <f>IF(B158="Chèques",MAX($C$10:$C157)+1,"")</f>
        <v/>
      </c>
      <c r="D158" s="36"/>
      <c r="E158" s="35"/>
      <c r="F158" s="36"/>
      <c r="G158" s="37"/>
      <c r="H158" s="37"/>
      <c r="I158" s="34"/>
      <c r="J158" s="41" t="str">
        <f t="shared" si="4"/>
        <v/>
      </c>
      <c r="K158" s="41" t="str">
        <f t="shared" si="5"/>
        <v/>
      </c>
      <c r="L158" s="50"/>
      <c r="M158" s="50"/>
    </row>
    <row r="159" spans="1:13" ht="12.6">
      <c r="A159" s="34"/>
      <c r="B159" s="35"/>
      <c r="C159" s="60" t="str">
        <f>IF(B159="Chèques",MAX($C$10:$C158)+1,"")</f>
        <v/>
      </c>
      <c r="D159" s="36"/>
      <c r="E159" s="35"/>
      <c r="F159" s="36"/>
      <c r="G159" s="37"/>
      <c r="H159" s="37"/>
      <c r="I159" s="34"/>
      <c r="J159" s="41" t="str">
        <f t="shared" si="4"/>
        <v/>
      </c>
      <c r="K159" s="41" t="str">
        <f t="shared" si="5"/>
        <v/>
      </c>
      <c r="L159" s="50"/>
      <c r="M159" s="50"/>
    </row>
    <row r="160" spans="1:13" ht="12.6">
      <c r="A160" s="34"/>
      <c r="B160" s="35"/>
      <c r="C160" s="60" t="str">
        <f>IF(B160="Chèques",MAX($C$10:$C159)+1,"")</f>
        <v/>
      </c>
      <c r="D160" s="36"/>
      <c r="E160" s="35"/>
      <c r="F160" s="36"/>
      <c r="G160" s="37"/>
      <c r="H160" s="37"/>
      <c r="I160" s="34"/>
      <c r="J160" s="41" t="str">
        <f t="shared" si="4"/>
        <v/>
      </c>
      <c r="K160" s="41" t="str">
        <f t="shared" si="5"/>
        <v/>
      </c>
      <c r="L160" s="50"/>
      <c r="M160" s="50"/>
    </row>
    <row r="161" spans="1:13" ht="12.6">
      <c r="A161" s="34"/>
      <c r="B161" s="35"/>
      <c r="C161" s="60" t="str">
        <f>IF(B161="Chèques",MAX($C$10:$C160)+1,"")</f>
        <v/>
      </c>
      <c r="D161" s="36"/>
      <c r="E161" s="35"/>
      <c r="F161" s="36"/>
      <c r="G161" s="37"/>
      <c r="H161" s="37"/>
      <c r="I161" s="34"/>
      <c r="J161" s="41" t="str">
        <f t="shared" si="4"/>
        <v/>
      </c>
      <c r="K161" s="41" t="str">
        <f t="shared" si="5"/>
        <v/>
      </c>
      <c r="L161" s="50"/>
      <c r="M161" s="50"/>
    </row>
    <row r="162" spans="1:13" ht="12.6">
      <c r="A162" s="34"/>
      <c r="B162" s="35"/>
      <c r="C162" s="60" t="str">
        <f>IF(B162="Chèques",MAX($C$10:$C161)+1,"")</f>
        <v/>
      </c>
      <c r="D162" s="36"/>
      <c r="E162" s="35"/>
      <c r="F162" s="36"/>
      <c r="G162" s="37"/>
      <c r="H162" s="37"/>
      <c r="I162" s="34"/>
      <c r="J162" s="41" t="str">
        <f t="shared" si="4"/>
        <v/>
      </c>
      <c r="K162" s="41" t="str">
        <f t="shared" si="5"/>
        <v/>
      </c>
      <c r="L162" s="50"/>
      <c r="M162" s="50"/>
    </row>
    <row r="163" spans="1:13" ht="12.6">
      <c r="A163" s="34"/>
      <c r="B163" s="35"/>
      <c r="C163" s="60" t="str">
        <f>IF(B163="Chèques",MAX($C$10:$C162)+1,"")</f>
        <v/>
      </c>
      <c r="D163" s="36"/>
      <c r="E163" s="35"/>
      <c r="F163" s="36"/>
      <c r="G163" s="37"/>
      <c r="H163" s="37"/>
      <c r="I163" s="34"/>
      <c r="J163" s="41" t="str">
        <f t="shared" si="4"/>
        <v/>
      </c>
      <c r="K163" s="41" t="str">
        <f t="shared" si="5"/>
        <v/>
      </c>
      <c r="L163" s="50"/>
      <c r="M163" s="50"/>
    </row>
    <row r="164" spans="1:13" ht="12.6">
      <c r="A164" s="34"/>
      <c r="B164" s="35"/>
      <c r="C164" s="60" t="str">
        <f>IF(B164="Chèques",MAX($C$10:$C163)+1,"")</f>
        <v/>
      </c>
      <c r="D164" s="36"/>
      <c r="E164" s="35"/>
      <c r="F164" s="36"/>
      <c r="G164" s="37"/>
      <c r="H164" s="37"/>
      <c r="I164" s="34"/>
      <c r="J164" s="41" t="str">
        <f t="shared" si="4"/>
        <v/>
      </c>
      <c r="K164" s="41" t="str">
        <f t="shared" si="5"/>
        <v/>
      </c>
      <c r="L164" s="50"/>
      <c r="M164" s="50"/>
    </row>
    <row r="165" spans="1:13" ht="12.6">
      <c r="A165" s="34"/>
      <c r="B165" s="35"/>
      <c r="C165" s="60" t="str">
        <f>IF(B165="Chèques",MAX($C$10:$C164)+1,"")</f>
        <v/>
      </c>
      <c r="D165" s="36"/>
      <c r="E165" s="35"/>
      <c r="F165" s="36"/>
      <c r="G165" s="37"/>
      <c r="H165" s="37"/>
      <c r="I165" s="34"/>
      <c r="J165" s="41" t="str">
        <f t="shared" si="4"/>
        <v/>
      </c>
      <c r="K165" s="41" t="str">
        <f t="shared" si="5"/>
        <v/>
      </c>
      <c r="L165" s="50"/>
      <c r="M165" s="50"/>
    </row>
    <row r="166" spans="1:13" ht="12.6">
      <c r="A166" s="34"/>
      <c r="B166" s="35"/>
      <c r="C166" s="60" t="str">
        <f>IF(B166="Chèques",MAX($C$10:$C165)+1,"")</f>
        <v/>
      </c>
      <c r="D166" s="36"/>
      <c r="E166" s="35"/>
      <c r="F166" s="36"/>
      <c r="G166" s="37"/>
      <c r="H166" s="37"/>
      <c r="I166" s="34"/>
      <c r="J166" s="41" t="str">
        <f t="shared" si="4"/>
        <v/>
      </c>
      <c r="K166" s="41" t="str">
        <f t="shared" si="5"/>
        <v/>
      </c>
      <c r="L166" s="50"/>
      <c r="M166" s="50"/>
    </row>
    <row r="167" spans="1:13" ht="12.6">
      <c r="A167" s="34"/>
      <c r="B167" s="35"/>
      <c r="C167" s="60" t="str">
        <f>IF(B167="Chèques",MAX($C$10:$C166)+1,"")</f>
        <v/>
      </c>
      <c r="D167" s="36"/>
      <c r="E167" s="35"/>
      <c r="F167" s="36"/>
      <c r="G167" s="37"/>
      <c r="H167" s="37"/>
      <c r="I167" s="34"/>
      <c r="J167" s="41" t="str">
        <f t="shared" si="4"/>
        <v/>
      </c>
      <c r="K167" s="41" t="str">
        <f t="shared" si="5"/>
        <v/>
      </c>
      <c r="L167" s="50"/>
      <c r="M167" s="50"/>
    </row>
    <row r="168" spans="1:13" ht="12.6">
      <c r="A168" s="34"/>
      <c r="B168" s="35"/>
      <c r="C168" s="60" t="str">
        <f>IF(B168="Chèques",MAX($C$10:$C167)+1,"")</f>
        <v/>
      </c>
      <c r="D168" s="36"/>
      <c r="E168" s="35"/>
      <c r="F168" s="36"/>
      <c r="G168" s="37"/>
      <c r="H168" s="37"/>
      <c r="I168" s="34"/>
      <c r="J168" s="41" t="str">
        <f t="shared" si="4"/>
        <v/>
      </c>
      <c r="K168" s="41" t="str">
        <f t="shared" si="5"/>
        <v/>
      </c>
      <c r="L168" s="50"/>
      <c r="M168" s="50"/>
    </row>
    <row r="169" spans="1:13" ht="12.6">
      <c r="A169" s="34"/>
      <c r="B169" s="35"/>
      <c r="C169" s="60" t="str">
        <f>IF(B169="Chèques",MAX($C$10:$C168)+1,"")</f>
        <v/>
      </c>
      <c r="D169" s="36"/>
      <c r="E169" s="35"/>
      <c r="F169" s="36"/>
      <c r="G169" s="37"/>
      <c r="H169" s="37"/>
      <c r="I169" s="34"/>
      <c r="J169" s="41" t="str">
        <f t="shared" si="4"/>
        <v/>
      </c>
      <c r="K169" s="41" t="str">
        <f t="shared" si="5"/>
        <v/>
      </c>
      <c r="L169" s="50"/>
      <c r="M169" s="50"/>
    </row>
    <row r="170" spans="1:13" ht="12.6">
      <c r="A170" s="34"/>
      <c r="B170" s="35"/>
      <c r="C170" s="60" t="str">
        <f>IF(B170="Chèques",MAX($C$10:$C169)+1,"")</f>
        <v/>
      </c>
      <c r="D170" s="36"/>
      <c r="E170" s="35"/>
      <c r="F170" s="36"/>
      <c r="G170" s="37"/>
      <c r="H170" s="37"/>
      <c r="I170" s="34"/>
      <c r="J170" s="41" t="str">
        <f t="shared" si="4"/>
        <v/>
      </c>
      <c r="K170" s="41" t="str">
        <f t="shared" si="5"/>
        <v/>
      </c>
      <c r="L170" s="50"/>
      <c r="M170" s="50"/>
    </row>
    <row r="171" spans="1:13" ht="12.6">
      <c r="A171" s="34"/>
      <c r="B171" s="35"/>
      <c r="C171" s="60" t="str">
        <f>IF(B171="Chèques",MAX($C$10:$C170)+1,"")</f>
        <v/>
      </c>
      <c r="D171" s="36"/>
      <c r="E171" s="35"/>
      <c r="F171" s="36"/>
      <c r="G171" s="37"/>
      <c r="H171" s="37"/>
      <c r="I171" s="34"/>
      <c r="J171" s="41" t="str">
        <f t="shared" si="4"/>
        <v/>
      </c>
      <c r="K171" s="41" t="str">
        <f t="shared" si="5"/>
        <v/>
      </c>
      <c r="L171" s="50"/>
      <c r="M171" s="50"/>
    </row>
    <row r="172" spans="1:13" ht="12.6">
      <c r="A172" s="34"/>
      <c r="B172" s="35"/>
      <c r="C172" s="60" t="str">
        <f>IF(B172="Chèques",MAX($C$10:$C171)+1,"")</f>
        <v/>
      </c>
      <c r="D172" s="36"/>
      <c r="E172" s="35"/>
      <c r="F172" s="36"/>
      <c r="G172" s="37"/>
      <c r="H172" s="37"/>
      <c r="I172" s="34"/>
      <c r="J172" s="41" t="str">
        <f t="shared" si="4"/>
        <v/>
      </c>
      <c r="K172" s="41" t="str">
        <f t="shared" si="5"/>
        <v/>
      </c>
      <c r="L172" s="50"/>
      <c r="M172" s="50"/>
    </row>
    <row r="173" spans="1:13" ht="12.6">
      <c r="A173" s="34"/>
      <c r="B173" s="35"/>
      <c r="C173" s="60" t="str">
        <f>IF(B173="Chèques",MAX($C$10:$C172)+1,"")</f>
        <v/>
      </c>
      <c r="D173" s="36"/>
      <c r="E173" s="35"/>
      <c r="F173" s="36"/>
      <c r="G173" s="37"/>
      <c r="H173" s="37"/>
      <c r="I173" s="34"/>
      <c r="J173" s="41" t="str">
        <f t="shared" si="4"/>
        <v/>
      </c>
      <c r="K173" s="41" t="str">
        <f t="shared" si="5"/>
        <v/>
      </c>
      <c r="L173" s="50"/>
      <c r="M173" s="50"/>
    </row>
    <row r="174" spans="1:13" ht="12.6">
      <c r="A174" s="34"/>
      <c r="B174" s="35"/>
      <c r="C174" s="60" t="str">
        <f>IF(B174="Chèques",MAX($C$10:$C173)+1,"")</f>
        <v/>
      </c>
      <c r="D174" s="36"/>
      <c r="E174" s="35"/>
      <c r="F174" s="36"/>
      <c r="G174" s="37"/>
      <c r="H174" s="37"/>
      <c r="I174" s="34"/>
      <c r="J174" s="41" t="str">
        <f t="shared" si="4"/>
        <v/>
      </c>
      <c r="K174" s="41" t="str">
        <f t="shared" si="5"/>
        <v/>
      </c>
      <c r="L174" s="50"/>
      <c r="M174" s="50"/>
    </row>
    <row r="175" spans="1:13" ht="12.6">
      <c r="A175" s="34"/>
      <c r="B175" s="35"/>
      <c r="C175" s="60" t="str">
        <f>IF(B175="Chèques",MAX($C$10:$C174)+1,"")</f>
        <v/>
      </c>
      <c r="D175" s="36"/>
      <c r="E175" s="35"/>
      <c r="F175" s="36"/>
      <c r="G175" s="37"/>
      <c r="H175" s="37"/>
      <c r="I175" s="34"/>
      <c r="J175" s="41" t="str">
        <f t="shared" si="4"/>
        <v/>
      </c>
      <c r="K175" s="41" t="str">
        <f t="shared" si="5"/>
        <v/>
      </c>
      <c r="L175" s="50"/>
      <c r="M175" s="50"/>
    </row>
    <row r="176" spans="1:13" ht="12.6">
      <c r="A176" s="34"/>
      <c r="B176" s="35"/>
      <c r="C176" s="60" t="str">
        <f>IF(B176="Chèques",MAX($C$10:$C175)+1,"")</f>
        <v/>
      </c>
      <c r="D176" s="36"/>
      <c r="E176" s="35"/>
      <c r="F176" s="36"/>
      <c r="G176" s="37"/>
      <c r="H176" s="37"/>
      <c r="I176" s="34"/>
      <c r="J176" s="41" t="str">
        <f t="shared" si="4"/>
        <v/>
      </c>
      <c r="K176" s="41" t="str">
        <f t="shared" si="5"/>
        <v/>
      </c>
      <c r="L176" s="50"/>
      <c r="M176" s="50"/>
    </row>
    <row r="177" spans="1:13" ht="12.6">
      <c r="A177" s="34"/>
      <c r="B177" s="35"/>
      <c r="C177" s="60" t="str">
        <f>IF(B177="Chèques",MAX($C$10:$C176)+1,"")</f>
        <v/>
      </c>
      <c r="D177" s="36"/>
      <c r="E177" s="35"/>
      <c r="F177" s="36"/>
      <c r="G177" s="37"/>
      <c r="H177" s="37"/>
      <c r="I177" s="34"/>
      <c r="J177" s="41" t="str">
        <f t="shared" si="4"/>
        <v/>
      </c>
      <c r="K177" s="41" t="str">
        <f t="shared" si="5"/>
        <v/>
      </c>
      <c r="L177" s="50"/>
      <c r="M177" s="50"/>
    </row>
    <row r="178" spans="1:13" ht="12.6">
      <c r="A178" s="34"/>
      <c r="B178" s="35"/>
      <c r="C178" s="60" t="str">
        <f>IF(B178="Chèques",MAX($C$10:$C177)+1,"")</f>
        <v/>
      </c>
      <c r="D178" s="36"/>
      <c r="E178" s="35"/>
      <c r="F178" s="36"/>
      <c r="G178" s="37"/>
      <c r="H178" s="37"/>
      <c r="I178" s="34"/>
      <c r="J178" s="41" t="str">
        <f t="shared" si="4"/>
        <v/>
      </c>
      <c r="K178" s="41" t="str">
        <f t="shared" si="5"/>
        <v/>
      </c>
      <c r="L178" s="50"/>
      <c r="M178" s="50"/>
    </row>
    <row r="179" spans="1:13" ht="12.6">
      <c r="A179" s="34"/>
      <c r="B179" s="35"/>
      <c r="C179" s="60" t="str">
        <f>IF(B179="Chèques",MAX($C$10:$C178)+1,"")</f>
        <v/>
      </c>
      <c r="D179" s="36"/>
      <c r="E179" s="35"/>
      <c r="F179" s="36"/>
      <c r="G179" s="37"/>
      <c r="H179" s="37"/>
      <c r="I179" s="34"/>
      <c r="J179" s="41" t="str">
        <f t="shared" si="4"/>
        <v/>
      </c>
      <c r="K179" s="41" t="str">
        <f t="shared" si="5"/>
        <v/>
      </c>
      <c r="L179" s="50"/>
      <c r="M179" s="50"/>
    </row>
    <row r="180" spans="1:13" ht="12.6">
      <c r="A180" s="34"/>
      <c r="B180" s="35"/>
      <c r="C180" s="60" t="str">
        <f>IF(B180="Chèques",MAX($C$10:$C179)+1,"")</f>
        <v/>
      </c>
      <c r="D180" s="36"/>
      <c r="E180" s="35"/>
      <c r="F180" s="36"/>
      <c r="G180" s="37"/>
      <c r="H180" s="37"/>
      <c r="I180" s="34"/>
      <c r="J180" s="41" t="str">
        <f t="shared" si="4"/>
        <v/>
      </c>
      <c r="K180" s="41" t="str">
        <f t="shared" si="5"/>
        <v/>
      </c>
      <c r="L180" s="50"/>
      <c r="M180" s="50"/>
    </row>
    <row r="181" spans="1:13" ht="12.6">
      <c r="A181" s="34"/>
      <c r="B181" s="35"/>
      <c r="C181" s="60" t="str">
        <f>IF(B181="Chèques",MAX($C$10:$C180)+1,"")</f>
        <v/>
      </c>
      <c r="D181" s="36"/>
      <c r="E181" s="35"/>
      <c r="F181" s="36"/>
      <c r="G181" s="37"/>
      <c r="H181" s="37"/>
      <c r="I181" s="34"/>
      <c r="J181" s="41" t="str">
        <f t="shared" si="4"/>
        <v/>
      </c>
      <c r="K181" s="41" t="str">
        <f t="shared" si="5"/>
        <v/>
      </c>
      <c r="L181" s="50"/>
      <c r="M181" s="50"/>
    </row>
    <row r="182" spans="1:13" ht="12.6">
      <c r="A182" s="34"/>
      <c r="B182" s="35"/>
      <c r="C182" s="60" t="str">
        <f>IF(B182="Chèques",MAX($C$10:$C181)+1,"")</f>
        <v/>
      </c>
      <c r="D182" s="36"/>
      <c r="E182" s="35"/>
      <c r="F182" s="36"/>
      <c r="G182" s="37"/>
      <c r="H182" s="37"/>
      <c r="I182" s="34"/>
      <c r="J182" s="41" t="str">
        <f t="shared" si="4"/>
        <v/>
      </c>
      <c r="K182" s="41" t="str">
        <f t="shared" si="5"/>
        <v/>
      </c>
      <c r="L182" s="50"/>
      <c r="M182" s="50"/>
    </row>
    <row r="183" spans="1:13" ht="12.6">
      <c r="A183" s="34"/>
      <c r="B183" s="35"/>
      <c r="C183" s="60" t="str">
        <f>IF(B183="Chèques",MAX($C$10:$C182)+1,"")</f>
        <v/>
      </c>
      <c r="D183" s="36"/>
      <c r="E183" s="35"/>
      <c r="F183" s="36"/>
      <c r="G183" s="37"/>
      <c r="H183" s="37"/>
      <c r="I183" s="34"/>
      <c r="J183" s="41" t="str">
        <f t="shared" si="4"/>
        <v/>
      </c>
      <c r="K183" s="41" t="str">
        <f t="shared" si="5"/>
        <v/>
      </c>
      <c r="L183" s="50"/>
      <c r="M183" s="50"/>
    </row>
    <row r="184" spans="1:13" ht="12.6">
      <c r="A184" s="34"/>
      <c r="B184" s="35"/>
      <c r="C184" s="60" t="str">
        <f>IF(B184="Chèques",MAX($C$10:$C183)+1,"")</f>
        <v/>
      </c>
      <c r="D184" s="36"/>
      <c r="E184" s="35"/>
      <c r="F184" s="36"/>
      <c r="G184" s="37"/>
      <c r="H184" s="37"/>
      <c r="I184" s="34"/>
      <c r="J184" s="41" t="str">
        <f t="shared" si="4"/>
        <v/>
      </c>
      <c r="K184" s="41" t="str">
        <f t="shared" si="5"/>
        <v/>
      </c>
      <c r="L184" s="50"/>
      <c r="M184" s="50"/>
    </row>
    <row r="185" spans="1:13" ht="12.6">
      <c r="A185" s="34"/>
      <c r="B185" s="35"/>
      <c r="C185" s="60" t="str">
        <f>IF(B185="Chèques",MAX($C$10:$C184)+1,"")</f>
        <v/>
      </c>
      <c r="D185" s="36"/>
      <c r="E185" s="35"/>
      <c r="F185" s="36"/>
      <c r="G185" s="37"/>
      <c r="H185" s="37"/>
      <c r="I185" s="34"/>
      <c r="J185" s="41" t="str">
        <f t="shared" si="4"/>
        <v/>
      </c>
      <c r="K185" s="41" t="str">
        <f t="shared" si="5"/>
        <v/>
      </c>
      <c r="L185" s="50"/>
      <c r="M185" s="50"/>
    </row>
    <row r="186" spans="1:13" ht="12.6">
      <c r="A186" s="34"/>
      <c r="B186" s="35"/>
      <c r="C186" s="60" t="str">
        <f>IF(B186="Chèques",MAX($C$10:$C185)+1,"")</f>
        <v/>
      </c>
      <c r="D186" s="36"/>
      <c r="E186" s="35"/>
      <c r="F186" s="36"/>
      <c r="G186" s="37"/>
      <c r="H186" s="37"/>
      <c r="I186" s="34"/>
      <c r="J186" s="41" t="str">
        <f t="shared" si="4"/>
        <v/>
      </c>
      <c r="K186" s="41" t="str">
        <f t="shared" si="5"/>
        <v/>
      </c>
      <c r="L186" s="50"/>
      <c r="M186" s="50"/>
    </row>
    <row r="187" spans="1:13" ht="12.6">
      <c r="A187" s="34"/>
      <c r="B187" s="35"/>
      <c r="C187" s="60" t="str">
        <f>IF(B187="Chèques",MAX($C$10:$C186)+1,"")</f>
        <v/>
      </c>
      <c r="D187" s="36"/>
      <c r="E187" s="35"/>
      <c r="F187" s="36"/>
      <c r="G187" s="37"/>
      <c r="H187" s="37"/>
      <c r="I187" s="34"/>
      <c r="J187" s="41" t="str">
        <f t="shared" si="4"/>
        <v/>
      </c>
      <c r="K187" s="41" t="str">
        <f t="shared" si="5"/>
        <v/>
      </c>
      <c r="L187" s="50"/>
      <c r="M187" s="50"/>
    </row>
    <row r="188" spans="1:13" ht="12.6">
      <c r="A188" s="34"/>
      <c r="B188" s="35"/>
      <c r="C188" s="60" t="str">
        <f>IF(B188="Chèques",MAX($C$10:$C187)+1,"")</f>
        <v/>
      </c>
      <c r="D188" s="36"/>
      <c r="E188" s="35"/>
      <c r="F188" s="36"/>
      <c r="G188" s="37"/>
      <c r="H188" s="37"/>
      <c r="I188" s="34"/>
      <c r="J188" s="41" t="str">
        <f t="shared" si="4"/>
        <v/>
      </c>
      <c r="K188" s="41" t="str">
        <f t="shared" si="5"/>
        <v/>
      </c>
      <c r="L188" s="50"/>
      <c r="M188" s="50"/>
    </row>
    <row r="189" spans="1:13" ht="12.6">
      <c r="A189" s="34"/>
      <c r="B189" s="35"/>
      <c r="C189" s="60" t="str">
        <f>IF(B189="Chèques",MAX($C$10:$C188)+1,"")</f>
        <v/>
      </c>
      <c r="D189" s="36"/>
      <c r="E189" s="35"/>
      <c r="F189" s="36"/>
      <c r="G189" s="37"/>
      <c r="H189" s="37"/>
      <c r="I189" s="34"/>
      <c r="J189" s="41" t="str">
        <f t="shared" si="4"/>
        <v/>
      </c>
      <c r="K189" s="41" t="str">
        <f t="shared" si="5"/>
        <v/>
      </c>
      <c r="L189" s="50"/>
      <c r="M189" s="50"/>
    </row>
    <row r="190" spans="1:13" ht="12.6">
      <c r="A190" s="34"/>
      <c r="B190" s="35"/>
      <c r="C190" s="60" t="str">
        <f>IF(B190="Chèques",MAX($C$10:$C189)+1,"")</f>
        <v/>
      </c>
      <c r="D190" s="36"/>
      <c r="E190" s="35"/>
      <c r="F190" s="36"/>
      <c r="G190" s="37"/>
      <c r="H190" s="37"/>
      <c r="I190" s="34"/>
      <c r="J190" s="41" t="str">
        <f t="shared" si="4"/>
        <v/>
      </c>
      <c r="K190" s="41" t="str">
        <f t="shared" si="5"/>
        <v/>
      </c>
      <c r="L190" s="50"/>
      <c r="M190" s="50"/>
    </row>
    <row r="191" spans="1:13" ht="12.6">
      <c r="A191" s="34"/>
      <c r="B191" s="35"/>
      <c r="C191" s="60" t="str">
        <f>IF(B191="Chèques",MAX($C$10:$C190)+1,"")</f>
        <v/>
      </c>
      <c r="D191" s="36"/>
      <c r="E191" s="35"/>
      <c r="F191" s="36"/>
      <c r="G191" s="37"/>
      <c r="H191" s="37"/>
      <c r="I191" s="34"/>
      <c r="J191" s="41" t="str">
        <f t="shared" si="4"/>
        <v/>
      </c>
      <c r="K191" s="41" t="str">
        <f t="shared" si="5"/>
        <v/>
      </c>
      <c r="L191" s="50"/>
      <c r="M191" s="50"/>
    </row>
    <row r="192" spans="1:13" ht="12.6">
      <c r="A192" s="34"/>
      <c r="B192" s="35"/>
      <c r="C192" s="60" t="str">
        <f>IF(B192="Chèques",MAX($C$10:$C191)+1,"")</f>
        <v/>
      </c>
      <c r="D192" s="36"/>
      <c r="E192" s="35"/>
      <c r="F192" s="36"/>
      <c r="G192" s="37"/>
      <c r="H192" s="37"/>
      <c r="I192" s="34"/>
      <c r="J192" s="41" t="str">
        <f t="shared" si="4"/>
        <v/>
      </c>
      <c r="K192" s="41" t="str">
        <f t="shared" si="5"/>
        <v/>
      </c>
      <c r="L192" s="50"/>
      <c r="M192" s="50"/>
    </row>
    <row r="193" spans="1:13" ht="12.6">
      <c r="A193" s="34"/>
      <c r="B193" s="35"/>
      <c r="C193" s="60" t="str">
        <f>IF(B193="Chèques",MAX($C$10:$C192)+1,"")</f>
        <v/>
      </c>
      <c r="D193" s="36"/>
      <c r="E193" s="35"/>
      <c r="F193" s="36"/>
      <c r="G193" s="37"/>
      <c r="H193" s="37"/>
      <c r="I193" s="34"/>
      <c r="J193" s="41" t="str">
        <f t="shared" si="4"/>
        <v/>
      </c>
      <c r="K193" s="41" t="str">
        <f t="shared" si="5"/>
        <v/>
      </c>
      <c r="L193" s="50"/>
      <c r="M193" s="50"/>
    </row>
    <row r="194" spans="1:13" ht="12.6">
      <c r="A194" s="34"/>
      <c r="B194" s="35"/>
      <c r="C194" s="60" t="str">
        <f>IF(B194="Chèques",MAX($C$10:$C193)+1,"")</f>
        <v/>
      </c>
      <c r="D194" s="36"/>
      <c r="E194" s="35"/>
      <c r="F194" s="36"/>
      <c r="G194" s="37"/>
      <c r="H194" s="37"/>
      <c r="I194" s="34"/>
      <c r="J194" s="41" t="str">
        <f t="shared" si="4"/>
        <v/>
      </c>
      <c r="K194" s="41" t="str">
        <f t="shared" si="5"/>
        <v/>
      </c>
      <c r="L194" s="50"/>
      <c r="M194" s="50"/>
    </row>
    <row r="195" spans="1:13" ht="12.6">
      <c r="A195" s="34"/>
      <c r="B195" s="35"/>
      <c r="C195" s="60" t="str">
        <f>IF(B195="Chèques",MAX($C$10:$C194)+1,"")</f>
        <v/>
      </c>
      <c r="D195" s="36"/>
      <c r="E195" s="35"/>
      <c r="F195" s="36"/>
      <c r="G195" s="37"/>
      <c r="H195" s="37"/>
      <c r="I195" s="34"/>
      <c r="J195" s="41" t="str">
        <f t="shared" si="4"/>
        <v/>
      </c>
      <c r="K195" s="41" t="str">
        <f t="shared" si="5"/>
        <v/>
      </c>
      <c r="L195" s="50"/>
      <c r="M195" s="50"/>
    </row>
    <row r="196" spans="1:13" ht="12.6">
      <c r="A196" s="34"/>
      <c r="B196" s="35"/>
      <c r="C196" s="60" t="str">
        <f>IF(B196="Chèques",MAX($C$10:$C195)+1,"")</f>
        <v/>
      </c>
      <c r="D196" s="36"/>
      <c r="E196" s="35"/>
      <c r="F196" s="36"/>
      <c r="G196" s="37"/>
      <c r="H196" s="37"/>
      <c r="I196" s="34"/>
      <c r="J196" s="41" t="str">
        <f t="shared" ref="J196:J224" si="6">IF(A196&lt;&gt;"",J195+H196-G196,"")</f>
        <v/>
      </c>
      <c r="K196" s="41" t="str">
        <f t="shared" si="5"/>
        <v/>
      </c>
      <c r="L196" s="50"/>
      <c r="M196" s="50"/>
    </row>
    <row r="197" spans="1:13" ht="12.6">
      <c r="A197" s="34"/>
      <c r="B197" s="35"/>
      <c r="C197" s="60" t="str">
        <f>IF(B197="Chèques",MAX($C$10:$C196)+1,"")</f>
        <v/>
      </c>
      <c r="D197" s="36"/>
      <c r="E197" s="35"/>
      <c r="F197" s="36"/>
      <c r="G197" s="37"/>
      <c r="H197" s="37"/>
      <c r="I197" s="34"/>
      <c r="J197" s="41" t="str">
        <f t="shared" si="6"/>
        <v/>
      </c>
      <c r="K197" s="41" t="str">
        <f t="shared" ref="K197:K207" si="7">IF(A197="","",K196+(H197-G197)*(I197&gt;0))</f>
        <v/>
      </c>
      <c r="L197" s="50"/>
      <c r="M197" s="50"/>
    </row>
    <row r="198" spans="1:13" ht="12.6">
      <c r="A198" s="34"/>
      <c r="B198" s="35"/>
      <c r="C198" s="60" t="str">
        <f>IF(B198="Chèques",MAX($C$10:$C197)+1,"")</f>
        <v/>
      </c>
      <c r="D198" s="36"/>
      <c r="E198" s="35"/>
      <c r="F198" s="36"/>
      <c r="G198" s="37"/>
      <c r="H198" s="37"/>
      <c r="I198" s="34"/>
      <c r="J198" s="41" t="str">
        <f t="shared" si="6"/>
        <v/>
      </c>
      <c r="K198" s="41" t="str">
        <f t="shared" si="7"/>
        <v/>
      </c>
      <c r="L198" s="50"/>
      <c r="M198" s="50"/>
    </row>
    <row r="199" spans="1:13" ht="12.6">
      <c r="A199" s="34"/>
      <c r="B199" s="35"/>
      <c r="C199" s="60" t="str">
        <f>IF(B199="Chèques",MAX($C$10:$C198)+1,"")</f>
        <v/>
      </c>
      <c r="D199" s="36"/>
      <c r="E199" s="35"/>
      <c r="F199" s="36"/>
      <c r="G199" s="37"/>
      <c r="H199" s="37"/>
      <c r="I199" s="34"/>
      <c r="J199" s="41" t="str">
        <f t="shared" si="6"/>
        <v/>
      </c>
      <c r="K199" s="41" t="str">
        <f t="shared" si="7"/>
        <v/>
      </c>
      <c r="L199" s="50"/>
      <c r="M199" s="50"/>
    </row>
    <row r="200" spans="1:13" ht="12.6">
      <c r="A200" s="34"/>
      <c r="B200" s="35"/>
      <c r="C200" s="60" t="str">
        <f>IF(B200="Chèques",MAX($C$10:$C199)+1,"")</f>
        <v/>
      </c>
      <c r="D200" s="36"/>
      <c r="E200" s="35"/>
      <c r="F200" s="36"/>
      <c r="G200" s="37"/>
      <c r="H200" s="37"/>
      <c r="I200" s="34"/>
      <c r="J200" s="41" t="str">
        <f t="shared" si="6"/>
        <v/>
      </c>
      <c r="K200" s="41" t="str">
        <f t="shared" si="7"/>
        <v/>
      </c>
      <c r="L200" s="50"/>
      <c r="M200" s="50"/>
    </row>
    <row r="201" spans="1:13" ht="12.6">
      <c r="A201" s="34"/>
      <c r="B201" s="35"/>
      <c r="C201" s="60" t="str">
        <f>IF(B201="Chèques",MAX($C$10:$C200)+1,"")</f>
        <v/>
      </c>
      <c r="D201" s="36"/>
      <c r="E201" s="35"/>
      <c r="F201" s="36"/>
      <c r="G201" s="37"/>
      <c r="H201" s="37"/>
      <c r="I201" s="34"/>
      <c r="J201" s="41" t="str">
        <f t="shared" si="6"/>
        <v/>
      </c>
      <c r="K201" s="41" t="str">
        <f t="shared" si="7"/>
        <v/>
      </c>
      <c r="L201" s="50"/>
      <c r="M201" s="50"/>
    </row>
    <row r="202" spans="1:13" ht="12.6">
      <c r="A202" s="34"/>
      <c r="B202" s="35"/>
      <c r="C202" s="60" t="str">
        <f>IF(B202="Chèques",MAX($C$10:$C201)+1,"")</f>
        <v/>
      </c>
      <c r="D202" s="36"/>
      <c r="E202" s="35"/>
      <c r="F202" s="36"/>
      <c r="G202" s="37"/>
      <c r="H202" s="37"/>
      <c r="I202" s="34"/>
      <c r="J202" s="41" t="str">
        <f t="shared" si="6"/>
        <v/>
      </c>
      <c r="K202" s="41" t="str">
        <f t="shared" si="7"/>
        <v/>
      </c>
      <c r="L202" s="50"/>
      <c r="M202" s="50"/>
    </row>
    <row r="203" spans="1:13" ht="12.6">
      <c r="A203" s="34"/>
      <c r="B203" s="35"/>
      <c r="C203" s="60" t="str">
        <f>IF(B203="Chèques",MAX($C$10:$C202)+1,"")</f>
        <v/>
      </c>
      <c r="D203" s="36"/>
      <c r="E203" s="35"/>
      <c r="F203" s="36"/>
      <c r="G203" s="37"/>
      <c r="H203" s="37"/>
      <c r="I203" s="34"/>
      <c r="J203" s="41" t="str">
        <f t="shared" si="6"/>
        <v/>
      </c>
      <c r="K203" s="41" t="str">
        <f t="shared" si="7"/>
        <v/>
      </c>
      <c r="L203" s="50"/>
      <c r="M203" s="50"/>
    </row>
    <row r="204" spans="1:13" ht="12.6">
      <c r="A204" s="34"/>
      <c r="B204" s="35"/>
      <c r="C204" s="60" t="str">
        <f>IF(B204="Chèques",MAX($C$10:$C203)+1,"")</f>
        <v/>
      </c>
      <c r="D204" s="36"/>
      <c r="E204" s="35"/>
      <c r="F204" s="36"/>
      <c r="G204" s="37"/>
      <c r="H204" s="37"/>
      <c r="I204" s="34"/>
      <c r="J204" s="41" t="str">
        <f t="shared" si="6"/>
        <v/>
      </c>
      <c r="K204" s="41" t="str">
        <f t="shared" si="7"/>
        <v/>
      </c>
      <c r="L204" s="50"/>
      <c r="M204" s="50"/>
    </row>
    <row r="205" spans="1:13" ht="12.6">
      <c r="A205" s="34"/>
      <c r="B205" s="35"/>
      <c r="C205" s="60" t="str">
        <f>IF(B205="Chèques",MAX($C$10:$C204)+1,"")</f>
        <v/>
      </c>
      <c r="D205" s="36"/>
      <c r="E205" s="35"/>
      <c r="F205" s="36"/>
      <c r="G205" s="37"/>
      <c r="H205" s="37"/>
      <c r="I205" s="34"/>
      <c r="J205" s="41" t="str">
        <f t="shared" si="6"/>
        <v/>
      </c>
      <c r="K205" s="41" t="str">
        <f t="shared" si="7"/>
        <v/>
      </c>
      <c r="L205" s="50"/>
      <c r="M205" s="50"/>
    </row>
    <row r="206" spans="1:13" ht="12.6">
      <c r="A206" s="34"/>
      <c r="B206" s="35"/>
      <c r="C206" s="60" t="str">
        <f>IF(B206="Chèques",MAX($C$10:$C205)+1,"")</f>
        <v/>
      </c>
      <c r="D206" s="36"/>
      <c r="E206" s="35"/>
      <c r="F206" s="36"/>
      <c r="G206" s="37"/>
      <c r="H206" s="37"/>
      <c r="I206" s="34"/>
      <c r="J206" s="41" t="str">
        <f t="shared" si="6"/>
        <v/>
      </c>
      <c r="K206" s="41" t="str">
        <f t="shared" si="7"/>
        <v/>
      </c>
      <c r="L206" s="50"/>
      <c r="M206" s="50"/>
    </row>
    <row r="207" spans="1:13" ht="12.6">
      <c r="A207" s="34"/>
      <c r="B207" s="35"/>
      <c r="C207" s="60" t="str">
        <f>IF(B207="Chèques",MAX($C$10:$C206)+1,"")</f>
        <v/>
      </c>
      <c r="D207" s="36"/>
      <c r="E207" s="35"/>
      <c r="F207" s="36"/>
      <c r="G207" s="37"/>
      <c r="H207" s="37"/>
      <c r="I207" s="34"/>
      <c r="J207" s="41" t="str">
        <f t="shared" si="6"/>
        <v/>
      </c>
      <c r="K207" s="41" t="str">
        <f t="shared" si="7"/>
        <v/>
      </c>
      <c r="L207" s="50"/>
      <c r="M207" s="50"/>
    </row>
    <row r="208" spans="1:13" ht="12.6">
      <c r="A208" s="34"/>
      <c r="B208" s="35"/>
      <c r="C208" s="60" t="str">
        <f>IF(B208="Chèques",MAX($C$10:$C207)+1,"")</f>
        <v/>
      </c>
      <c r="D208" s="36"/>
      <c r="E208" s="35"/>
      <c r="F208" s="36"/>
      <c r="G208" s="37"/>
      <c r="H208" s="37"/>
      <c r="I208" s="34"/>
      <c r="J208" s="41" t="str">
        <f t="shared" si="6"/>
        <v/>
      </c>
      <c r="K208" s="41" t="str">
        <f t="shared" ref="K208:K224" si="8">IF(A208="","",K226+(H208-G208)*(I208&gt;0))</f>
        <v/>
      </c>
      <c r="L208" s="50"/>
      <c r="M208" s="50"/>
    </row>
    <row r="209" spans="1:13" ht="12.6">
      <c r="A209" s="34"/>
      <c r="B209" s="35"/>
      <c r="C209" s="60" t="str">
        <f>IF(B209="Chèques",MAX($C$10:$C208)+1,"")</f>
        <v/>
      </c>
      <c r="D209" s="36"/>
      <c r="E209" s="35"/>
      <c r="F209" s="36"/>
      <c r="G209" s="37"/>
      <c r="H209" s="37"/>
      <c r="I209" s="34"/>
      <c r="J209" s="41" t="str">
        <f t="shared" si="6"/>
        <v/>
      </c>
      <c r="K209" s="41" t="str">
        <f t="shared" si="8"/>
        <v/>
      </c>
      <c r="L209" s="50"/>
      <c r="M209" s="50"/>
    </row>
    <row r="210" spans="1:13" ht="12.6">
      <c r="A210" s="34"/>
      <c r="B210" s="35"/>
      <c r="C210" s="60" t="str">
        <f>IF(B210="Chèques",MAX($C$10:$C209)+1,"")</f>
        <v/>
      </c>
      <c r="D210" s="36"/>
      <c r="E210" s="35"/>
      <c r="F210" s="36"/>
      <c r="G210" s="37"/>
      <c r="H210" s="37"/>
      <c r="I210" s="34"/>
      <c r="J210" s="41" t="str">
        <f t="shared" si="6"/>
        <v/>
      </c>
      <c r="K210" s="41" t="str">
        <f t="shared" si="8"/>
        <v/>
      </c>
      <c r="L210" s="50"/>
      <c r="M210" s="50"/>
    </row>
    <row r="211" spans="1:13" ht="12.6">
      <c r="A211" s="34"/>
      <c r="B211" s="35"/>
      <c r="C211" s="60" t="str">
        <f>IF(B211="Chèques",MAX($C$10:$C210)+1,"")</f>
        <v/>
      </c>
      <c r="D211" s="36"/>
      <c r="E211" s="35"/>
      <c r="F211" s="36"/>
      <c r="G211" s="37"/>
      <c r="H211" s="37"/>
      <c r="I211" s="34"/>
      <c r="J211" s="41" t="str">
        <f t="shared" si="6"/>
        <v/>
      </c>
      <c r="K211" s="41" t="str">
        <f t="shared" si="8"/>
        <v/>
      </c>
      <c r="L211" s="50"/>
      <c r="M211" s="50"/>
    </row>
    <row r="212" spans="1:13" ht="12.6">
      <c r="A212" s="34"/>
      <c r="B212" s="35"/>
      <c r="C212" s="60" t="str">
        <f>IF(B212="Chèques",MAX($C$10:$C211)+1,"")</f>
        <v/>
      </c>
      <c r="D212" s="36"/>
      <c r="E212" s="35"/>
      <c r="F212" s="36"/>
      <c r="G212" s="37"/>
      <c r="H212" s="37"/>
      <c r="I212" s="34"/>
      <c r="J212" s="41" t="str">
        <f t="shared" si="6"/>
        <v/>
      </c>
      <c r="K212" s="41" t="str">
        <f t="shared" si="8"/>
        <v/>
      </c>
      <c r="L212" s="50"/>
      <c r="M212" s="50"/>
    </row>
    <row r="213" spans="1:13" ht="12.6">
      <c r="A213" s="34"/>
      <c r="B213" s="35"/>
      <c r="C213" s="60" t="str">
        <f>IF(B213="Chèques",MAX($C$10:$C212)+1,"")</f>
        <v/>
      </c>
      <c r="D213" s="36"/>
      <c r="E213" s="35"/>
      <c r="F213" s="36"/>
      <c r="G213" s="37"/>
      <c r="H213" s="37"/>
      <c r="I213" s="34"/>
      <c r="J213" s="41" t="str">
        <f t="shared" si="6"/>
        <v/>
      </c>
      <c r="K213" s="41" t="str">
        <f t="shared" si="8"/>
        <v/>
      </c>
      <c r="L213" s="50"/>
      <c r="M213" s="50"/>
    </row>
    <row r="214" spans="1:13" ht="12.6">
      <c r="A214" s="34"/>
      <c r="B214" s="35"/>
      <c r="C214" s="60" t="str">
        <f>IF(B214="Chèques",MAX($C$10:$C213)+1,"")</f>
        <v/>
      </c>
      <c r="D214" s="36"/>
      <c r="E214" s="35"/>
      <c r="F214" s="36"/>
      <c r="G214" s="37"/>
      <c r="H214" s="37"/>
      <c r="I214" s="34"/>
      <c r="J214" s="41" t="str">
        <f t="shared" si="6"/>
        <v/>
      </c>
      <c r="K214" s="41" t="str">
        <f t="shared" si="8"/>
        <v/>
      </c>
      <c r="L214" s="50"/>
      <c r="M214" s="50"/>
    </row>
    <row r="215" spans="1:13" ht="12.6">
      <c r="A215" s="34"/>
      <c r="B215" s="35"/>
      <c r="C215" s="60" t="str">
        <f>IF(B215="Chèques",MAX($C$10:$C214)+1,"")</f>
        <v/>
      </c>
      <c r="D215" s="36"/>
      <c r="E215" s="35"/>
      <c r="F215" s="36"/>
      <c r="G215" s="37"/>
      <c r="H215" s="37"/>
      <c r="I215" s="34"/>
      <c r="J215" s="41" t="str">
        <f t="shared" si="6"/>
        <v/>
      </c>
      <c r="K215" s="41" t="str">
        <f t="shared" si="8"/>
        <v/>
      </c>
      <c r="L215" s="50"/>
      <c r="M215" s="50"/>
    </row>
    <row r="216" spans="1:13" ht="12.6">
      <c r="A216" s="34"/>
      <c r="B216" s="35"/>
      <c r="C216" s="60" t="str">
        <f>IF(B216="Chèques",MAX($C$10:$C215)+1,"")</f>
        <v/>
      </c>
      <c r="D216" s="36"/>
      <c r="E216" s="35"/>
      <c r="F216" s="36"/>
      <c r="G216" s="37"/>
      <c r="H216" s="37"/>
      <c r="I216" s="34"/>
      <c r="J216" s="41" t="str">
        <f t="shared" si="6"/>
        <v/>
      </c>
      <c r="K216" s="41" t="str">
        <f t="shared" si="8"/>
        <v/>
      </c>
      <c r="L216" s="50"/>
      <c r="M216" s="50"/>
    </row>
    <row r="217" spans="1:13" ht="12.6">
      <c r="A217" s="34"/>
      <c r="B217" s="35"/>
      <c r="C217" s="60" t="str">
        <f>IF(B217="Chèques",MAX($C$10:$C216)+1,"")</f>
        <v/>
      </c>
      <c r="D217" s="36"/>
      <c r="E217" s="35"/>
      <c r="F217" s="36"/>
      <c r="G217" s="37"/>
      <c r="H217" s="37"/>
      <c r="I217" s="34"/>
      <c r="J217" s="41" t="str">
        <f t="shared" si="6"/>
        <v/>
      </c>
      <c r="K217" s="41" t="str">
        <f t="shared" si="8"/>
        <v/>
      </c>
      <c r="L217" s="50"/>
      <c r="M217" s="50"/>
    </row>
    <row r="218" spans="1:13" ht="12.6">
      <c r="A218" s="34"/>
      <c r="B218" s="35"/>
      <c r="C218" s="60" t="str">
        <f>IF(B218="Chèques",MAX($C$10:$C217)+1,"")</f>
        <v/>
      </c>
      <c r="D218" s="36"/>
      <c r="E218" s="35"/>
      <c r="F218" s="36"/>
      <c r="G218" s="37"/>
      <c r="H218" s="37"/>
      <c r="I218" s="34"/>
      <c r="J218" s="41" t="str">
        <f t="shared" si="6"/>
        <v/>
      </c>
      <c r="K218" s="41" t="str">
        <f t="shared" si="8"/>
        <v/>
      </c>
      <c r="L218" s="50"/>
      <c r="M218" s="50"/>
    </row>
    <row r="219" spans="1:13" ht="12.6">
      <c r="A219" s="34"/>
      <c r="B219" s="35"/>
      <c r="C219" s="60" t="str">
        <f>IF(B219="Chèques",MAX($C$10:$C218)+1,"")</f>
        <v/>
      </c>
      <c r="D219" s="36"/>
      <c r="E219" s="35"/>
      <c r="F219" s="36"/>
      <c r="G219" s="37"/>
      <c r="H219" s="37"/>
      <c r="I219" s="34"/>
      <c r="J219" s="41" t="str">
        <f t="shared" si="6"/>
        <v/>
      </c>
      <c r="K219" s="41" t="str">
        <f t="shared" si="8"/>
        <v/>
      </c>
      <c r="L219" s="50"/>
      <c r="M219" s="50"/>
    </row>
    <row r="220" spans="1:13" ht="12.6">
      <c r="A220" s="34"/>
      <c r="B220" s="35"/>
      <c r="C220" s="60" t="str">
        <f>IF(B220="Chèques",MAX($C$10:$C219)+1,"")</f>
        <v/>
      </c>
      <c r="D220" s="36"/>
      <c r="E220" s="35"/>
      <c r="F220" s="36"/>
      <c r="G220" s="37"/>
      <c r="H220" s="37"/>
      <c r="I220" s="34"/>
      <c r="J220" s="41" t="str">
        <f t="shared" si="6"/>
        <v/>
      </c>
      <c r="K220" s="41" t="str">
        <f t="shared" si="8"/>
        <v/>
      </c>
      <c r="L220" s="50"/>
      <c r="M220" s="50"/>
    </row>
    <row r="221" spans="1:13" ht="12.6">
      <c r="A221" s="34"/>
      <c r="B221" s="35"/>
      <c r="C221" s="60" t="str">
        <f>IF(B221="Chèques",MAX($C$10:$C220)+1,"")</f>
        <v/>
      </c>
      <c r="D221" s="36"/>
      <c r="E221" s="35"/>
      <c r="F221" s="36"/>
      <c r="G221" s="37"/>
      <c r="H221" s="37"/>
      <c r="I221" s="34"/>
      <c r="J221" s="41" t="str">
        <f t="shared" si="6"/>
        <v/>
      </c>
      <c r="K221" s="41" t="str">
        <f t="shared" si="8"/>
        <v/>
      </c>
      <c r="L221" s="50"/>
      <c r="M221" s="50"/>
    </row>
    <row r="222" spans="1:13" ht="12.6">
      <c r="A222" s="34"/>
      <c r="B222" s="35"/>
      <c r="C222" s="60" t="str">
        <f>IF(B222="Chèques",MAX($C$10:$C221)+1,"")</f>
        <v/>
      </c>
      <c r="D222" s="36"/>
      <c r="E222" s="35"/>
      <c r="F222" s="36"/>
      <c r="G222" s="37"/>
      <c r="H222" s="37"/>
      <c r="I222" s="34"/>
      <c r="J222" s="41" t="str">
        <f t="shared" si="6"/>
        <v/>
      </c>
      <c r="K222" s="41" t="str">
        <f t="shared" si="8"/>
        <v/>
      </c>
      <c r="L222" s="50"/>
      <c r="M222" s="50"/>
    </row>
    <row r="223" spans="1:13" ht="12.6">
      <c r="A223" s="34"/>
      <c r="B223" s="35"/>
      <c r="C223" s="60" t="str">
        <f>IF(B223="Chèques",MAX($C$10:$C222)+1,"")</f>
        <v/>
      </c>
      <c r="D223" s="36"/>
      <c r="E223" s="35"/>
      <c r="F223" s="36"/>
      <c r="G223" s="37"/>
      <c r="H223" s="37"/>
      <c r="I223" s="34"/>
      <c r="J223" s="41" t="str">
        <f t="shared" si="6"/>
        <v/>
      </c>
      <c r="K223" s="41" t="str">
        <f t="shared" si="8"/>
        <v/>
      </c>
      <c r="L223" s="50"/>
      <c r="M223" s="50"/>
    </row>
    <row r="224" spans="1:13" ht="12.6">
      <c r="A224" s="34"/>
      <c r="B224" s="35"/>
      <c r="C224" s="60" t="str">
        <f>IF(B224="Chèques",MAX($C$10:$C223)+1,"")</f>
        <v/>
      </c>
      <c r="D224" s="36"/>
      <c r="E224" s="35"/>
      <c r="F224" s="36"/>
      <c r="G224" s="37"/>
      <c r="H224" s="37"/>
      <c r="I224" s="34"/>
      <c r="J224" s="41" t="str">
        <f t="shared" si="6"/>
        <v/>
      </c>
      <c r="K224" s="41" t="str">
        <f t="shared" si="8"/>
        <v/>
      </c>
      <c r="L224" s="50"/>
      <c r="M224" s="50"/>
    </row>
  </sheetData>
  <sortState ref="A3:I29">
    <sortCondition ref="A3"/>
  </sortState>
  <mergeCells count="2">
    <mergeCell ref="A2:K2"/>
    <mergeCell ref="L12:M12"/>
  </mergeCells>
  <conditionalFormatting sqref="J225:J1048576">
    <cfRule type="cellIs" dxfId="442" priority="89" operator="greaterThan">
      <formula>0</formula>
    </cfRule>
  </conditionalFormatting>
  <conditionalFormatting sqref="A2">
    <cfRule type="containsText" dxfId="441" priority="34" operator="containsText" text="CB">
      <formula>NOT(ISERROR(SEARCH("CB",A2)))</formula>
    </cfRule>
  </conditionalFormatting>
  <conditionalFormatting sqref="A2">
    <cfRule type="expression" dxfId="440" priority="33" stopIfTrue="1">
      <formula>$A2=""</formula>
    </cfRule>
  </conditionalFormatting>
  <conditionalFormatting sqref="K3:K224 J1:J224">
    <cfRule type="cellIs" dxfId="439" priority="32" operator="greaterThan">
      <formula>0</formula>
    </cfRule>
  </conditionalFormatting>
  <conditionalFormatting sqref="B1:B2">
    <cfRule type="containsText" dxfId="438" priority="27" operator="containsText" text="Virements émis">
      <formula>NOT(ISERROR(SEARCH("Virements émis",B1)))</formula>
    </cfRule>
    <cfRule type="containsText" dxfId="437" priority="28" operator="containsText" text="Vir">
      <formula>NOT(ISERROR(SEARCH("Vir",B1)))</formula>
    </cfRule>
    <cfRule type="containsText" dxfId="436" priority="29" operator="containsText" text="CB">
      <formula>NOT(ISERROR(SEARCH("CB",B1)))</formula>
    </cfRule>
    <cfRule type="containsText" dxfId="435" priority="30" operator="containsText" text="Pr">
      <formula>NOT(ISERROR(SEARCH("Pr",B1)))</formula>
    </cfRule>
    <cfRule type="containsText" dxfId="434" priority="31" operator="containsText" text="Chèques">
      <formula>NOT(ISERROR(SEARCH("Chèques",B1)))</formula>
    </cfRule>
  </conditionalFormatting>
  <conditionalFormatting sqref="D3:I224">
    <cfRule type="expression" dxfId="433" priority="24" stopIfTrue="1">
      <formula>$G3&gt;0</formula>
    </cfRule>
    <cfRule type="expression" dxfId="432" priority="25">
      <formula>$G3&lt;0</formula>
    </cfRule>
    <cfRule type="expression" dxfId="431" priority="26" stopIfTrue="1">
      <formula>$H3&gt;0</formula>
    </cfRule>
  </conditionalFormatting>
  <conditionalFormatting sqref="J1">
    <cfRule type="cellIs" dxfId="430" priority="23" operator="greaterThan">
      <formula>0</formula>
    </cfRule>
  </conditionalFormatting>
  <conditionalFormatting sqref="B1">
    <cfRule type="containsText" dxfId="429" priority="18" operator="containsText" text="Virements émis">
      <formula>NOT(ISERROR(SEARCH("Virements émis",B1)))</formula>
    </cfRule>
    <cfRule type="containsText" dxfId="428" priority="19" operator="containsText" text="Vir">
      <formula>NOT(ISERROR(SEARCH("Vir",B1)))</formula>
    </cfRule>
    <cfRule type="containsText" dxfId="427" priority="20" operator="containsText" text="CB">
      <formula>NOT(ISERROR(SEARCH("CB",B1)))</formula>
    </cfRule>
    <cfRule type="containsText" dxfId="426" priority="21" operator="containsText" text="Pr">
      <formula>NOT(ISERROR(SEARCH("Pr",B1)))</formula>
    </cfRule>
    <cfRule type="containsText" dxfId="425" priority="22" operator="containsText" text="Chèques">
      <formula>NOT(ISERROR(SEARCH("Chèques",B1)))</formula>
    </cfRule>
  </conditionalFormatting>
  <conditionalFormatting sqref="B3:B224">
    <cfRule type="containsText" dxfId="424" priority="17" operator="containsText" text="CB">
      <formula>NOT(ISERROR(SEARCH("CB",B3)))</formula>
    </cfRule>
  </conditionalFormatting>
  <conditionalFormatting sqref="A3:B3 B4:B224">
    <cfRule type="containsText" dxfId="423" priority="16" operator="containsText" text="Chèques">
      <formula>NOT(ISERROR(SEARCH("Chèques",A3)))</formula>
    </cfRule>
  </conditionalFormatting>
  <conditionalFormatting sqref="A4:B4">
    <cfRule type="containsText" dxfId="422" priority="15" operator="containsText" text="Crédits">
      <formula>NOT(ISERROR(SEARCH("Crédits",A4)))</formula>
    </cfRule>
  </conditionalFormatting>
  <conditionalFormatting sqref="B5 A5:A6">
    <cfRule type="containsText" dxfId="421" priority="14" operator="containsText" text="Prélèvements">
      <formula>NOT(ISERROR(SEARCH("Prélèvements",A5)))</formula>
    </cfRule>
  </conditionalFormatting>
  <conditionalFormatting sqref="B6 A6:A7">
    <cfRule type="containsText" dxfId="420" priority="11" operator="containsText" text="Retraits">
      <formula>NOT(ISERROR(SEARCH("Retraits",A6)))</formula>
    </cfRule>
    <cfRule type="containsText" dxfId="419" priority="12" operator="containsText" text="Retraits">
      <formula>NOT(ISERROR(SEARCH("Retraits",A6)))</formula>
    </cfRule>
    <cfRule type="containsText" dxfId="418" priority="13" operator="containsText" text="Retraits">
      <formula>NOT(ISERROR(SEARCH("Retraits",A6)))</formula>
    </cfRule>
  </conditionalFormatting>
  <conditionalFormatting sqref="A5">
    <cfRule type="containsText" dxfId="417" priority="10" operator="containsText" text="Dépôts DA">
      <formula>NOT(ISERROR(SEARCH("Dépôts DA",A5)))</formula>
    </cfRule>
  </conditionalFormatting>
  <conditionalFormatting sqref="I10">
    <cfRule type="colorScale" priority="9">
      <colorScale>
        <cfvo type="min" val="0"/>
        <cfvo type="max" val="0"/>
        <color rgb="FFFF7128"/>
        <color rgb="FFFFEF9C"/>
      </colorScale>
    </cfRule>
  </conditionalFormatting>
  <conditionalFormatting sqref="B3:B224">
    <cfRule type="containsText" dxfId="416" priority="4" operator="containsText" text="Virements émis">
      <formula>NOT(ISERROR(SEARCH("Virements émis",B3)))</formula>
    </cfRule>
    <cfRule type="containsText" dxfId="415" priority="5" operator="containsText" text="Vir">
      <formula>NOT(ISERROR(SEARCH("Vir",B3)))</formula>
    </cfRule>
    <cfRule type="containsText" dxfId="414" priority="6" operator="containsText" text="CB">
      <formula>NOT(ISERROR(SEARCH("CB",B3)))</formula>
    </cfRule>
    <cfRule type="containsText" dxfId="413" priority="7" operator="containsText" text="Pr">
      <formula>NOT(ISERROR(SEARCH("Pr",B3)))</formula>
    </cfRule>
    <cfRule type="containsText" dxfId="412" priority="8" operator="containsText" text="Chèques">
      <formula>NOT(ISERROR(SEARCH("Chèques",B3)))</formula>
    </cfRule>
  </conditionalFormatting>
  <conditionalFormatting sqref="A3:B224">
    <cfRule type="expression" dxfId="411" priority="2">
      <formula>$G3&lt;0</formula>
    </cfRule>
  </conditionalFormatting>
  <conditionalFormatting sqref="A3:I224">
    <cfRule type="expression" dxfId="410" priority="1" stopIfTrue="1">
      <formula>$G3&gt;0</formula>
    </cfRule>
    <cfRule type="expression" dxfId="409" priority="3" stopIfTrue="1">
      <formula>$H3&gt;0</formula>
    </cfRule>
  </conditionalFormatting>
  <dataValidations count="1">
    <dataValidation type="list" allowBlank="1" showInputMessage="1" showErrorMessage="1" sqref="F3:F224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'!$A$3:$A$10</xm:f>
          </x14:formula1>
          <xm:sqref>B3:B224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E3:E224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M224"/>
  <sheetViews>
    <sheetView workbookViewId="0">
      <selection activeCell="E3" sqref="E3"/>
    </sheetView>
  </sheetViews>
  <sheetFormatPr baseColWidth="10" defaultColWidth="11.44140625" defaultRowHeight="12"/>
  <cols>
    <col min="1" max="1" width="10.109375" style="1" bestFit="1" customWidth="1"/>
    <col min="2" max="2" width="11.44140625" style="1" bestFit="1" customWidth="1"/>
    <col min="3" max="3" width="7.6640625" style="1" bestFit="1" customWidth="1"/>
    <col min="4" max="4" width="20.6640625" style="1" bestFit="1" customWidth="1"/>
    <col min="5" max="5" width="20.109375" style="1" bestFit="1" customWidth="1"/>
    <col min="6" max="6" width="12.33203125" style="1" customWidth="1"/>
    <col min="7" max="8" width="10.33203125" style="1" bestFit="1" customWidth="1"/>
    <col min="9" max="9" width="10.109375" style="1" bestFit="1" customWidth="1"/>
    <col min="10" max="10" width="9" style="2" customWidth="1"/>
    <col min="11" max="11" width="8.6640625" style="1" bestFit="1" customWidth="1"/>
    <col min="12" max="16384" width="11.44140625" style="1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105</v>
      </c>
      <c r="M1" s="48" t="e">
        <f>Fév!M10</f>
        <v>#N/A</v>
      </c>
    </row>
    <row r="2" spans="1:13" ht="14.4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  <c r="L2" s="49"/>
      <c r="M2" s="49"/>
    </row>
    <row r="3" spans="1:13" ht="12.6">
      <c r="A3" s="54"/>
      <c r="B3" s="55"/>
      <c r="C3" s="60"/>
      <c r="D3" s="56"/>
      <c r="E3" s="55"/>
      <c r="F3" s="56"/>
      <c r="G3" s="57"/>
      <c r="H3" s="57"/>
      <c r="I3" s="54"/>
      <c r="J3" s="41" t="str">
        <f>IF(A3&lt;&gt;"",M1+H3-G3,"")</f>
        <v/>
      </c>
      <c r="K3" s="41" t="str">
        <f>IF(A3="","",M1+(H3-G3)*(I3&gt;0))</f>
        <v/>
      </c>
      <c r="L3" s="61"/>
      <c r="M3" s="61"/>
    </row>
    <row r="4" spans="1:13" ht="12.6">
      <c r="A4" s="54"/>
      <c r="B4" s="55"/>
      <c r="C4" s="60"/>
      <c r="D4" s="56"/>
      <c r="E4" s="55"/>
      <c r="F4" s="56"/>
      <c r="G4" s="57"/>
      <c r="H4" s="57"/>
      <c r="I4" s="54"/>
      <c r="J4" s="41" t="str">
        <f t="shared" ref="J4:J67" si="0">IF(A4&lt;&gt;"",J3+H4-G4,"")</f>
        <v/>
      </c>
      <c r="K4" s="41" t="str">
        <f>IF(A4="","",K3+(H4-G4)*(I4&gt;0))</f>
        <v/>
      </c>
      <c r="L4" s="31" t="s">
        <v>101</v>
      </c>
      <c r="M4" s="42" t="e">
        <f>M1+M6-M8</f>
        <v>#N/A</v>
      </c>
    </row>
    <row r="5" spans="1:13" ht="12.6">
      <c r="A5" s="54"/>
      <c r="B5" s="55"/>
      <c r="C5" s="60"/>
      <c r="D5" s="56"/>
      <c r="E5" s="55"/>
      <c r="F5" s="56"/>
      <c r="G5" s="57"/>
      <c r="H5" s="59"/>
      <c r="I5" s="58"/>
      <c r="J5" s="41" t="str">
        <f t="shared" si="0"/>
        <v/>
      </c>
      <c r="K5" s="41" t="str">
        <f t="shared" ref="K5:K68" si="1">IF(A5="","",K4+(H5-G5)*(I5&gt;0))</f>
        <v/>
      </c>
      <c r="L5" s="61"/>
      <c r="M5" s="61"/>
    </row>
    <row r="6" spans="1:13" ht="12.6">
      <c r="A6" s="54"/>
      <c r="B6" s="55"/>
      <c r="C6" s="60"/>
      <c r="D6" s="56"/>
      <c r="E6" s="55"/>
      <c r="F6" s="56"/>
      <c r="G6" s="57"/>
      <c r="H6" s="57"/>
      <c r="I6" s="54"/>
      <c r="J6" s="41" t="str">
        <f t="shared" si="0"/>
        <v/>
      </c>
      <c r="K6" s="41" t="str">
        <f t="shared" si="1"/>
        <v/>
      </c>
      <c r="L6" s="31" t="s">
        <v>7</v>
      </c>
      <c r="M6" s="43">
        <f>SUM($H$3:$H$200)</f>
        <v>0</v>
      </c>
    </row>
    <row r="7" spans="1:13" ht="12.6">
      <c r="A7" s="54"/>
      <c r="B7" s="55"/>
      <c r="C7" s="60"/>
      <c r="D7" s="56"/>
      <c r="E7" s="55"/>
      <c r="F7" s="56"/>
      <c r="G7" s="57"/>
      <c r="H7" s="57"/>
      <c r="I7" s="54"/>
      <c r="J7" s="41" t="str">
        <f t="shared" si="0"/>
        <v/>
      </c>
      <c r="K7" s="41" t="str">
        <f t="shared" si="1"/>
        <v/>
      </c>
      <c r="L7" s="32"/>
      <c r="M7" s="44"/>
    </row>
    <row r="8" spans="1:13" ht="12.6">
      <c r="A8" s="54"/>
      <c r="B8" s="55"/>
      <c r="C8" s="60"/>
      <c r="D8" s="56"/>
      <c r="E8" s="55"/>
      <c r="F8" s="56"/>
      <c r="G8" s="57"/>
      <c r="H8" s="59"/>
      <c r="I8" s="58"/>
      <c r="J8" s="41" t="str">
        <f t="shared" si="0"/>
        <v/>
      </c>
      <c r="K8" s="41" t="str">
        <f t="shared" si="1"/>
        <v/>
      </c>
      <c r="L8" s="33" t="s">
        <v>102</v>
      </c>
      <c r="M8" s="45">
        <f>SUM($G$3:$G$200)</f>
        <v>0</v>
      </c>
    </row>
    <row r="9" spans="1:13" ht="12.6">
      <c r="A9" s="54"/>
      <c r="B9" s="55"/>
      <c r="C9" s="60"/>
      <c r="D9" s="56"/>
      <c r="E9" s="55"/>
      <c r="F9" s="56"/>
      <c r="G9" s="57"/>
      <c r="H9" s="57"/>
      <c r="I9" s="54"/>
      <c r="J9" s="41" t="str">
        <f t="shared" si="0"/>
        <v/>
      </c>
      <c r="K9" s="41" t="str">
        <f t="shared" si="1"/>
        <v/>
      </c>
      <c r="L9" s="61"/>
      <c r="M9" s="61"/>
    </row>
    <row r="10" spans="1:13" ht="12.6">
      <c r="A10" s="54"/>
      <c r="B10" s="55"/>
      <c r="C10" s="60"/>
      <c r="D10" s="56"/>
      <c r="E10" s="55"/>
      <c r="F10" s="56"/>
      <c r="G10" s="57"/>
      <c r="H10" s="57"/>
      <c r="I10" s="54"/>
      <c r="J10" s="41" t="str">
        <f t="shared" si="0"/>
        <v/>
      </c>
      <c r="K10" s="41" t="str">
        <f t="shared" si="1"/>
        <v/>
      </c>
      <c r="L10" s="46" t="s">
        <v>117</v>
      </c>
      <c r="M10" s="42" t="e">
        <f>LOOKUP(9^9,K:K)</f>
        <v>#N/A</v>
      </c>
    </row>
    <row r="11" spans="1:13" ht="13.2" thickBot="1">
      <c r="A11" s="54"/>
      <c r="B11" s="55"/>
      <c r="C11" s="60"/>
      <c r="D11" s="56"/>
      <c r="E11" s="55"/>
      <c r="F11" s="56"/>
      <c r="G11" s="57"/>
      <c r="H11" s="59"/>
      <c r="I11" s="58"/>
      <c r="J11" s="41" t="str">
        <f t="shared" si="0"/>
        <v/>
      </c>
      <c r="K11" s="41" t="str">
        <f t="shared" si="1"/>
        <v/>
      </c>
      <c r="L11" s="50"/>
      <c r="M11" s="50"/>
    </row>
    <row r="12" spans="1:13" ht="15.6" thickTop="1" thickBot="1">
      <c r="A12" s="54"/>
      <c r="B12" s="55"/>
      <c r="C12" s="60"/>
      <c r="D12" s="56"/>
      <c r="E12" s="55"/>
      <c r="F12" s="56"/>
      <c r="G12" s="57"/>
      <c r="H12" s="59"/>
      <c r="I12" s="58"/>
      <c r="J12" s="41" t="str">
        <f t="shared" si="0"/>
        <v/>
      </c>
      <c r="K12" s="41" t="str">
        <f t="shared" si="1"/>
        <v/>
      </c>
      <c r="L12" s="145" t="s">
        <v>104</v>
      </c>
      <c r="M12" s="146"/>
    </row>
    <row r="13" spans="1:13" ht="13.2" thickTop="1">
      <c r="A13" s="58"/>
      <c r="B13" s="55"/>
      <c r="C13" s="60"/>
      <c r="D13" s="55"/>
      <c r="E13" s="55"/>
      <c r="F13" s="55"/>
      <c r="G13" s="59"/>
      <c r="H13" s="59"/>
      <c r="I13" s="58"/>
      <c r="J13" s="41" t="str">
        <f t="shared" si="0"/>
        <v/>
      </c>
      <c r="K13" s="41" t="str">
        <f t="shared" si="1"/>
        <v/>
      </c>
      <c r="L13" s="50"/>
      <c r="M13" s="50"/>
    </row>
    <row r="14" spans="1:13" ht="12.6">
      <c r="A14" s="58"/>
      <c r="B14" s="55"/>
      <c r="C14" s="60"/>
      <c r="D14" s="55"/>
      <c r="E14" s="55"/>
      <c r="F14" s="55"/>
      <c r="G14" s="59"/>
      <c r="H14" s="59"/>
      <c r="I14" s="58"/>
      <c r="J14" s="41" t="str">
        <f t="shared" si="0"/>
        <v/>
      </c>
      <c r="K14" s="41" t="str">
        <f t="shared" si="1"/>
        <v/>
      </c>
      <c r="L14" s="50"/>
      <c r="M14" s="50"/>
    </row>
    <row r="15" spans="1:13" ht="12.6">
      <c r="A15" s="54"/>
      <c r="B15" s="55"/>
      <c r="C15" s="60"/>
      <c r="D15" s="56"/>
      <c r="E15" s="55"/>
      <c r="F15" s="56"/>
      <c r="G15" s="57"/>
      <c r="H15" s="57"/>
      <c r="I15" s="54"/>
      <c r="J15" s="41" t="str">
        <f t="shared" si="0"/>
        <v/>
      </c>
      <c r="K15" s="41" t="str">
        <f t="shared" si="1"/>
        <v/>
      </c>
      <c r="L15" s="50"/>
      <c r="M15" s="50"/>
    </row>
    <row r="16" spans="1:13" ht="12.6">
      <c r="A16" s="58"/>
      <c r="B16" s="55"/>
      <c r="C16" s="60"/>
      <c r="D16" s="55"/>
      <c r="E16" s="55"/>
      <c r="F16" s="55"/>
      <c r="G16" s="59"/>
      <c r="H16" s="59"/>
      <c r="I16" s="58"/>
      <c r="J16" s="41" t="str">
        <f t="shared" si="0"/>
        <v/>
      </c>
      <c r="K16" s="41" t="str">
        <f t="shared" si="1"/>
        <v/>
      </c>
      <c r="L16" s="50"/>
      <c r="M16" s="50"/>
    </row>
    <row r="17" spans="1:13" ht="12.6">
      <c r="A17" s="38"/>
      <c r="B17" s="35"/>
      <c r="C17" s="40" t="str">
        <f>IF(B17="Chèques",MAX($C$3:$C16)+1,"")</f>
        <v/>
      </c>
      <c r="D17" s="35"/>
      <c r="E17" s="35"/>
      <c r="F17" s="35"/>
      <c r="G17" s="39"/>
      <c r="H17" s="39"/>
      <c r="I17" s="38"/>
      <c r="J17" s="41" t="str">
        <f t="shared" si="0"/>
        <v/>
      </c>
      <c r="K17" s="41" t="str">
        <f t="shared" si="1"/>
        <v/>
      </c>
      <c r="L17" s="50"/>
      <c r="M17" s="50"/>
    </row>
    <row r="18" spans="1:13" ht="12.6">
      <c r="A18" s="38"/>
      <c r="B18" s="35"/>
      <c r="C18" s="40" t="str">
        <f>IF(B18="Chèques",MAX($C$3:$C17)+1,"")</f>
        <v/>
      </c>
      <c r="D18" s="35"/>
      <c r="E18" s="35"/>
      <c r="F18" s="35"/>
      <c r="G18" s="39"/>
      <c r="H18" s="39"/>
      <c r="I18" s="38"/>
      <c r="J18" s="41" t="str">
        <f t="shared" si="0"/>
        <v/>
      </c>
      <c r="K18" s="41" t="str">
        <f t="shared" si="1"/>
        <v/>
      </c>
      <c r="L18" s="50"/>
      <c r="M18" s="50">
        <v>0</v>
      </c>
    </row>
    <row r="19" spans="1:13" ht="12.6">
      <c r="A19" s="34"/>
      <c r="B19" s="35"/>
      <c r="C19" s="40" t="str">
        <f>IF(B19="Chèques",MAX($C$3:$C18)+1,"")</f>
        <v/>
      </c>
      <c r="D19" s="36"/>
      <c r="E19" s="35"/>
      <c r="F19" s="36"/>
      <c r="G19" s="37"/>
      <c r="H19" s="37"/>
      <c r="I19" s="34"/>
      <c r="J19" s="41" t="str">
        <f t="shared" si="0"/>
        <v/>
      </c>
      <c r="K19" s="41" t="str">
        <f t="shared" si="1"/>
        <v/>
      </c>
      <c r="L19" s="50"/>
      <c r="M19" s="50"/>
    </row>
    <row r="20" spans="1:13" ht="12.6">
      <c r="A20" s="34"/>
      <c r="B20" s="35"/>
      <c r="C20" s="40" t="str">
        <f>IF(B20="Chèques",MAX($C$3:$C19)+1,"")</f>
        <v/>
      </c>
      <c r="D20" s="36"/>
      <c r="E20" s="35"/>
      <c r="F20" s="36"/>
      <c r="G20" s="37"/>
      <c r="H20" s="37"/>
      <c r="I20" s="34"/>
      <c r="J20" s="41" t="str">
        <f t="shared" si="0"/>
        <v/>
      </c>
      <c r="K20" s="41" t="str">
        <f t="shared" si="1"/>
        <v/>
      </c>
      <c r="L20" s="50"/>
      <c r="M20" s="50"/>
    </row>
    <row r="21" spans="1:13" ht="12.6">
      <c r="A21" s="34"/>
      <c r="B21" s="35"/>
      <c r="C21" s="40" t="str">
        <f>IF(B21="Chèques",MAX($C$3:$C20)+1,"")</f>
        <v/>
      </c>
      <c r="D21" s="36"/>
      <c r="E21" s="35"/>
      <c r="F21" s="36"/>
      <c r="G21" s="37"/>
      <c r="H21" s="37"/>
      <c r="I21" s="34"/>
      <c r="J21" s="41" t="str">
        <f t="shared" si="0"/>
        <v/>
      </c>
      <c r="K21" s="41" t="str">
        <f t="shared" si="1"/>
        <v/>
      </c>
      <c r="L21" s="50"/>
      <c r="M21" s="50"/>
    </row>
    <row r="22" spans="1:13" ht="12.6">
      <c r="A22" s="34"/>
      <c r="B22" s="35"/>
      <c r="C22" s="40" t="str">
        <f>IF(B22="Chèques",MAX($C$3:$C21)+1,"")</f>
        <v/>
      </c>
      <c r="D22" s="36"/>
      <c r="E22" s="35"/>
      <c r="F22" s="36"/>
      <c r="G22" s="37"/>
      <c r="H22" s="37"/>
      <c r="I22" s="34"/>
      <c r="J22" s="41" t="str">
        <f t="shared" si="0"/>
        <v/>
      </c>
      <c r="K22" s="41" t="str">
        <f t="shared" si="1"/>
        <v/>
      </c>
      <c r="L22" s="50"/>
      <c r="M22" s="50"/>
    </row>
    <row r="23" spans="1:13" ht="12.6">
      <c r="A23" s="34"/>
      <c r="B23" s="35"/>
      <c r="C23" s="40" t="str">
        <f>IF(B23="Chèques",MAX($C$3:$C22)+1,"")</f>
        <v/>
      </c>
      <c r="D23" s="36"/>
      <c r="E23" s="35"/>
      <c r="F23" s="36"/>
      <c r="G23" s="37"/>
      <c r="H23" s="37"/>
      <c r="I23" s="34"/>
      <c r="J23" s="41" t="str">
        <f t="shared" si="0"/>
        <v/>
      </c>
      <c r="K23" s="41" t="str">
        <f t="shared" si="1"/>
        <v/>
      </c>
      <c r="L23" s="50"/>
      <c r="M23" s="50"/>
    </row>
    <row r="24" spans="1:13" ht="12.6">
      <c r="A24" s="34"/>
      <c r="B24" s="35"/>
      <c r="C24" s="40" t="str">
        <f>IF(B24="Chèques",MAX($C$3:$C23)+1,"")</f>
        <v/>
      </c>
      <c r="D24" s="36"/>
      <c r="E24" s="35"/>
      <c r="F24" s="36"/>
      <c r="G24" s="37"/>
      <c r="H24" s="37"/>
      <c r="I24" s="34"/>
      <c r="J24" s="41" t="str">
        <f t="shared" si="0"/>
        <v/>
      </c>
      <c r="K24" s="41" t="str">
        <f t="shared" si="1"/>
        <v/>
      </c>
      <c r="L24" s="50"/>
      <c r="M24" s="50"/>
    </row>
    <row r="25" spans="1:13" ht="12.6">
      <c r="A25" s="34"/>
      <c r="B25" s="35"/>
      <c r="C25" s="40" t="str">
        <f>IF(B25="Chèques",MAX($C$3:$C24)+1,"")</f>
        <v/>
      </c>
      <c r="D25" s="36"/>
      <c r="E25" s="35"/>
      <c r="F25" s="36"/>
      <c r="G25" s="37"/>
      <c r="H25" s="37"/>
      <c r="I25" s="34"/>
      <c r="J25" s="41" t="str">
        <f t="shared" si="0"/>
        <v/>
      </c>
      <c r="K25" s="41" t="str">
        <f t="shared" si="1"/>
        <v/>
      </c>
      <c r="L25" s="50"/>
      <c r="M25" s="50"/>
    </row>
    <row r="26" spans="1:13" ht="12.6">
      <c r="A26" s="34"/>
      <c r="B26" s="35"/>
      <c r="C26" s="40" t="str">
        <f>IF(B26="Chèques",MAX($C$3:$C25)+1,"")</f>
        <v/>
      </c>
      <c r="D26" s="36"/>
      <c r="E26" s="35"/>
      <c r="F26" s="36"/>
      <c r="G26" s="37"/>
      <c r="H26" s="37"/>
      <c r="I26" s="34"/>
      <c r="J26" s="41" t="str">
        <f t="shared" si="0"/>
        <v/>
      </c>
      <c r="K26" s="41" t="str">
        <f t="shared" si="1"/>
        <v/>
      </c>
      <c r="L26" s="50"/>
      <c r="M26" s="50"/>
    </row>
    <row r="27" spans="1:13" ht="12.6">
      <c r="A27" s="34"/>
      <c r="B27" s="35"/>
      <c r="C27" s="40" t="str">
        <f>IF(B27="Chèques",MAX($C$3:$C26)+1,"")</f>
        <v/>
      </c>
      <c r="D27" s="36"/>
      <c r="E27" s="35"/>
      <c r="F27" s="36"/>
      <c r="G27" s="37"/>
      <c r="H27" s="37"/>
      <c r="I27" s="34"/>
      <c r="J27" s="41" t="str">
        <f t="shared" si="0"/>
        <v/>
      </c>
      <c r="K27" s="41" t="str">
        <f t="shared" si="1"/>
        <v/>
      </c>
      <c r="L27" s="50"/>
      <c r="M27" s="50"/>
    </row>
    <row r="28" spans="1:13" ht="12.6">
      <c r="A28" s="34"/>
      <c r="B28" s="35"/>
      <c r="C28" s="40" t="str">
        <f>IF(B28="Chèques",MAX($C$3:$C27)+1,"")</f>
        <v/>
      </c>
      <c r="D28" s="36"/>
      <c r="E28" s="35"/>
      <c r="F28" s="36"/>
      <c r="G28" s="37"/>
      <c r="H28" s="37"/>
      <c r="I28" s="34"/>
      <c r="J28" s="41" t="str">
        <f t="shared" si="0"/>
        <v/>
      </c>
      <c r="K28" s="41" t="str">
        <f t="shared" si="1"/>
        <v/>
      </c>
      <c r="L28" s="50"/>
      <c r="M28" s="50"/>
    </row>
    <row r="29" spans="1:13" ht="12.6">
      <c r="A29" s="34"/>
      <c r="B29" s="35"/>
      <c r="C29" s="40" t="str">
        <f>IF(B29="Chèques",MAX($C$3:$C28)+1,"")</f>
        <v/>
      </c>
      <c r="D29" s="36"/>
      <c r="E29" s="35"/>
      <c r="F29" s="36"/>
      <c r="G29" s="37"/>
      <c r="H29" s="37"/>
      <c r="I29" s="34"/>
      <c r="J29" s="41" t="str">
        <f t="shared" si="0"/>
        <v/>
      </c>
      <c r="K29" s="41" t="str">
        <f t="shared" si="1"/>
        <v/>
      </c>
      <c r="L29" s="50"/>
      <c r="M29" s="50"/>
    </row>
    <row r="30" spans="1:13" ht="12.6">
      <c r="A30" s="34"/>
      <c r="B30" s="35"/>
      <c r="C30" s="40" t="str">
        <f>IF(B30="Chèques",MAX($C$3:$C29)+1,"")</f>
        <v/>
      </c>
      <c r="D30" s="36"/>
      <c r="E30" s="35"/>
      <c r="F30" s="36"/>
      <c r="G30" s="37"/>
      <c r="H30" s="37"/>
      <c r="I30" s="34"/>
      <c r="J30" s="41" t="str">
        <f t="shared" si="0"/>
        <v/>
      </c>
      <c r="K30" s="41" t="str">
        <f t="shared" si="1"/>
        <v/>
      </c>
      <c r="L30" s="50"/>
      <c r="M30" s="50"/>
    </row>
    <row r="31" spans="1:13" ht="12.6">
      <c r="A31" s="34"/>
      <c r="B31" s="35"/>
      <c r="C31" s="40" t="str">
        <f>IF(B31="Chèques",MAX($C$3:$C30)+1,"")</f>
        <v/>
      </c>
      <c r="D31" s="36"/>
      <c r="E31" s="35"/>
      <c r="F31" s="36"/>
      <c r="G31" s="37"/>
      <c r="H31" s="37"/>
      <c r="I31" s="34"/>
      <c r="J31" s="41" t="str">
        <f t="shared" si="0"/>
        <v/>
      </c>
      <c r="K31" s="41" t="str">
        <f t="shared" si="1"/>
        <v/>
      </c>
      <c r="L31" s="50"/>
      <c r="M31" s="50"/>
    </row>
    <row r="32" spans="1:13" ht="12.6">
      <c r="A32" s="34"/>
      <c r="B32" s="35"/>
      <c r="C32" s="40" t="str">
        <f>IF(B32="Chèques",MAX($C$3:$C31)+1,"")</f>
        <v/>
      </c>
      <c r="D32" s="36"/>
      <c r="E32" s="35"/>
      <c r="F32" s="36"/>
      <c r="G32" s="37"/>
      <c r="H32" s="37"/>
      <c r="I32" s="34"/>
      <c r="J32" s="41" t="str">
        <f t="shared" si="0"/>
        <v/>
      </c>
      <c r="K32" s="41" t="str">
        <f t="shared" si="1"/>
        <v/>
      </c>
      <c r="L32" s="50"/>
      <c r="M32" s="50"/>
    </row>
    <row r="33" spans="1:13" ht="12.6">
      <c r="A33" s="34"/>
      <c r="B33" s="35"/>
      <c r="C33" s="40" t="str">
        <f>IF(B33="Chèques",MAX($C$3:$C32)+1,"")</f>
        <v/>
      </c>
      <c r="D33" s="36"/>
      <c r="E33" s="35"/>
      <c r="F33" s="36"/>
      <c r="G33" s="37"/>
      <c r="H33" s="37"/>
      <c r="I33" s="34"/>
      <c r="J33" s="41" t="str">
        <f t="shared" si="0"/>
        <v/>
      </c>
      <c r="K33" s="41" t="str">
        <f t="shared" si="1"/>
        <v/>
      </c>
      <c r="L33" s="50"/>
      <c r="M33" s="50"/>
    </row>
    <row r="34" spans="1:13" ht="12.6">
      <c r="A34" s="34"/>
      <c r="B34" s="35"/>
      <c r="C34" s="40" t="str">
        <f>IF(B34="Chèques",MAX($C$3:$C33)+1,"")</f>
        <v/>
      </c>
      <c r="D34" s="36"/>
      <c r="E34" s="35"/>
      <c r="F34" s="36"/>
      <c r="G34" s="37"/>
      <c r="H34" s="37"/>
      <c r="I34" s="34"/>
      <c r="J34" s="41" t="str">
        <f t="shared" si="0"/>
        <v/>
      </c>
      <c r="K34" s="41" t="str">
        <f t="shared" si="1"/>
        <v/>
      </c>
      <c r="L34" s="50"/>
      <c r="M34" s="50"/>
    </row>
    <row r="35" spans="1:13" ht="12.6">
      <c r="A35" s="34"/>
      <c r="B35" s="35"/>
      <c r="C35" s="40" t="str">
        <f>IF(B35="Chèques",MAX($C$3:$C34)+1,"")</f>
        <v/>
      </c>
      <c r="D35" s="36"/>
      <c r="E35" s="35"/>
      <c r="F35" s="36"/>
      <c r="G35" s="37"/>
      <c r="H35" s="37"/>
      <c r="I35" s="34"/>
      <c r="J35" s="41" t="str">
        <f t="shared" si="0"/>
        <v/>
      </c>
      <c r="K35" s="41" t="str">
        <f t="shared" si="1"/>
        <v/>
      </c>
      <c r="L35" s="50"/>
      <c r="M35" s="50"/>
    </row>
    <row r="36" spans="1:13" ht="12.6">
      <c r="A36" s="34"/>
      <c r="B36" s="35"/>
      <c r="C36" s="40" t="str">
        <f>IF(B36="Chèques",MAX($C$3:$C35)+1,"")</f>
        <v/>
      </c>
      <c r="D36" s="36"/>
      <c r="E36" s="35"/>
      <c r="F36" s="36"/>
      <c r="G36" s="37"/>
      <c r="H36" s="37"/>
      <c r="I36" s="34"/>
      <c r="J36" s="41" t="str">
        <f t="shared" si="0"/>
        <v/>
      </c>
      <c r="K36" s="41" t="str">
        <f t="shared" si="1"/>
        <v/>
      </c>
      <c r="L36" s="50"/>
      <c r="M36" s="50"/>
    </row>
    <row r="37" spans="1:13" ht="12.6">
      <c r="A37" s="34"/>
      <c r="B37" s="35"/>
      <c r="C37" s="40" t="str">
        <f>IF(B37="Chèques",MAX($C$3:$C36)+1,"")</f>
        <v/>
      </c>
      <c r="D37" s="36"/>
      <c r="E37" s="35"/>
      <c r="F37" s="36"/>
      <c r="G37" s="37"/>
      <c r="H37" s="37"/>
      <c r="I37" s="34"/>
      <c r="J37" s="41" t="str">
        <f t="shared" si="0"/>
        <v/>
      </c>
      <c r="K37" s="41" t="str">
        <f t="shared" si="1"/>
        <v/>
      </c>
      <c r="L37" s="50"/>
      <c r="M37" s="50"/>
    </row>
    <row r="38" spans="1:13" ht="12.6">
      <c r="A38" s="34"/>
      <c r="B38" s="35"/>
      <c r="C38" s="40" t="str">
        <f>IF(B38="Chèques",MAX($C$3:$C37)+1,"")</f>
        <v/>
      </c>
      <c r="D38" s="36"/>
      <c r="E38" s="35"/>
      <c r="F38" s="36"/>
      <c r="G38" s="37"/>
      <c r="H38" s="37"/>
      <c r="I38" s="34"/>
      <c r="J38" s="41" t="str">
        <f t="shared" si="0"/>
        <v/>
      </c>
      <c r="K38" s="41" t="str">
        <f t="shared" si="1"/>
        <v/>
      </c>
      <c r="L38" s="50"/>
      <c r="M38" s="50"/>
    </row>
    <row r="39" spans="1:13" ht="12.6">
      <c r="A39" s="34"/>
      <c r="B39" s="35"/>
      <c r="C39" s="40" t="str">
        <f>IF(B39="Chèques",MAX($C$3:$C38)+1,"")</f>
        <v/>
      </c>
      <c r="D39" s="36"/>
      <c r="E39" s="35"/>
      <c r="F39" s="36"/>
      <c r="G39" s="37"/>
      <c r="H39" s="37"/>
      <c r="I39" s="34"/>
      <c r="J39" s="41" t="str">
        <f t="shared" si="0"/>
        <v/>
      </c>
      <c r="K39" s="41" t="str">
        <f t="shared" si="1"/>
        <v/>
      </c>
      <c r="L39" s="50"/>
      <c r="M39" s="50"/>
    </row>
    <row r="40" spans="1:13" ht="12.6">
      <c r="A40" s="34"/>
      <c r="B40" s="35"/>
      <c r="C40" s="40" t="str">
        <f>IF(B40="Chèques",MAX($C$3:$C39)+1,"")</f>
        <v/>
      </c>
      <c r="D40" s="36"/>
      <c r="E40" s="35"/>
      <c r="F40" s="36"/>
      <c r="G40" s="37"/>
      <c r="H40" s="37"/>
      <c r="I40" s="34"/>
      <c r="J40" s="41" t="str">
        <f t="shared" si="0"/>
        <v/>
      </c>
      <c r="K40" s="41" t="str">
        <f t="shared" si="1"/>
        <v/>
      </c>
      <c r="L40" s="50"/>
      <c r="M40" s="50"/>
    </row>
    <row r="41" spans="1:13" ht="12.6">
      <c r="A41" s="34"/>
      <c r="B41" s="35"/>
      <c r="C41" s="40" t="str">
        <f>IF(B41="Chèques",MAX($C$3:$C40)+1,"")</f>
        <v/>
      </c>
      <c r="D41" s="36"/>
      <c r="E41" s="35"/>
      <c r="F41" s="36"/>
      <c r="G41" s="37"/>
      <c r="H41" s="37"/>
      <c r="I41" s="34"/>
      <c r="J41" s="41" t="str">
        <f t="shared" si="0"/>
        <v/>
      </c>
      <c r="K41" s="41" t="str">
        <f t="shared" si="1"/>
        <v/>
      </c>
      <c r="L41" s="50"/>
      <c r="M41" s="50"/>
    </row>
    <row r="42" spans="1:13" ht="12.6">
      <c r="A42" s="34"/>
      <c r="B42" s="35"/>
      <c r="C42" s="40" t="str">
        <f>IF(B42="Chèques",MAX($C$3:$C41)+1,"")</f>
        <v/>
      </c>
      <c r="D42" s="36"/>
      <c r="E42" s="35"/>
      <c r="F42" s="36"/>
      <c r="G42" s="37"/>
      <c r="H42" s="37"/>
      <c r="I42" s="34"/>
      <c r="J42" s="41" t="str">
        <f t="shared" si="0"/>
        <v/>
      </c>
      <c r="K42" s="41" t="str">
        <f t="shared" si="1"/>
        <v/>
      </c>
      <c r="L42" s="50"/>
      <c r="M42" s="50"/>
    </row>
    <row r="43" spans="1:13" ht="12.6">
      <c r="A43" s="34"/>
      <c r="B43" s="35"/>
      <c r="C43" s="40" t="str">
        <f>IF(B43="Chèques",MAX($C$3:$C42)+1,"")</f>
        <v/>
      </c>
      <c r="D43" s="36"/>
      <c r="E43" s="35"/>
      <c r="F43" s="36"/>
      <c r="G43" s="37"/>
      <c r="H43" s="37"/>
      <c r="I43" s="34"/>
      <c r="J43" s="41" t="str">
        <f t="shared" si="0"/>
        <v/>
      </c>
      <c r="K43" s="41" t="str">
        <f t="shared" si="1"/>
        <v/>
      </c>
      <c r="L43" s="50"/>
      <c r="M43" s="50"/>
    </row>
    <row r="44" spans="1:13" ht="12.6">
      <c r="A44" s="34"/>
      <c r="B44" s="35"/>
      <c r="C44" s="40" t="str">
        <f>IF(B44="Chèques",MAX($C$3:$C43)+1,"")</f>
        <v/>
      </c>
      <c r="D44" s="36"/>
      <c r="E44" s="35"/>
      <c r="F44" s="36"/>
      <c r="G44" s="37"/>
      <c r="H44" s="37"/>
      <c r="I44" s="34"/>
      <c r="J44" s="41" t="str">
        <f t="shared" si="0"/>
        <v/>
      </c>
      <c r="K44" s="41" t="str">
        <f t="shared" si="1"/>
        <v/>
      </c>
      <c r="L44" s="50"/>
      <c r="M44" s="50"/>
    </row>
    <row r="45" spans="1:13" ht="12.6">
      <c r="A45" s="34"/>
      <c r="B45" s="35"/>
      <c r="C45" s="40" t="str">
        <f>IF(B45="Chèques",MAX($C$3:$C44)+1,"")</f>
        <v/>
      </c>
      <c r="D45" s="36"/>
      <c r="E45" s="35"/>
      <c r="F45" s="36"/>
      <c r="G45" s="37"/>
      <c r="H45" s="37"/>
      <c r="I45" s="34"/>
      <c r="J45" s="41" t="str">
        <f t="shared" si="0"/>
        <v/>
      </c>
      <c r="K45" s="41" t="str">
        <f t="shared" si="1"/>
        <v/>
      </c>
      <c r="L45" s="50"/>
      <c r="M45" s="50"/>
    </row>
    <row r="46" spans="1:13" ht="12.6">
      <c r="A46" s="34"/>
      <c r="B46" s="35"/>
      <c r="C46" s="40" t="str">
        <f>IF(B46="Chèques",MAX($C$3:$C45)+1,"")</f>
        <v/>
      </c>
      <c r="D46" s="36"/>
      <c r="E46" s="35"/>
      <c r="F46" s="36"/>
      <c r="G46" s="37"/>
      <c r="H46" s="37"/>
      <c r="I46" s="34"/>
      <c r="J46" s="41" t="str">
        <f t="shared" si="0"/>
        <v/>
      </c>
      <c r="K46" s="41" t="str">
        <f t="shared" si="1"/>
        <v/>
      </c>
      <c r="L46" s="50"/>
      <c r="M46" s="50"/>
    </row>
    <row r="47" spans="1:13" ht="12.6">
      <c r="A47" s="34"/>
      <c r="B47" s="35"/>
      <c r="C47" s="40" t="str">
        <f>IF(B47="Chèques",MAX($C$3:$C46)+1,"")</f>
        <v/>
      </c>
      <c r="D47" s="36"/>
      <c r="E47" s="35"/>
      <c r="F47" s="36"/>
      <c r="G47" s="37"/>
      <c r="H47" s="37"/>
      <c r="I47" s="34"/>
      <c r="J47" s="41" t="str">
        <f t="shared" si="0"/>
        <v/>
      </c>
      <c r="K47" s="41" t="str">
        <f t="shared" si="1"/>
        <v/>
      </c>
      <c r="L47" s="50"/>
      <c r="M47" s="50"/>
    </row>
    <row r="48" spans="1:13" ht="12.6">
      <c r="A48" s="34"/>
      <c r="B48" s="35"/>
      <c r="C48" s="40" t="str">
        <f>IF(B48="Chèques",MAX($C$3:$C47)+1,"")</f>
        <v/>
      </c>
      <c r="D48" s="36"/>
      <c r="E48" s="35"/>
      <c r="F48" s="36"/>
      <c r="G48" s="37"/>
      <c r="H48" s="37"/>
      <c r="I48" s="34"/>
      <c r="J48" s="41" t="str">
        <f t="shared" si="0"/>
        <v/>
      </c>
      <c r="K48" s="41" t="str">
        <f t="shared" si="1"/>
        <v/>
      </c>
      <c r="L48" s="50"/>
      <c r="M48" s="50"/>
    </row>
    <row r="49" spans="1:13" ht="12.6">
      <c r="A49" s="34"/>
      <c r="B49" s="35"/>
      <c r="C49" s="40" t="str">
        <f>IF(B49="Chèques",MAX($C$3:$C48)+1,"")</f>
        <v/>
      </c>
      <c r="D49" s="36"/>
      <c r="E49" s="35"/>
      <c r="F49" s="36"/>
      <c r="G49" s="37"/>
      <c r="H49" s="37"/>
      <c r="I49" s="34"/>
      <c r="J49" s="41" t="str">
        <f t="shared" si="0"/>
        <v/>
      </c>
      <c r="K49" s="41" t="str">
        <f t="shared" si="1"/>
        <v/>
      </c>
      <c r="L49" s="50"/>
      <c r="M49" s="50"/>
    </row>
    <row r="50" spans="1:13" ht="12.6">
      <c r="A50" s="34"/>
      <c r="B50" s="35"/>
      <c r="C50" s="40" t="str">
        <f>IF(B50="Chèques",MAX($C$3:$C49)+1,"")</f>
        <v/>
      </c>
      <c r="D50" s="36"/>
      <c r="E50" s="35"/>
      <c r="F50" s="36"/>
      <c r="G50" s="37"/>
      <c r="H50" s="37"/>
      <c r="I50" s="34"/>
      <c r="J50" s="41" t="str">
        <f t="shared" si="0"/>
        <v/>
      </c>
      <c r="K50" s="41" t="str">
        <f t="shared" si="1"/>
        <v/>
      </c>
      <c r="L50" s="50"/>
      <c r="M50" s="50"/>
    </row>
    <row r="51" spans="1:13" ht="12.6">
      <c r="A51" s="34"/>
      <c r="B51" s="35"/>
      <c r="C51" s="40" t="str">
        <f>IF(B51="Chèques",MAX($C$3:$C50)+1,"")</f>
        <v/>
      </c>
      <c r="D51" s="36"/>
      <c r="E51" s="35"/>
      <c r="F51" s="36"/>
      <c r="G51" s="37"/>
      <c r="H51" s="37"/>
      <c r="I51" s="34"/>
      <c r="J51" s="41" t="str">
        <f t="shared" si="0"/>
        <v/>
      </c>
      <c r="K51" s="41" t="str">
        <f t="shared" si="1"/>
        <v/>
      </c>
      <c r="L51" s="50"/>
      <c r="M51" s="50"/>
    </row>
    <row r="52" spans="1:13" ht="12.6">
      <c r="A52" s="34"/>
      <c r="B52" s="35"/>
      <c r="C52" s="40" t="str">
        <f>IF(B52="Chèques",MAX($C$3:$C51)+1,"")</f>
        <v/>
      </c>
      <c r="D52" s="36"/>
      <c r="E52" s="35"/>
      <c r="F52" s="36"/>
      <c r="G52" s="37"/>
      <c r="H52" s="37"/>
      <c r="I52" s="34"/>
      <c r="J52" s="41" t="str">
        <f t="shared" si="0"/>
        <v/>
      </c>
      <c r="K52" s="41" t="str">
        <f t="shared" si="1"/>
        <v/>
      </c>
      <c r="L52" s="50"/>
      <c r="M52" s="50"/>
    </row>
    <row r="53" spans="1:13" ht="12.6">
      <c r="A53" s="34"/>
      <c r="B53" s="35"/>
      <c r="C53" s="40" t="str">
        <f>IF(B53="Chèques",MAX($C$3:$C52)+1,"")</f>
        <v/>
      </c>
      <c r="D53" s="36"/>
      <c r="E53" s="35"/>
      <c r="F53" s="36"/>
      <c r="G53" s="37"/>
      <c r="H53" s="37"/>
      <c r="I53" s="34"/>
      <c r="J53" s="41" t="str">
        <f t="shared" si="0"/>
        <v/>
      </c>
      <c r="K53" s="41" t="str">
        <f t="shared" si="1"/>
        <v/>
      </c>
      <c r="L53" s="50"/>
      <c r="M53" s="50"/>
    </row>
    <row r="54" spans="1:13" ht="12.6">
      <c r="A54" s="34"/>
      <c r="B54" s="35"/>
      <c r="C54" s="40" t="str">
        <f>IF(B54="Chèques",MAX($C$3:$C53)+1,"")</f>
        <v/>
      </c>
      <c r="D54" s="36"/>
      <c r="E54" s="35"/>
      <c r="F54" s="36"/>
      <c r="G54" s="37"/>
      <c r="H54" s="37"/>
      <c r="I54" s="34"/>
      <c r="J54" s="41" t="str">
        <f t="shared" si="0"/>
        <v/>
      </c>
      <c r="K54" s="41" t="str">
        <f t="shared" si="1"/>
        <v/>
      </c>
      <c r="L54" s="50"/>
      <c r="M54" s="50"/>
    </row>
    <row r="55" spans="1:13" ht="12.6">
      <c r="A55" s="34"/>
      <c r="B55" s="35"/>
      <c r="C55" s="40" t="str">
        <f>IF(B55="Chèques",MAX($C$3:$C54)+1,"")</f>
        <v/>
      </c>
      <c r="D55" s="36"/>
      <c r="E55" s="35"/>
      <c r="F55" s="36"/>
      <c r="G55" s="37"/>
      <c r="H55" s="37"/>
      <c r="I55" s="34"/>
      <c r="J55" s="41" t="str">
        <f t="shared" si="0"/>
        <v/>
      </c>
      <c r="K55" s="41" t="str">
        <f t="shared" si="1"/>
        <v/>
      </c>
      <c r="L55" s="50"/>
      <c r="M55" s="50"/>
    </row>
    <row r="56" spans="1:13" ht="12.6">
      <c r="A56" s="34"/>
      <c r="B56" s="35"/>
      <c r="C56" s="40" t="str">
        <f>IF(B56="Chèques",MAX($C$3:$C55)+1,"")</f>
        <v/>
      </c>
      <c r="D56" s="36"/>
      <c r="E56" s="35"/>
      <c r="F56" s="36"/>
      <c r="G56" s="37"/>
      <c r="H56" s="37"/>
      <c r="I56" s="34"/>
      <c r="J56" s="41" t="str">
        <f t="shared" si="0"/>
        <v/>
      </c>
      <c r="K56" s="41" t="str">
        <f t="shared" si="1"/>
        <v/>
      </c>
      <c r="L56" s="50"/>
      <c r="M56" s="50"/>
    </row>
    <row r="57" spans="1:13" ht="12.6">
      <c r="A57" s="34"/>
      <c r="B57" s="35"/>
      <c r="C57" s="40" t="str">
        <f>IF(B57="Chèques",MAX($C$3:$C56)+1,"")</f>
        <v/>
      </c>
      <c r="D57" s="36"/>
      <c r="E57" s="35"/>
      <c r="F57" s="36"/>
      <c r="G57" s="37"/>
      <c r="H57" s="37"/>
      <c r="I57" s="34"/>
      <c r="J57" s="41" t="str">
        <f t="shared" si="0"/>
        <v/>
      </c>
      <c r="K57" s="41" t="str">
        <f t="shared" si="1"/>
        <v/>
      </c>
      <c r="L57" s="50"/>
      <c r="M57" s="50"/>
    </row>
    <row r="58" spans="1:13" ht="12.6">
      <c r="A58" s="34"/>
      <c r="B58" s="35"/>
      <c r="C58" s="40" t="str">
        <f>IF(B58="Chèques",MAX($C$3:$C57)+1,"")</f>
        <v/>
      </c>
      <c r="D58" s="36"/>
      <c r="E58" s="35"/>
      <c r="F58" s="36"/>
      <c r="G58" s="37"/>
      <c r="H58" s="37"/>
      <c r="I58" s="34"/>
      <c r="J58" s="41" t="str">
        <f t="shared" si="0"/>
        <v/>
      </c>
      <c r="K58" s="41" t="str">
        <f t="shared" si="1"/>
        <v/>
      </c>
      <c r="L58" s="50"/>
      <c r="M58" s="50"/>
    </row>
    <row r="59" spans="1:13" ht="12.6">
      <c r="A59" s="34"/>
      <c r="B59" s="35"/>
      <c r="C59" s="40" t="str">
        <f>IF(B59="Chèques",MAX($C$3:$C58)+1,"")</f>
        <v/>
      </c>
      <c r="D59" s="36"/>
      <c r="E59" s="35"/>
      <c r="F59" s="36"/>
      <c r="G59" s="37"/>
      <c r="H59" s="37"/>
      <c r="I59" s="34"/>
      <c r="J59" s="41" t="str">
        <f t="shared" si="0"/>
        <v/>
      </c>
      <c r="K59" s="41" t="str">
        <f t="shared" si="1"/>
        <v/>
      </c>
      <c r="L59" s="50"/>
      <c r="M59" s="50"/>
    </row>
    <row r="60" spans="1:13" ht="12.6">
      <c r="A60" s="34"/>
      <c r="B60" s="35"/>
      <c r="C60" s="40" t="str">
        <f>IF(B60="Chèques",MAX($C$3:$C59)+1,"")</f>
        <v/>
      </c>
      <c r="D60" s="36"/>
      <c r="E60" s="35"/>
      <c r="F60" s="36"/>
      <c r="G60" s="37"/>
      <c r="H60" s="37"/>
      <c r="I60" s="34"/>
      <c r="J60" s="41" t="str">
        <f t="shared" si="0"/>
        <v/>
      </c>
      <c r="K60" s="41" t="str">
        <f t="shared" si="1"/>
        <v/>
      </c>
      <c r="L60" s="50"/>
      <c r="M60" s="50"/>
    </row>
    <row r="61" spans="1:13" ht="12.6">
      <c r="A61" s="34"/>
      <c r="B61" s="35"/>
      <c r="C61" s="40" t="str">
        <f>IF(B61="Chèques",MAX($C$3:$C60)+1,"")</f>
        <v/>
      </c>
      <c r="D61" s="36"/>
      <c r="E61" s="35"/>
      <c r="F61" s="36"/>
      <c r="G61" s="37"/>
      <c r="H61" s="37"/>
      <c r="I61" s="34"/>
      <c r="J61" s="41" t="str">
        <f t="shared" si="0"/>
        <v/>
      </c>
      <c r="K61" s="41" t="str">
        <f t="shared" si="1"/>
        <v/>
      </c>
      <c r="L61" s="50"/>
      <c r="M61" s="50"/>
    </row>
    <row r="62" spans="1:13" ht="12.6">
      <c r="A62" s="34"/>
      <c r="B62" s="35"/>
      <c r="C62" s="40" t="str">
        <f>IF(B62="Chèques",MAX($C$3:$C61)+1,"")</f>
        <v/>
      </c>
      <c r="D62" s="36"/>
      <c r="E62" s="35"/>
      <c r="F62" s="36"/>
      <c r="G62" s="37"/>
      <c r="H62" s="37"/>
      <c r="I62" s="34"/>
      <c r="J62" s="41" t="str">
        <f t="shared" si="0"/>
        <v/>
      </c>
      <c r="K62" s="41" t="str">
        <f t="shared" si="1"/>
        <v/>
      </c>
      <c r="L62" s="50"/>
      <c r="M62" s="50"/>
    </row>
    <row r="63" spans="1:13" ht="12.6">
      <c r="A63" s="34"/>
      <c r="B63" s="35"/>
      <c r="C63" s="40" t="str">
        <f>IF(B63="Chèques",MAX($C$3:$C62)+1,"")</f>
        <v/>
      </c>
      <c r="D63" s="36"/>
      <c r="E63" s="35"/>
      <c r="F63" s="36"/>
      <c r="G63" s="37"/>
      <c r="H63" s="37"/>
      <c r="I63" s="34"/>
      <c r="J63" s="41" t="str">
        <f t="shared" si="0"/>
        <v/>
      </c>
      <c r="K63" s="41" t="str">
        <f t="shared" si="1"/>
        <v/>
      </c>
      <c r="L63" s="50"/>
      <c r="M63" s="50"/>
    </row>
    <row r="64" spans="1:13" ht="12.6">
      <c r="A64" s="34"/>
      <c r="B64" s="35"/>
      <c r="C64" s="40" t="str">
        <f>IF(B64="Chèques",MAX($C$3:$C63)+1,"")</f>
        <v/>
      </c>
      <c r="D64" s="36"/>
      <c r="E64" s="35"/>
      <c r="F64" s="36"/>
      <c r="G64" s="37"/>
      <c r="H64" s="37"/>
      <c r="I64" s="34"/>
      <c r="J64" s="41" t="str">
        <f t="shared" si="0"/>
        <v/>
      </c>
      <c r="K64" s="41" t="str">
        <f t="shared" si="1"/>
        <v/>
      </c>
      <c r="L64" s="50"/>
      <c r="M64" s="50"/>
    </row>
    <row r="65" spans="1:13" ht="12.6">
      <c r="A65" s="34"/>
      <c r="B65" s="35"/>
      <c r="C65" s="40" t="str">
        <f>IF(B65="Chèques",MAX($C$3:$C64)+1,"")</f>
        <v/>
      </c>
      <c r="D65" s="36"/>
      <c r="E65" s="35"/>
      <c r="F65" s="36"/>
      <c r="G65" s="37"/>
      <c r="H65" s="37"/>
      <c r="I65" s="34"/>
      <c r="J65" s="41" t="str">
        <f t="shared" si="0"/>
        <v/>
      </c>
      <c r="K65" s="41" t="str">
        <f t="shared" si="1"/>
        <v/>
      </c>
      <c r="L65" s="50"/>
      <c r="M65" s="50"/>
    </row>
    <row r="66" spans="1:13" ht="12.6">
      <c r="A66" s="34"/>
      <c r="B66" s="35"/>
      <c r="C66" s="40" t="str">
        <f>IF(B66="Chèques",MAX($C$3:$C65)+1,"")</f>
        <v/>
      </c>
      <c r="D66" s="36"/>
      <c r="E66" s="35"/>
      <c r="F66" s="36"/>
      <c r="G66" s="37"/>
      <c r="H66" s="37"/>
      <c r="I66" s="34"/>
      <c r="J66" s="41" t="str">
        <f t="shared" si="0"/>
        <v/>
      </c>
      <c r="K66" s="41" t="str">
        <f t="shared" si="1"/>
        <v/>
      </c>
      <c r="L66" s="50"/>
      <c r="M66" s="50"/>
    </row>
    <row r="67" spans="1:13" ht="12.6">
      <c r="A67" s="34"/>
      <c r="B67" s="35"/>
      <c r="C67" s="40" t="str">
        <f>IF(B67="Chèques",MAX($C$3:$C66)+1,"")</f>
        <v/>
      </c>
      <c r="D67" s="36"/>
      <c r="E67" s="35"/>
      <c r="F67" s="36"/>
      <c r="G67" s="37"/>
      <c r="H67" s="37"/>
      <c r="I67" s="34"/>
      <c r="J67" s="41" t="str">
        <f t="shared" si="0"/>
        <v/>
      </c>
      <c r="K67" s="41" t="str">
        <f t="shared" si="1"/>
        <v/>
      </c>
      <c r="L67" s="50"/>
      <c r="M67" s="50"/>
    </row>
    <row r="68" spans="1:13" ht="12.6">
      <c r="A68" s="34"/>
      <c r="B68" s="35"/>
      <c r="C68" s="40" t="str">
        <f>IF(B68="Chèques",MAX($C$3:$C67)+1,"")</f>
        <v/>
      </c>
      <c r="D68" s="36"/>
      <c r="E68" s="35"/>
      <c r="F68" s="36"/>
      <c r="G68" s="37"/>
      <c r="H68" s="37"/>
      <c r="I68" s="34"/>
      <c r="J68" s="41" t="str">
        <f t="shared" ref="J68:J131" si="2">IF(A68&lt;&gt;"",J67+H68-G68,"")</f>
        <v/>
      </c>
      <c r="K68" s="41" t="str">
        <f t="shared" si="1"/>
        <v/>
      </c>
      <c r="L68" s="50"/>
      <c r="M68" s="50"/>
    </row>
    <row r="69" spans="1:13" ht="12.6">
      <c r="A69" s="34"/>
      <c r="B69" s="35"/>
      <c r="C69" s="40" t="str">
        <f>IF(B69="Chèques",MAX($C$3:$C68)+1,"")</f>
        <v/>
      </c>
      <c r="D69" s="36"/>
      <c r="E69" s="35"/>
      <c r="F69" s="36"/>
      <c r="G69" s="37"/>
      <c r="H69" s="37"/>
      <c r="I69" s="34"/>
      <c r="J69" s="41" t="str">
        <f t="shared" si="2"/>
        <v/>
      </c>
      <c r="K69" s="41" t="str">
        <f t="shared" ref="K69:K132" si="3">IF(A69="","",K68+(H69-G69)*(I69&gt;0))</f>
        <v/>
      </c>
      <c r="L69" s="50"/>
      <c r="M69" s="50"/>
    </row>
    <row r="70" spans="1:13" ht="12.6">
      <c r="A70" s="34"/>
      <c r="B70" s="35"/>
      <c r="C70" s="40" t="str">
        <f>IF(B70="Chèques",MAX($C$3:$C69)+1,"")</f>
        <v/>
      </c>
      <c r="D70" s="36"/>
      <c r="E70" s="35"/>
      <c r="F70" s="36"/>
      <c r="G70" s="37"/>
      <c r="H70" s="37"/>
      <c r="I70" s="34"/>
      <c r="J70" s="41" t="str">
        <f t="shared" si="2"/>
        <v/>
      </c>
      <c r="K70" s="41" t="str">
        <f t="shared" si="3"/>
        <v/>
      </c>
      <c r="L70" s="50"/>
      <c r="M70" s="50"/>
    </row>
    <row r="71" spans="1:13" ht="12.6">
      <c r="A71" s="34"/>
      <c r="B71" s="35"/>
      <c r="C71" s="40" t="str">
        <f>IF(B71="Chèques",MAX($C$3:$C70)+1,"")</f>
        <v/>
      </c>
      <c r="D71" s="36"/>
      <c r="E71" s="35"/>
      <c r="F71" s="36"/>
      <c r="G71" s="37"/>
      <c r="H71" s="37"/>
      <c r="I71" s="34"/>
      <c r="J71" s="41" t="str">
        <f t="shared" si="2"/>
        <v/>
      </c>
      <c r="K71" s="41" t="str">
        <f t="shared" si="3"/>
        <v/>
      </c>
      <c r="L71" s="50"/>
      <c r="M71" s="50"/>
    </row>
    <row r="72" spans="1:13" ht="12.6">
      <c r="A72" s="34"/>
      <c r="B72" s="35"/>
      <c r="C72" s="40" t="str">
        <f>IF(B72="Chèques",MAX($C$3:$C71)+1,"")</f>
        <v/>
      </c>
      <c r="D72" s="36"/>
      <c r="E72" s="35"/>
      <c r="F72" s="36"/>
      <c r="G72" s="37"/>
      <c r="H72" s="37"/>
      <c r="I72" s="34"/>
      <c r="J72" s="41" t="str">
        <f t="shared" si="2"/>
        <v/>
      </c>
      <c r="K72" s="41" t="str">
        <f t="shared" si="3"/>
        <v/>
      </c>
      <c r="L72" s="50"/>
      <c r="M72" s="50"/>
    </row>
    <row r="73" spans="1:13" ht="12.6">
      <c r="A73" s="34"/>
      <c r="B73" s="35"/>
      <c r="C73" s="40" t="str">
        <f>IF(B73="Chèques",MAX($C$3:$C72)+1,"")</f>
        <v/>
      </c>
      <c r="D73" s="36"/>
      <c r="E73" s="35"/>
      <c r="F73" s="36"/>
      <c r="G73" s="37"/>
      <c r="H73" s="37"/>
      <c r="I73" s="34"/>
      <c r="J73" s="41" t="str">
        <f t="shared" si="2"/>
        <v/>
      </c>
      <c r="K73" s="41" t="str">
        <f t="shared" si="3"/>
        <v/>
      </c>
      <c r="L73" s="50"/>
      <c r="M73" s="50"/>
    </row>
    <row r="74" spans="1:13" ht="12.6">
      <c r="A74" s="34"/>
      <c r="B74" s="35"/>
      <c r="C74" s="40" t="str">
        <f>IF(B74="Chèques",MAX($C$3:$C73)+1,"")</f>
        <v/>
      </c>
      <c r="D74" s="36"/>
      <c r="E74" s="35"/>
      <c r="F74" s="36"/>
      <c r="G74" s="37"/>
      <c r="H74" s="37"/>
      <c r="I74" s="34"/>
      <c r="J74" s="41" t="str">
        <f t="shared" si="2"/>
        <v/>
      </c>
      <c r="K74" s="41" t="str">
        <f t="shared" si="3"/>
        <v/>
      </c>
      <c r="L74" s="50"/>
      <c r="M74" s="50"/>
    </row>
    <row r="75" spans="1:13" ht="12.6">
      <c r="A75" s="34"/>
      <c r="B75" s="35"/>
      <c r="C75" s="40" t="str">
        <f>IF(B75="Chèques",MAX($C$3:$C74)+1,"")</f>
        <v/>
      </c>
      <c r="D75" s="36"/>
      <c r="E75" s="35"/>
      <c r="F75" s="36"/>
      <c r="G75" s="37"/>
      <c r="H75" s="37"/>
      <c r="I75" s="34"/>
      <c r="J75" s="41" t="str">
        <f t="shared" si="2"/>
        <v/>
      </c>
      <c r="K75" s="41" t="str">
        <f t="shared" si="3"/>
        <v/>
      </c>
      <c r="L75" s="50"/>
      <c r="M75" s="50"/>
    </row>
    <row r="76" spans="1:13" ht="12.6">
      <c r="A76" s="34"/>
      <c r="B76" s="35"/>
      <c r="C76" s="40" t="str">
        <f>IF(B76="Chèques",MAX($C$3:$C75)+1,"")</f>
        <v/>
      </c>
      <c r="D76" s="36"/>
      <c r="E76" s="35"/>
      <c r="F76" s="36"/>
      <c r="G76" s="37"/>
      <c r="H76" s="37"/>
      <c r="I76" s="34"/>
      <c r="J76" s="41" t="str">
        <f t="shared" si="2"/>
        <v/>
      </c>
      <c r="K76" s="41" t="str">
        <f t="shared" si="3"/>
        <v/>
      </c>
      <c r="L76" s="50"/>
      <c r="M76" s="50"/>
    </row>
    <row r="77" spans="1:13" ht="12.6">
      <c r="A77" s="34"/>
      <c r="B77" s="35"/>
      <c r="C77" s="40" t="str">
        <f>IF(B77="Chèques",MAX($C$3:$C76)+1,"")</f>
        <v/>
      </c>
      <c r="D77" s="36"/>
      <c r="E77" s="35"/>
      <c r="F77" s="36"/>
      <c r="G77" s="37"/>
      <c r="H77" s="37"/>
      <c r="I77" s="34"/>
      <c r="J77" s="41" t="str">
        <f t="shared" si="2"/>
        <v/>
      </c>
      <c r="K77" s="41" t="str">
        <f t="shared" si="3"/>
        <v/>
      </c>
      <c r="L77" s="50"/>
      <c r="M77" s="50"/>
    </row>
    <row r="78" spans="1:13" ht="12.6">
      <c r="A78" s="34"/>
      <c r="B78" s="35"/>
      <c r="C78" s="40" t="str">
        <f>IF(B78="Chèques",MAX($C$3:$C77)+1,"")</f>
        <v/>
      </c>
      <c r="D78" s="36"/>
      <c r="E78" s="35"/>
      <c r="F78" s="36"/>
      <c r="G78" s="37"/>
      <c r="H78" s="37"/>
      <c r="I78" s="34"/>
      <c r="J78" s="41" t="str">
        <f t="shared" si="2"/>
        <v/>
      </c>
      <c r="K78" s="41" t="str">
        <f t="shared" si="3"/>
        <v/>
      </c>
      <c r="L78" s="50"/>
      <c r="M78" s="50"/>
    </row>
    <row r="79" spans="1:13" ht="12.6">
      <c r="A79" s="34"/>
      <c r="B79" s="35"/>
      <c r="C79" s="40" t="str">
        <f>IF(B79="Chèques",MAX($C$3:$C78)+1,"")</f>
        <v/>
      </c>
      <c r="D79" s="36"/>
      <c r="E79" s="35"/>
      <c r="F79" s="36"/>
      <c r="G79" s="37"/>
      <c r="H79" s="37"/>
      <c r="I79" s="34"/>
      <c r="J79" s="41" t="str">
        <f t="shared" si="2"/>
        <v/>
      </c>
      <c r="K79" s="41" t="str">
        <f t="shared" si="3"/>
        <v/>
      </c>
      <c r="L79" s="50"/>
      <c r="M79" s="50"/>
    </row>
    <row r="80" spans="1:13" ht="12.6">
      <c r="A80" s="34"/>
      <c r="B80" s="35"/>
      <c r="C80" s="40" t="str">
        <f>IF(B80="Chèques",MAX($C$3:$C79)+1,"")</f>
        <v/>
      </c>
      <c r="D80" s="36"/>
      <c r="E80" s="35"/>
      <c r="F80" s="36"/>
      <c r="G80" s="37"/>
      <c r="H80" s="37"/>
      <c r="I80" s="34"/>
      <c r="J80" s="41" t="str">
        <f t="shared" si="2"/>
        <v/>
      </c>
      <c r="K80" s="41" t="str">
        <f t="shared" si="3"/>
        <v/>
      </c>
      <c r="L80" s="50"/>
      <c r="M80" s="50"/>
    </row>
    <row r="81" spans="1:13" ht="12.6">
      <c r="A81" s="34"/>
      <c r="B81" s="35"/>
      <c r="C81" s="40" t="str">
        <f>IF(B81="Chèques",MAX($C$3:$C80)+1,"")</f>
        <v/>
      </c>
      <c r="D81" s="36"/>
      <c r="E81" s="35"/>
      <c r="F81" s="36"/>
      <c r="G81" s="37"/>
      <c r="H81" s="37"/>
      <c r="I81" s="34"/>
      <c r="J81" s="41" t="str">
        <f t="shared" si="2"/>
        <v/>
      </c>
      <c r="K81" s="41" t="str">
        <f t="shared" si="3"/>
        <v/>
      </c>
      <c r="L81" s="50"/>
      <c r="M81" s="50"/>
    </row>
    <row r="82" spans="1:13" ht="12.6">
      <c r="A82" s="34"/>
      <c r="B82" s="35"/>
      <c r="C82" s="40" t="str">
        <f>IF(B82="Chèques",MAX($C$3:$C81)+1,"")</f>
        <v/>
      </c>
      <c r="D82" s="36"/>
      <c r="E82" s="35"/>
      <c r="F82" s="36"/>
      <c r="G82" s="37"/>
      <c r="H82" s="37"/>
      <c r="I82" s="34"/>
      <c r="J82" s="41" t="str">
        <f t="shared" si="2"/>
        <v/>
      </c>
      <c r="K82" s="41" t="str">
        <f t="shared" si="3"/>
        <v/>
      </c>
      <c r="L82" s="50"/>
      <c r="M82" s="50"/>
    </row>
    <row r="83" spans="1:13" ht="12.6">
      <c r="A83" s="34"/>
      <c r="B83" s="35"/>
      <c r="C83" s="40" t="str">
        <f>IF(B83="Chèques",MAX($C$3:$C82)+1,"")</f>
        <v/>
      </c>
      <c r="D83" s="36"/>
      <c r="E83" s="35"/>
      <c r="F83" s="36"/>
      <c r="G83" s="37"/>
      <c r="H83" s="37"/>
      <c r="I83" s="34"/>
      <c r="J83" s="41" t="str">
        <f t="shared" si="2"/>
        <v/>
      </c>
      <c r="K83" s="41" t="str">
        <f t="shared" si="3"/>
        <v/>
      </c>
      <c r="L83" s="50"/>
      <c r="M83" s="50"/>
    </row>
    <row r="84" spans="1:13" ht="12.6">
      <c r="A84" s="34"/>
      <c r="B84" s="35"/>
      <c r="C84" s="40" t="str">
        <f>IF(B84="Chèques",MAX($C$3:$C83)+1,"")</f>
        <v/>
      </c>
      <c r="D84" s="36"/>
      <c r="E84" s="35"/>
      <c r="F84" s="36"/>
      <c r="G84" s="37"/>
      <c r="H84" s="37"/>
      <c r="I84" s="34"/>
      <c r="J84" s="41" t="str">
        <f t="shared" si="2"/>
        <v/>
      </c>
      <c r="K84" s="41" t="str">
        <f t="shared" si="3"/>
        <v/>
      </c>
      <c r="L84" s="50"/>
      <c r="M84" s="50"/>
    </row>
    <row r="85" spans="1:13" ht="12.6">
      <c r="A85" s="34"/>
      <c r="B85" s="35"/>
      <c r="C85" s="40" t="str">
        <f>IF(B85="Chèques",MAX($C$3:$C84)+1,"")</f>
        <v/>
      </c>
      <c r="D85" s="36"/>
      <c r="E85" s="35"/>
      <c r="F85" s="36"/>
      <c r="G85" s="37"/>
      <c r="H85" s="37"/>
      <c r="I85" s="34"/>
      <c r="J85" s="41" t="str">
        <f t="shared" si="2"/>
        <v/>
      </c>
      <c r="K85" s="41" t="str">
        <f t="shared" si="3"/>
        <v/>
      </c>
      <c r="L85" s="50"/>
      <c r="M85" s="50"/>
    </row>
    <row r="86" spans="1:13" ht="12.6">
      <c r="A86" s="34"/>
      <c r="B86" s="35"/>
      <c r="C86" s="40" t="str">
        <f>IF(B86="Chèques",MAX($C$3:$C85)+1,"")</f>
        <v/>
      </c>
      <c r="D86" s="36"/>
      <c r="E86" s="35"/>
      <c r="F86" s="36"/>
      <c r="G86" s="37"/>
      <c r="H86" s="37"/>
      <c r="I86" s="34"/>
      <c r="J86" s="41" t="str">
        <f t="shared" si="2"/>
        <v/>
      </c>
      <c r="K86" s="41" t="str">
        <f t="shared" si="3"/>
        <v/>
      </c>
      <c r="L86" s="50"/>
      <c r="M86" s="50"/>
    </row>
    <row r="87" spans="1:13" ht="12.6">
      <c r="A87" s="34"/>
      <c r="B87" s="35"/>
      <c r="C87" s="40" t="str">
        <f>IF(B87="Chèques",MAX($C$3:$C86)+1,"")</f>
        <v/>
      </c>
      <c r="D87" s="36"/>
      <c r="E87" s="35"/>
      <c r="F87" s="36"/>
      <c r="G87" s="37"/>
      <c r="H87" s="37"/>
      <c r="I87" s="34"/>
      <c r="J87" s="41" t="str">
        <f t="shared" si="2"/>
        <v/>
      </c>
      <c r="K87" s="41" t="str">
        <f t="shared" si="3"/>
        <v/>
      </c>
      <c r="L87" s="50"/>
      <c r="M87" s="50"/>
    </row>
    <row r="88" spans="1:13" ht="12.6">
      <c r="A88" s="34"/>
      <c r="B88" s="35"/>
      <c r="C88" s="40" t="str">
        <f>IF(B88="Chèques",MAX($C$3:$C87)+1,"")</f>
        <v/>
      </c>
      <c r="D88" s="36"/>
      <c r="E88" s="35"/>
      <c r="F88" s="36"/>
      <c r="G88" s="37"/>
      <c r="H88" s="37"/>
      <c r="I88" s="34"/>
      <c r="J88" s="41" t="str">
        <f t="shared" si="2"/>
        <v/>
      </c>
      <c r="K88" s="41" t="str">
        <f t="shared" si="3"/>
        <v/>
      </c>
      <c r="L88" s="50"/>
      <c r="M88" s="50"/>
    </row>
    <row r="89" spans="1:13" ht="12.6">
      <c r="A89" s="34"/>
      <c r="B89" s="35"/>
      <c r="C89" s="40" t="str">
        <f>IF(B89="Chèques",MAX($C$3:$C88)+1,"")</f>
        <v/>
      </c>
      <c r="D89" s="36"/>
      <c r="E89" s="35"/>
      <c r="F89" s="36"/>
      <c r="G89" s="37"/>
      <c r="H89" s="37"/>
      <c r="I89" s="34"/>
      <c r="J89" s="41" t="str">
        <f t="shared" si="2"/>
        <v/>
      </c>
      <c r="K89" s="41" t="str">
        <f t="shared" si="3"/>
        <v/>
      </c>
      <c r="L89" s="50"/>
      <c r="M89" s="50"/>
    </row>
    <row r="90" spans="1:13" ht="12.6">
      <c r="A90" s="34"/>
      <c r="B90" s="35"/>
      <c r="C90" s="40" t="str">
        <f>IF(B90="Chèques",MAX($C$3:$C89)+1,"")</f>
        <v/>
      </c>
      <c r="D90" s="36"/>
      <c r="E90" s="35"/>
      <c r="F90" s="36"/>
      <c r="G90" s="37"/>
      <c r="H90" s="37"/>
      <c r="I90" s="34"/>
      <c r="J90" s="41" t="str">
        <f t="shared" si="2"/>
        <v/>
      </c>
      <c r="K90" s="41" t="str">
        <f t="shared" si="3"/>
        <v/>
      </c>
      <c r="L90" s="50"/>
      <c r="M90" s="50"/>
    </row>
    <row r="91" spans="1:13" ht="12.6">
      <c r="A91" s="34"/>
      <c r="B91" s="35"/>
      <c r="C91" s="40" t="str">
        <f>IF(B91="Chèques",MAX($C$3:$C90)+1,"")</f>
        <v/>
      </c>
      <c r="D91" s="36"/>
      <c r="E91" s="35"/>
      <c r="F91" s="36"/>
      <c r="G91" s="37"/>
      <c r="H91" s="37"/>
      <c r="I91" s="34"/>
      <c r="J91" s="41" t="str">
        <f t="shared" si="2"/>
        <v/>
      </c>
      <c r="K91" s="41" t="str">
        <f t="shared" si="3"/>
        <v/>
      </c>
      <c r="L91" s="50"/>
      <c r="M91" s="50"/>
    </row>
    <row r="92" spans="1:13" ht="12.6">
      <c r="A92" s="34"/>
      <c r="B92" s="35"/>
      <c r="C92" s="40" t="str">
        <f>IF(B92="Chèques",MAX($C$3:$C91)+1,"")</f>
        <v/>
      </c>
      <c r="D92" s="36"/>
      <c r="E92" s="35"/>
      <c r="F92" s="36"/>
      <c r="G92" s="37"/>
      <c r="H92" s="37"/>
      <c r="I92" s="34"/>
      <c r="J92" s="41" t="str">
        <f t="shared" si="2"/>
        <v/>
      </c>
      <c r="K92" s="41" t="str">
        <f t="shared" si="3"/>
        <v/>
      </c>
      <c r="L92" s="50"/>
      <c r="M92" s="50"/>
    </row>
    <row r="93" spans="1:13" ht="12.6">
      <c r="A93" s="34"/>
      <c r="B93" s="35"/>
      <c r="C93" s="40" t="str">
        <f>IF(B93="Chèques",MAX($C$3:$C92)+1,"")</f>
        <v/>
      </c>
      <c r="D93" s="36"/>
      <c r="E93" s="35"/>
      <c r="F93" s="36"/>
      <c r="G93" s="37"/>
      <c r="H93" s="37"/>
      <c r="I93" s="34"/>
      <c r="J93" s="41" t="str">
        <f t="shared" si="2"/>
        <v/>
      </c>
      <c r="K93" s="41" t="str">
        <f t="shared" si="3"/>
        <v/>
      </c>
      <c r="L93" s="50"/>
      <c r="M93" s="50"/>
    </row>
    <row r="94" spans="1:13" ht="12.6">
      <c r="A94" s="34"/>
      <c r="B94" s="35"/>
      <c r="C94" s="40" t="str">
        <f>IF(B94="Chèques",MAX($C$3:$C93)+1,"")</f>
        <v/>
      </c>
      <c r="D94" s="36"/>
      <c r="E94" s="35"/>
      <c r="F94" s="36"/>
      <c r="G94" s="37"/>
      <c r="H94" s="37"/>
      <c r="I94" s="34"/>
      <c r="J94" s="41" t="str">
        <f t="shared" si="2"/>
        <v/>
      </c>
      <c r="K94" s="41" t="str">
        <f t="shared" si="3"/>
        <v/>
      </c>
      <c r="L94" s="50"/>
      <c r="M94" s="50"/>
    </row>
    <row r="95" spans="1:13" ht="12.6">
      <c r="A95" s="34"/>
      <c r="B95" s="35"/>
      <c r="C95" s="40" t="str">
        <f>IF(B95="Chèques",MAX($C$3:$C94)+1,"")</f>
        <v/>
      </c>
      <c r="D95" s="36"/>
      <c r="E95" s="35"/>
      <c r="F95" s="36"/>
      <c r="G95" s="37"/>
      <c r="H95" s="37"/>
      <c r="I95" s="34"/>
      <c r="J95" s="41" t="str">
        <f t="shared" si="2"/>
        <v/>
      </c>
      <c r="K95" s="41" t="str">
        <f t="shared" si="3"/>
        <v/>
      </c>
      <c r="L95" s="50"/>
      <c r="M95" s="50"/>
    </row>
    <row r="96" spans="1:13" ht="12.6">
      <c r="A96" s="34"/>
      <c r="B96" s="35"/>
      <c r="C96" s="40" t="str">
        <f>IF(B96="Chèques",MAX($C$3:$C95)+1,"")</f>
        <v/>
      </c>
      <c r="D96" s="36"/>
      <c r="E96" s="35"/>
      <c r="F96" s="36"/>
      <c r="G96" s="37"/>
      <c r="H96" s="37"/>
      <c r="I96" s="34"/>
      <c r="J96" s="41" t="str">
        <f t="shared" si="2"/>
        <v/>
      </c>
      <c r="K96" s="41" t="str">
        <f t="shared" si="3"/>
        <v/>
      </c>
      <c r="L96" s="50"/>
      <c r="M96" s="50"/>
    </row>
    <row r="97" spans="1:13" ht="12.6">
      <c r="A97" s="34"/>
      <c r="B97" s="35"/>
      <c r="C97" s="40" t="str">
        <f>IF(B97="Chèques",MAX($C$3:$C96)+1,"")</f>
        <v/>
      </c>
      <c r="D97" s="36"/>
      <c r="E97" s="35"/>
      <c r="F97" s="36"/>
      <c r="G97" s="37"/>
      <c r="H97" s="37"/>
      <c r="I97" s="34"/>
      <c r="J97" s="41" t="str">
        <f t="shared" si="2"/>
        <v/>
      </c>
      <c r="K97" s="41" t="str">
        <f t="shared" si="3"/>
        <v/>
      </c>
      <c r="L97" s="50"/>
      <c r="M97" s="50"/>
    </row>
    <row r="98" spans="1:13" ht="12.6">
      <c r="A98" s="34"/>
      <c r="B98" s="35"/>
      <c r="C98" s="40" t="str">
        <f>IF(B98="Chèques",MAX($C$3:$C97)+1,"")</f>
        <v/>
      </c>
      <c r="D98" s="36"/>
      <c r="E98" s="35"/>
      <c r="F98" s="36"/>
      <c r="G98" s="37"/>
      <c r="H98" s="37"/>
      <c r="I98" s="34"/>
      <c r="J98" s="41" t="str">
        <f t="shared" si="2"/>
        <v/>
      </c>
      <c r="K98" s="41" t="str">
        <f t="shared" si="3"/>
        <v/>
      </c>
      <c r="L98" s="50"/>
      <c r="M98" s="50"/>
    </row>
    <row r="99" spans="1:13" ht="12.6">
      <c r="A99" s="34"/>
      <c r="B99" s="35"/>
      <c r="C99" s="40" t="str">
        <f>IF(B99="Chèques",MAX($C$3:$C98)+1,"")</f>
        <v/>
      </c>
      <c r="D99" s="36"/>
      <c r="E99" s="35"/>
      <c r="F99" s="36"/>
      <c r="G99" s="37"/>
      <c r="H99" s="37"/>
      <c r="I99" s="34"/>
      <c r="J99" s="41" t="str">
        <f t="shared" si="2"/>
        <v/>
      </c>
      <c r="K99" s="41" t="str">
        <f t="shared" si="3"/>
        <v/>
      </c>
      <c r="L99" s="50"/>
      <c r="M99" s="50"/>
    </row>
    <row r="100" spans="1:13" ht="12.6">
      <c r="A100" s="34"/>
      <c r="B100" s="35"/>
      <c r="C100" s="40" t="str">
        <f>IF(B100="Chèques",MAX($C$3:$C99)+1,"")</f>
        <v/>
      </c>
      <c r="D100" s="36"/>
      <c r="E100" s="35"/>
      <c r="F100" s="36"/>
      <c r="G100" s="37"/>
      <c r="H100" s="37"/>
      <c r="I100" s="34"/>
      <c r="J100" s="41" t="str">
        <f t="shared" si="2"/>
        <v/>
      </c>
      <c r="K100" s="41" t="str">
        <f t="shared" si="3"/>
        <v/>
      </c>
      <c r="L100" s="50"/>
      <c r="M100" s="50"/>
    </row>
    <row r="101" spans="1:13" ht="12.6">
      <c r="A101" s="34"/>
      <c r="B101" s="35"/>
      <c r="C101" s="40" t="str">
        <f>IF(B101="Chèques",MAX($C$3:$C100)+1,"")</f>
        <v/>
      </c>
      <c r="D101" s="36"/>
      <c r="E101" s="35"/>
      <c r="F101" s="36"/>
      <c r="G101" s="37"/>
      <c r="H101" s="37"/>
      <c r="I101" s="34"/>
      <c r="J101" s="41" t="str">
        <f t="shared" si="2"/>
        <v/>
      </c>
      <c r="K101" s="41" t="str">
        <f t="shared" si="3"/>
        <v/>
      </c>
      <c r="L101" s="50"/>
      <c r="M101" s="50"/>
    </row>
    <row r="102" spans="1:13" ht="12.6">
      <c r="A102" s="34"/>
      <c r="B102" s="35"/>
      <c r="C102" s="40" t="str">
        <f>IF(B102="Chèques",MAX($C$3:$C101)+1,"")</f>
        <v/>
      </c>
      <c r="D102" s="36"/>
      <c r="E102" s="35"/>
      <c r="F102" s="36"/>
      <c r="G102" s="37"/>
      <c r="H102" s="37"/>
      <c r="I102" s="34"/>
      <c r="J102" s="41" t="str">
        <f t="shared" si="2"/>
        <v/>
      </c>
      <c r="K102" s="41" t="str">
        <f t="shared" si="3"/>
        <v/>
      </c>
      <c r="L102" s="50"/>
      <c r="M102" s="50"/>
    </row>
    <row r="103" spans="1:13" ht="12.6">
      <c r="A103" s="34"/>
      <c r="B103" s="35"/>
      <c r="C103" s="40" t="str">
        <f>IF(B103="Chèques",MAX($C$3:$C102)+1,"")</f>
        <v/>
      </c>
      <c r="D103" s="36"/>
      <c r="E103" s="35"/>
      <c r="F103" s="36"/>
      <c r="G103" s="37"/>
      <c r="H103" s="37"/>
      <c r="I103" s="34"/>
      <c r="J103" s="41" t="str">
        <f t="shared" si="2"/>
        <v/>
      </c>
      <c r="K103" s="41" t="str">
        <f t="shared" si="3"/>
        <v/>
      </c>
      <c r="L103" s="50"/>
      <c r="M103" s="50"/>
    </row>
    <row r="104" spans="1:13" ht="12.6">
      <c r="A104" s="34"/>
      <c r="B104" s="35"/>
      <c r="C104" s="40" t="str">
        <f>IF(B104="Chèques",MAX($C$3:$C103)+1,"")</f>
        <v/>
      </c>
      <c r="D104" s="36"/>
      <c r="E104" s="35"/>
      <c r="F104" s="36"/>
      <c r="G104" s="37"/>
      <c r="H104" s="37"/>
      <c r="I104" s="34"/>
      <c r="J104" s="41" t="str">
        <f t="shared" si="2"/>
        <v/>
      </c>
      <c r="K104" s="41" t="str">
        <f t="shared" si="3"/>
        <v/>
      </c>
      <c r="L104" s="50"/>
      <c r="M104" s="50"/>
    </row>
    <row r="105" spans="1:13" ht="12.6">
      <c r="A105" s="34"/>
      <c r="B105" s="35"/>
      <c r="C105" s="40" t="str">
        <f>IF(B105="Chèques",MAX($C$3:$C104)+1,"")</f>
        <v/>
      </c>
      <c r="D105" s="36"/>
      <c r="E105" s="35"/>
      <c r="F105" s="36"/>
      <c r="G105" s="37"/>
      <c r="H105" s="37"/>
      <c r="I105" s="34"/>
      <c r="J105" s="41" t="str">
        <f t="shared" si="2"/>
        <v/>
      </c>
      <c r="K105" s="41" t="str">
        <f t="shared" si="3"/>
        <v/>
      </c>
      <c r="L105" s="50"/>
      <c r="M105" s="50"/>
    </row>
    <row r="106" spans="1:13" ht="12.6">
      <c r="A106" s="34"/>
      <c r="B106" s="35"/>
      <c r="C106" s="40" t="str">
        <f>IF(B106="Chèques",MAX($C$3:$C105)+1,"")</f>
        <v/>
      </c>
      <c r="D106" s="36"/>
      <c r="E106" s="35"/>
      <c r="F106" s="36"/>
      <c r="G106" s="37"/>
      <c r="H106" s="37"/>
      <c r="I106" s="34"/>
      <c r="J106" s="41" t="str">
        <f t="shared" si="2"/>
        <v/>
      </c>
      <c r="K106" s="41" t="str">
        <f t="shared" si="3"/>
        <v/>
      </c>
      <c r="L106" s="50"/>
      <c r="M106" s="50"/>
    </row>
    <row r="107" spans="1:13" ht="12.6">
      <c r="A107" s="34"/>
      <c r="B107" s="35"/>
      <c r="C107" s="40" t="str">
        <f>IF(B107="Chèques",MAX($C$3:$C106)+1,"")</f>
        <v/>
      </c>
      <c r="D107" s="36"/>
      <c r="E107" s="35"/>
      <c r="F107" s="36"/>
      <c r="G107" s="37"/>
      <c r="H107" s="37"/>
      <c r="I107" s="34"/>
      <c r="J107" s="41" t="str">
        <f t="shared" si="2"/>
        <v/>
      </c>
      <c r="K107" s="41" t="str">
        <f t="shared" si="3"/>
        <v/>
      </c>
      <c r="L107" s="50"/>
      <c r="M107" s="50"/>
    </row>
    <row r="108" spans="1:13" ht="12.6">
      <c r="A108" s="34"/>
      <c r="B108" s="35"/>
      <c r="C108" s="40" t="str">
        <f>IF(B108="Chèques",MAX($C$3:$C107)+1,"")</f>
        <v/>
      </c>
      <c r="D108" s="36"/>
      <c r="E108" s="35"/>
      <c r="F108" s="36"/>
      <c r="G108" s="37"/>
      <c r="H108" s="37"/>
      <c r="I108" s="34"/>
      <c r="J108" s="41" t="str">
        <f t="shared" si="2"/>
        <v/>
      </c>
      <c r="K108" s="41" t="str">
        <f t="shared" si="3"/>
        <v/>
      </c>
      <c r="L108" s="50"/>
      <c r="M108" s="50"/>
    </row>
    <row r="109" spans="1:13" ht="12.6">
      <c r="A109" s="34"/>
      <c r="B109" s="35"/>
      <c r="C109" s="40" t="str">
        <f>IF(B109="Chèques",MAX($C$3:$C108)+1,"")</f>
        <v/>
      </c>
      <c r="D109" s="36"/>
      <c r="E109" s="35"/>
      <c r="F109" s="36"/>
      <c r="G109" s="37"/>
      <c r="H109" s="37"/>
      <c r="I109" s="34"/>
      <c r="J109" s="41" t="str">
        <f t="shared" si="2"/>
        <v/>
      </c>
      <c r="K109" s="41" t="str">
        <f t="shared" si="3"/>
        <v/>
      </c>
      <c r="L109" s="50"/>
      <c r="M109" s="50"/>
    </row>
    <row r="110" spans="1:13" ht="12.6">
      <c r="A110" s="34"/>
      <c r="B110" s="35"/>
      <c r="C110" s="40" t="str">
        <f>IF(B110="Chèques",MAX($C$3:$C109)+1,"")</f>
        <v/>
      </c>
      <c r="D110" s="36"/>
      <c r="E110" s="35"/>
      <c r="F110" s="36"/>
      <c r="G110" s="37"/>
      <c r="H110" s="37"/>
      <c r="I110" s="34"/>
      <c r="J110" s="41" t="str">
        <f t="shared" si="2"/>
        <v/>
      </c>
      <c r="K110" s="41" t="str">
        <f t="shared" si="3"/>
        <v/>
      </c>
      <c r="L110" s="50"/>
      <c r="M110" s="50"/>
    </row>
    <row r="111" spans="1:13" ht="12.6">
      <c r="A111" s="34"/>
      <c r="B111" s="35"/>
      <c r="C111" s="40" t="str">
        <f>IF(B111="Chèques",MAX($C$3:$C110)+1,"")</f>
        <v/>
      </c>
      <c r="D111" s="36"/>
      <c r="E111" s="35"/>
      <c r="F111" s="36"/>
      <c r="G111" s="37"/>
      <c r="H111" s="37"/>
      <c r="I111" s="34"/>
      <c r="J111" s="41" t="str">
        <f t="shared" si="2"/>
        <v/>
      </c>
      <c r="K111" s="41" t="str">
        <f t="shared" si="3"/>
        <v/>
      </c>
      <c r="L111" s="50"/>
      <c r="M111" s="50"/>
    </row>
    <row r="112" spans="1:13" ht="12.6">
      <c r="A112" s="34"/>
      <c r="B112" s="35"/>
      <c r="C112" s="40" t="str">
        <f>IF(B112="Chèques",MAX($C$3:$C111)+1,"")</f>
        <v/>
      </c>
      <c r="D112" s="36"/>
      <c r="E112" s="35"/>
      <c r="F112" s="36"/>
      <c r="G112" s="37"/>
      <c r="H112" s="37"/>
      <c r="I112" s="34"/>
      <c r="J112" s="41" t="str">
        <f t="shared" si="2"/>
        <v/>
      </c>
      <c r="K112" s="41" t="str">
        <f t="shared" si="3"/>
        <v/>
      </c>
      <c r="L112" s="50"/>
      <c r="M112" s="50"/>
    </row>
    <row r="113" spans="1:13" ht="12.6">
      <c r="A113" s="34"/>
      <c r="B113" s="35"/>
      <c r="C113" s="40" t="str">
        <f>IF(B113="Chèques",MAX($C$3:$C112)+1,"")</f>
        <v/>
      </c>
      <c r="D113" s="36"/>
      <c r="E113" s="35"/>
      <c r="F113" s="36"/>
      <c r="G113" s="37"/>
      <c r="H113" s="37"/>
      <c r="I113" s="34"/>
      <c r="J113" s="41" t="str">
        <f t="shared" si="2"/>
        <v/>
      </c>
      <c r="K113" s="41" t="str">
        <f t="shared" si="3"/>
        <v/>
      </c>
      <c r="L113" s="50"/>
      <c r="M113" s="50"/>
    </row>
    <row r="114" spans="1:13" ht="12.6">
      <c r="A114" s="34"/>
      <c r="B114" s="35"/>
      <c r="C114" s="40" t="str">
        <f>IF(B114="Chèques",MAX($C$3:$C113)+1,"")</f>
        <v/>
      </c>
      <c r="D114" s="36"/>
      <c r="E114" s="35"/>
      <c r="F114" s="36"/>
      <c r="G114" s="37"/>
      <c r="H114" s="37"/>
      <c r="I114" s="34"/>
      <c r="J114" s="41" t="str">
        <f t="shared" si="2"/>
        <v/>
      </c>
      <c r="K114" s="41" t="str">
        <f t="shared" si="3"/>
        <v/>
      </c>
      <c r="L114" s="50"/>
      <c r="M114" s="50"/>
    </row>
    <row r="115" spans="1:13" ht="12.6">
      <c r="A115" s="34"/>
      <c r="B115" s="35"/>
      <c r="C115" s="40" t="str">
        <f>IF(B115="Chèques",MAX($C$3:$C114)+1,"")</f>
        <v/>
      </c>
      <c r="D115" s="36"/>
      <c r="E115" s="35"/>
      <c r="F115" s="36"/>
      <c r="G115" s="37"/>
      <c r="H115" s="37"/>
      <c r="I115" s="34"/>
      <c r="J115" s="41" t="str">
        <f t="shared" si="2"/>
        <v/>
      </c>
      <c r="K115" s="41" t="str">
        <f t="shared" si="3"/>
        <v/>
      </c>
      <c r="L115" s="50"/>
      <c r="M115" s="50"/>
    </row>
    <row r="116" spans="1:13" ht="12.6">
      <c r="A116" s="34"/>
      <c r="B116" s="35"/>
      <c r="C116" s="40" t="str">
        <f>IF(B116="Chèques",MAX($C$3:$C115)+1,"")</f>
        <v/>
      </c>
      <c r="D116" s="36"/>
      <c r="E116" s="35"/>
      <c r="F116" s="36"/>
      <c r="G116" s="37"/>
      <c r="H116" s="37"/>
      <c r="I116" s="34"/>
      <c r="J116" s="41" t="str">
        <f t="shared" si="2"/>
        <v/>
      </c>
      <c r="K116" s="41" t="str">
        <f t="shared" si="3"/>
        <v/>
      </c>
      <c r="L116" s="50"/>
      <c r="M116" s="50"/>
    </row>
    <row r="117" spans="1:13" ht="12.6">
      <c r="A117" s="34"/>
      <c r="B117" s="35"/>
      <c r="C117" s="40" t="str">
        <f>IF(B117="Chèques",MAX($C$3:$C116)+1,"")</f>
        <v/>
      </c>
      <c r="D117" s="36"/>
      <c r="E117" s="35"/>
      <c r="F117" s="36"/>
      <c r="G117" s="37"/>
      <c r="H117" s="37"/>
      <c r="I117" s="34"/>
      <c r="J117" s="41" t="str">
        <f t="shared" si="2"/>
        <v/>
      </c>
      <c r="K117" s="41" t="str">
        <f t="shared" si="3"/>
        <v/>
      </c>
      <c r="L117" s="50"/>
      <c r="M117" s="50"/>
    </row>
    <row r="118" spans="1:13" ht="12.6">
      <c r="A118" s="34"/>
      <c r="B118" s="35"/>
      <c r="C118" s="40" t="str">
        <f>IF(B118="Chèques",MAX($C$3:$C117)+1,"")</f>
        <v/>
      </c>
      <c r="D118" s="36"/>
      <c r="E118" s="35"/>
      <c r="F118" s="36"/>
      <c r="G118" s="37"/>
      <c r="H118" s="37"/>
      <c r="I118" s="34"/>
      <c r="J118" s="41" t="str">
        <f t="shared" si="2"/>
        <v/>
      </c>
      <c r="K118" s="41" t="str">
        <f t="shared" si="3"/>
        <v/>
      </c>
      <c r="L118" s="50"/>
      <c r="M118" s="50"/>
    </row>
    <row r="119" spans="1:13" ht="12.6">
      <c r="A119" s="34"/>
      <c r="B119" s="35"/>
      <c r="C119" s="40" t="str">
        <f>IF(B119="Chèques",MAX($C$3:$C118)+1,"")</f>
        <v/>
      </c>
      <c r="D119" s="36"/>
      <c r="E119" s="35"/>
      <c r="F119" s="36"/>
      <c r="G119" s="37"/>
      <c r="H119" s="37"/>
      <c r="I119" s="34"/>
      <c r="J119" s="41" t="str">
        <f t="shared" si="2"/>
        <v/>
      </c>
      <c r="K119" s="41" t="str">
        <f t="shared" si="3"/>
        <v/>
      </c>
      <c r="L119" s="50"/>
      <c r="M119" s="50"/>
    </row>
    <row r="120" spans="1:13" ht="12.6">
      <c r="A120" s="34"/>
      <c r="B120" s="35"/>
      <c r="C120" s="40" t="str">
        <f>IF(B120="Chèques",MAX($C$3:$C119)+1,"")</f>
        <v/>
      </c>
      <c r="D120" s="36"/>
      <c r="E120" s="35"/>
      <c r="F120" s="36"/>
      <c r="G120" s="37"/>
      <c r="H120" s="37"/>
      <c r="I120" s="34"/>
      <c r="J120" s="41" t="str">
        <f t="shared" si="2"/>
        <v/>
      </c>
      <c r="K120" s="41" t="str">
        <f t="shared" si="3"/>
        <v/>
      </c>
      <c r="L120" s="50"/>
      <c r="M120" s="50"/>
    </row>
    <row r="121" spans="1:13" ht="12.6">
      <c r="A121" s="34"/>
      <c r="B121" s="35"/>
      <c r="C121" s="40" t="str">
        <f>IF(B121="Chèques",MAX($C$3:$C120)+1,"")</f>
        <v/>
      </c>
      <c r="D121" s="36"/>
      <c r="E121" s="35"/>
      <c r="F121" s="36"/>
      <c r="G121" s="37"/>
      <c r="H121" s="37"/>
      <c r="I121" s="34"/>
      <c r="J121" s="41" t="str">
        <f t="shared" si="2"/>
        <v/>
      </c>
      <c r="K121" s="41" t="str">
        <f t="shared" si="3"/>
        <v/>
      </c>
      <c r="L121" s="50"/>
      <c r="M121" s="50"/>
    </row>
    <row r="122" spans="1:13" ht="12.6">
      <c r="A122" s="34"/>
      <c r="B122" s="35"/>
      <c r="C122" s="40" t="str">
        <f>IF(B122="Chèques",MAX($C$3:$C121)+1,"")</f>
        <v/>
      </c>
      <c r="D122" s="36"/>
      <c r="E122" s="35"/>
      <c r="F122" s="36"/>
      <c r="G122" s="37"/>
      <c r="H122" s="37"/>
      <c r="I122" s="34"/>
      <c r="J122" s="41" t="str">
        <f t="shared" si="2"/>
        <v/>
      </c>
      <c r="K122" s="41" t="str">
        <f t="shared" si="3"/>
        <v/>
      </c>
      <c r="L122" s="50"/>
      <c r="M122" s="50"/>
    </row>
    <row r="123" spans="1:13" ht="12.6">
      <c r="A123" s="34"/>
      <c r="B123" s="35"/>
      <c r="C123" s="40" t="str">
        <f>IF(B123="Chèques",MAX($C$3:$C122)+1,"")</f>
        <v/>
      </c>
      <c r="D123" s="36"/>
      <c r="E123" s="35"/>
      <c r="F123" s="36"/>
      <c r="G123" s="37"/>
      <c r="H123" s="37"/>
      <c r="I123" s="34"/>
      <c r="J123" s="41" t="str">
        <f t="shared" si="2"/>
        <v/>
      </c>
      <c r="K123" s="41" t="str">
        <f t="shared" si="3"/>
        <v/>
      </c>
      <c r="L123" s="50"/>
      <c r="M123" s="50"/>
    </row>
    <row r="124" spans="1:13" ht="12.6">
      <c r="A124" s="34"/>
      <c r="B124" s="35"/>
      <c r="C124" s="40" t="str">
        <f>IF(B124="Chèques",MAX($C$3:$C123)+1,"")</f>
        <v/>
      </c>
      <c r="D124" s="36"/>
      <c r="E124" s="35"/>
      <c r="F124" s="36"/>
      <c r="G124" s="37"/>
      <c r="H124" s="37"/>
      <c r="I124" s="34"/>
      <c r="J124" s="41" t="str">
        <f t="shared" si="2"/>
        <v/>
      </c>
      <c r="K124" s="41" t="str">
        <f t="shared" si="3"/>
        <v/>
      </c>
      <c r="L124" s="50"/>
      <c r="M124" s="50"/>
    </row>
    <row r="125" spans="1:13" ht="12.6">
      <c r="A125" s="34"/>
      <c r="B125" s="35"/>
      <c r="C125" s="40" t="str">
        <f>IF(B125="Chèques",MAX($C$3:$C124)+1,"")</f>
        <v/>
      </c>
      <c r="D125" s="36"/>
      <c r="E125" s="35"/>
      <c r="F125" s="36"/>
      <c r="G125" s="37"/>
      <c r="H125" s="37"/>
      <c r="I125" s="34"/>
      <c r="J125" s="41" t="str">
        <f t="shared" si="2"/>
        <v/>
      </c>
      <c r="K125" s="41" t="str">
        <f t="shared" si="3"/>
        <v/>
      </c>
      <c r="L125" s="50"/>
      <c r="M125" s="50"/>
    </row>
    <row r="126" spans="1:13" ht="12.6">
      <c r="A126" s="34"/>
      <c r="B126" s="35"/>
      <c r="C126" s="40" t="str">
        <f>IF(B126="Chèques",MAX($C$3:$C125)+1,"")</f>
        <v/>
      </c>
      <c r="D126" s="36"/>
      <c r="E126" s="35"/>
      <c r="F126" s="36"/>
      <c r="G126" s="37"/>
      <c r="H126" s="37"/>
      <c r="I126" s="34"/>
      <c r="J126" s="41" t="str">
        <f t="shared" si="2"/>
        <v/>
      </c>
      <c r="K126" s="41" t="str">
        <f t="shared" si="3"/>
        <v/>
      </c>
      <c r="L126" s="50"/>
      <c r="M126" s="50"/>
    </row>
    <row r="127" spans="1:13" ht="12.6">
      <c r="A127" s="34"/>
      <c r="B127" s="35"/>
      <c r="C127" s="40" t="str">
        <f>IF(B127="Chèques",MAX($C$3:$C126)+1,"")</f>
        <v/>
      </c>
      <c r="D127" s="36"/>
      <c r="E127" s="35"/>
      <c r="F127" s="36"/>
      <c r="G127" s="37"/>
      <c r="H127" s="37"/>
      <c r="I127" s="34"/>
      <c r="J127" s="41" t="str">
        <f t="shared" si="2"/>
        <v/>
      </c>
      <c r="K127" s="41" t="str">
        <f t="shared" si="3"/>
        <v/>
      </c>
      <c r="L127" s="50"/>
      <c r="M127" s="50"/>
    </row>
    <row r="128" spans="1:13" ht="12.6">
      <c r="A128" s="34"/>
      <c r="B128" s="35"/>
      <c r="C128" s="40" t="str">
        <f>IF(B128="Chèques",MAX($C$3:$C127)+1,"")</f>
        <v/>
      </c>
      <c r="D128" s="36"/>
      <c r="E128" s="35"/>
      <c r="F128" s="36"/>
      <c r="G128" s="37"/>
      <c r="H128" s="37"/>
      <c r="I128" s="34"/>
      <c r="J128" s="41" t="str">
        <f t="shared" si="2"/>
        <v/>
      </c>
      <c r="K128" s="41" t="str">
        <f t="shared" si="3"/>
        <v/>
      </c>
      <c r="L128" s="50"/>
      <c r="M128" s="50"/>
    </row>
    <row r="129" spans="1:13" ht="12.6">
      <c r="A129" s="34"/>
      <c r="B129" s="35"/>
      <c r="C129" s="40" t="str">
        <f>IF(B129="Chèques",MAX($C$3:$C128)+1,"")</f>
        <v/>
      </c>
      <c r="D129" s="36"/>
      <c r="E129" s="35"/>
      <c r="F129" s="36"/>
      <c r="G129" s="37"/>
      <c r="H129" s="37"/>
      <c r="I129" s="34"/>
      <c r="J129" s="41" t="str">
        <f t="shared" si="2"/>
        <v/>
      </c>
      <c r="K129" s="41" t="str">
        <f t="shared" si="3"/>
        <v/>
      </c>
      <c r="L129" s="50"/>
      <c r="M129" s="50"/>
    </row>
    <row r="130" spans="1:13" ht="12.6">
      <c r="A130" s="34"/>
      <c r="B130" s="35"/>
      <c r="C130" s="40" t="str">
        <f>IF(B130="Chèques",MAX($C$3:$C129)+1,"")</f>
        <v/>
      </c>
      <c r="D130" s="36"/>
      <c r="E130" s="35"/>
      <c r="F130" s="36"/>
      <c r="G130" s="37"/>
      <c r="H130" s="37"/>
      <c r="I130" s="34"/>
      <c r="J130" s="41" t="str">
        <f t="shared" si="2"/>
        <v/>
      </c>
      <c r="K130" s="41" t="str">
        <f t="shared" si="3"/>
        <v/>
      </c>
      <c r="L130" s="50"/>
      <c r="M130" s="50"/>
    </row>
    <row r="131" spans="1:13" ht="12.6">
      <c r="A131" s="34"/>
      <c r="B131" s="35"/>
      <c r="C131" s="40" t="str">
        <f>IF(B131="Chèques",MAX($C$3:$C130)+1,"")</f>
        <v/>
      </c>
      <c r="D131" s="36"/>
      <c r="E131" s="35"/>
      <c r="F131" s="36"/>
      <c r="G131" s="37"/>
      <c r="H131" s="37"/>
      <c r="I131" s="34"/>
      <c r="J131" s="41" t="str">
        <f t="shared" si="2"/>
        <v/>
      </c>
      <c r="K131" s="41" t="str">
        <f t="shared" si="3"/>
        <v/>
      </c>
      <c r="L131" s="50"/>
      <c r="M131" s="50"/>
    </row>
    <row r="132" spans="1:13" ht="12.6">
      <c r="A132" s="34"/>
      <c r="B132" s="35"/>
      <c r="C132" s="40" t="str">
        <f>IF(B132="Chèques",MAX($C$3:$C131)+1,"")</f>
        <v/>
      </c>
      <c r="D132" s="36"/>
      <c r="E132" s="35"/>
      <c r="F132" s="36"/>
      <c r="G132" s="37"/>
      <c r="H132" s="37"/>
      <c r="I132" s="34"/>
      <c r="J132" s="41" t="str">
        <f t="shared" ref="J132:J195" si="4">IF(A132&lt;&gt;"",J131+H132-G132,"")</f>
        <v/>
      </c>
      <c r="K132" s="41" t="str">
        <f t="shared" si="3"/>
        <v/>
      </c>
      <c r="L132" s="50"/>
      <c r="M132" s="50"/>
    </row>
    <row r="133" spans="1:13" ht="12.6">
      <c r="A133" s="34"/>
      <c r="B133" s="35"/>
      <c r="C133" s="40" t="str">
        <f>IF(B133="Chèques",MAX($C$3:$C132)+1,"")</f>
        <v/>
      </c>
      <c r="D133" s="36"/>
      <c r="E133" s="35"/>
      <c r="F133" s="36"/>
      <c r="G133" s="37"/>
      <c r="H133" s="37"/>
      <c r="I133" s="34"/>
      <c r="J133" s="41" t="str">
        <f t="shared" si="4"/>
        <v/>
      </c>
      <c r="K133" s="41" t="str">
        <f t="shared" ref="K133:K196" si="5">IF(A133="","",K132+(H133-G133)*(I133&gt;0))</f>
        <v/>
      </c>
      <c r="L133" s="50"/>
      <c r="M133" s="50"/>
    </row>
    <row r="134" spans="1:13" ht="12.6">
      <c r="A134" s="34"/>
      <c r="B134" s="35"/>
      <c r="C134" s="40" t="str">
        <f>IF(B134="Chèques",MAX($C$3:$C133)+1,"")</f>
        <v/>
      </c>
      <c r="D134" s="36"/>
      <c r="E134" s="35"/>
      <c r="F134" s="36"/>
      <c r="G134" s="37"/>
      <c r="H134" s="37"/>
      <c r="I134" s="34"/>
      <c r="J134" s="41" t="str">
        <f t="shared" si="4"/>
        <v/>
      </c>
      <c r="K134" s="41" t="str">
        <f t="shared" si="5"/>
        <v/>
      </c>
      <c r="L134" s="50"/>
      <c r="M134" s="50"/>
    </row>
    <row r="135" spans="1:13" ht="12.6">
      <c r="A135" s="34"/>
      <c r="B135" s="35"/>
      <c r="C135" s="40" t="str">
        <f>IF(B135="Chèques",MAX($C$3:$C134)+1,"")</f>
        <v/>
      </c>
      <c r="D135" s="36"/>
      <c r="E135" s="35"/>
      <c r="F135" s="36"/>
      <c r="G135" s="37"/>
      <c r="H135" s="37"/>
      <c r="I135" s="34"/>
      <c r="J135" s="41" t="str">
        <f t="shared" si="4"/>
        <v/>
      </c>
      <c r="K135" s="41" t="str">
        <f t="shared" si="5"/>
        <v/>
      </c>
      <c r="L135" s="50"/>
      <c r="M135" s="50"/>
    </row>
    <row r="136" spans="1:13" ht="12.6">
      <c r="A136" s="34"/>
      <c r="B136" s="35"/>
      <c r="C136" s="40" t="str">
        <f>IF(B136="Chèques",MAX($C$3:$C135)+1,"")</f>
        <v/>
      </c>
      <c r="D136" s="36"/>
      <c r="E136" s="35"/>
      <c r="F136" s="36"/>
      <c r="G136" s="37"/>
      <c r="H136" s="37"/>
      <c r="I136" s="34"/>
      <c r="J136" s="41" t="str">
        <f t="shared" si="4"/>
        <v/>
      </c>
      <c r="K136" s="41" t="str">
        <f t="shared" si="5"/>
        <v/>
      </c>
      <c r="L136" s="50"/>
      <c r="M136" s="50"/>
    </row>
    <row r="137" spans="1:13" ht="12.6">
      <c r="A137" s="34"/>
      <c r="B137" s="35"/>
      <c r="C137" s="40" t="str">
        <f>IF(B137="Chèques",MAX($C$3:$C136)+1,"")</f>
        <v/>
      </c>
      <c r="D137" s="36"/>
      <c r="E137" s="35"/>
      <c r="F137" s="36"/>
      <c r="G137" s="37"/>
      <c r="H137" s="37"/>
      <c r="I137" s="34"/>
      <c r="J137" s="41" t="str">
        <f t="shared" si="4"/>
        <v/>
      </c>
      <c r="K137" s="41" t="str">
        <f t="shared" si="5"/>
        <v/>
      </c>
      <c r="L137" s="50"/>
      <c r="M137" s="50"/>
    </row>
    <row r="138" spans="1:13" ht="12.6">
      <c r="A138" s="34"/>
      <c r="B138" s="35"/>
      <c r="C138" s="40" t="str">
        <f>IF(B138="Chèques",MAX($C$3:$C137)+1,"")</f>
        <v/>
      </c>
      <c r="D138" s="36"/>
      <c r="E138" s="35"/>
      <c r="F138" s="36"/>
      <c r="G138" s="37"/>
      <c r="H138" s="37"/>
      <c r="I138" s="34"/>
      <c r="J138" s="41" t="str">
        <f t="shared" si="4"/>
        <v/>
      </c>
      <c r="K138" s="41" t="str">
        <f t="shared" si="5"/>
        <v/>
      </c>
      <c r="L138" s="50"/>
      <c r="M138" s="50"/>
    </row>
    <row r="139" spans="1:13" ht="12.6">
      <c r="A139" s="34"/>
      <c r="B139" s="35"/>
      <c r="C139" s="40" t="str">
        <f>IF(B139="Chèques",MAX($C$3:$C138)+1,"")</f>
        <v/>
      </c>
      <c r="D139" s="36"/>
      <c r="E139" s="35"/>
      <c r="F139" s="36"/>
      <c r="G139" s="37"/>
      <c r="H139" s="37"/>
      <c r="I139" s="34"/>
      <c r="J139" s="41" t="str">
        <f t="shared" si="4"/>
        <v/>
      </c>
      <c r="K139" s="41" t="str">
        <f t="shared" si="5"/>
        <v/>
      </c>
      <c r="L139" s="50"/>
      <c r="M139" s="50"/>
    </row>
    <row r="140" spans="1:13" ht="12.6">
      <c r="A140" s="34"/>
      <c r="B140" s="35"/>
      <c r="C140" s="40" t="str">
        <f>IF(B140="Chèques",MAX($C$3:$C139)+1,"")</f>
        <v/>
      </c>
      <c r="D140" s="36"/>
      <c r="E140" s="35"/>
      <c r="F140" s="36"/>
      <c r="G140" s="37"/>
      <c r="H140" s="37"/>
      <c r="I140" s="34"/>
      <c r="J140" s="41" t="str">
        <f t="shared" si="4"/>
        <v/>
      </c>
      <c r="K140" s="41" t="str">
        <f t="shared" si="5"/>
        <v/>
      </c>
      <c r="L140" s="50"/>
      <c r="M140" s="50"/>
    </row>
    <row r="141" spans="1:13" ht="12.6">
      <c r="A141" s="34"/>
      <c r="B141" s="35"/>
      <c r="C141" s="40" t="str">
        <f>IF(B141="Chèques",MAX($C$3:$C140)+1,"")</f>
        <v/>
      </c>
      <c r="D141" s="36"/>
      <c r="E141" s="35"/>
      <c r="F141" s="36"/>
      <c r="G141" s="37"/>
      <c r="H141" s="37"/>
      <c r="I141" s="34"/>
      <c r="J141" s="41" t="str">
        <f t="shared" si="4"/>
        <v/>
      </c>
      <c r="K141" s="41" t="str">
        <f t="shared" si="5"/>
        <v/>
      </c>
      <c r="L141" s="50"/>
      <c r="M141" s="50"/>
    </row>
    <row r="142" spans="1:13" ht="12.6">
      <c r="A142" s="34"/>
      <c r="B142" s="35"/>
      <c r="C142" s="40" t="str">
        <f>IF(B142="Chèques",MAX($C$3:$C141)+1,"")</f>
        <v/>
      </c>
      <c r="D142" s="36"/>
      <c r="E142" s="35"/>
      <c r="F142" s="36"/>
      <c r="G142" s="37"/>
      <c r="H142" s="37"/>
      <c r="I142" s="34"/>
      <c r="J142" s="41" t="str">
        <f t="shared" si="4"/>
        <v/>
      </c>
      <c r="K142" s="41" t="str">
        <f t="shared" si="5"/>
        <v/>
      </c>
      <c r="L142" s="50"/>
      <c r="M142" s="50"/>
    </row>
    <row r="143" spans="1:13" ht="12.6">
      <c r="A143" s="34"/>
      <c r="B143" s="35"/>
      <c r="C143" s="40" t="str">
        <f>IF(B143="Chèques",MAX($C$3:$C142)+1,"")</f>
        <v/>
      </c>
      <c r="D143" s="36"/>
      <c r="E143" s="35"/>
      <c r="F143" s="36"/>
      <c r="G143" s="37"/>
      <c r="H143" s="37"/>
      <c r="I143" s="34"/>
      <c r="J143" s="41" t="str">
        <f t="shared" si="4"/>
        <v/>
      </c>
      <c r="K143" s="41" t="str">
        <f t="shared" si="5"/>
        <v/>
      </c>
      <c r="L143" s="50"/>
      <c r="M143" s="50"/>
    </row>
    <row r="144" spans="1:13" ht="12.6">
      <c r="A144" s="34"/>
      <c r="B144" s="35"/>
      <c r="C144" s="40" t="str">
        <f>IF(B144="Chèques",MAX($C$3:$C143)+1,"")</f>
        <v/>
      </c>
      <c r="D144" s="36"/>
      <c r="E144" s="35"/>
      <c r="F144" s="36"/>
      <c r="G144" s="37"/>
      <c r="H144" s="37"/>
      <c r="I144" s="34"/>
      <c r="J144" s="41" t="str">
        <f t="shared" si="4"/>
        <v/>
      </c>
      <c r="K144" s="41" t="str">
        <f t="shared" si="5"/>
        <v/>
      </c>
      <c r="L144" s="50"/>
      <c r="M144" s="50"/>
    </row>
    <row r="145" spans="1:13" ht="12.6">
      <c r="A145" s="34"/>
      <c r="B145" s="35"/>
      <c r="C145" s="40" t="str">
        <f>IF(B145="Chèques",MAX($C$3:$C144)+1,"")</f>
        <v/>
      </c>
      <c r="D145" s="36"/>
      <c r="E145" s="35"/>
      <c r="F145" s="36"/>
      <c r="G145" s="37"/>
      <c r="H145" s="37"/>
      <c r="I145" s="34"/>
      <c r="J145" s="41" t="str">
        <f t="shared" si="4"/>
        <v/>
      </c>
      <c r="K145" s="41" t="str">
        <f t="shared" si="5"/>
        <v/>
      </c>
      <c r="L145" s="50"/>
      <c r="M145" s="50"/>
    </row>
    <row r="146" spans="1:13" ht="12.6">
      <c r="A146" s="34"/>
      <c r="B146" s="35"/>
      <c r="C146" s="40" t="str">
        <f>IF(B146="Chèques",MAX($C$3:$C145)+1,"")</f>
        <v/>
      </c>
      <c r="D146" s="36"/>
      <c r="E146" s="35"/>
      <c r="F146" s="36"/>
      <c r="G146" s="37"/>
      <c r="H146" s="37"/>
      <c r="I146" s="34"/>
      <c r="J146" s="41" t="str">
        <f t="shared" si="4"/>
        <v/>
      </c>
      <c r="K146" s="41" t="str">
        <f t="shared" si="5"/>
        <v/>
      </c>
      <c r="L146" s="50"/>
      <c r="M146" s="50"/>
    </row>
    <row r="147" spans="1:13" ht="12.6">
      <c r="A147" s="34"/>
      <c r="B147" s="35"/>
      <c r="C147" s="40" t="str">
        <f>IF(B147="Chèques",MAX($C$3:$C146)+1,"")</f>
        <v/>
      </c>
      <c r="D147" s="36"/>
      <c r="E147" s="35"/>
      <c r="F147" s="36"/>
      <c r="G147" s="37"/>
      <c r="H147" s="37"/>
      <c r="I147" s="34"/>
      <c r="J147" s="41" t="str">
        <f t="shared" si="4"/>
        <v/>
      </c>
      <c r="K147" s="41" t="str">
        <f t="shared" si="5"/>
        <v/>
      </c>
      <c r="L147" s="50"/>
      <c r="M147" s="50"/>
    </row>
    <row r="148" spans="1:13" ht="12.6">
      <c r="A148" s="34"/>
      <c r="B148" s="35"/>
      <c r="C148" s="40" t="str">
        <f>IF(B148="Chèques",MAX($C$3:$C147)+1,"")</f>
        <v/>
      </c>
      <c r="D148" s="36"/>
      <c r="E148" s="35"/>
      <c r="F148" s="36"/>
      <c r="G148" s="37"/>
      <c r="H148" s="37"/>
      <c r="I148" s="34"/>
      <c r="J148" s="41" t="str">
        <f t="shared" si="4"/>
        <v/>
      </c>
      <c r="K148" s="41" t="str">
        <f t="shared" si="5"/>
        <v/>
      </c>
      <c r="L148" s="50"/>
      <c r="M148" s="50"/>
    </row>
    <row r="149" spans="1:13" ht="12.6">
      <c r="A149" s="34"/>
      <c r="B149" s="35"/>
      <c r="C149" s="40" t="str">
        <f>IF(B149="Chèques",MAX($C$3:$C148)+1,"")</f>
        <v/>
      </c>
      <c r="D149" s="36"/>
      <c r="E149" s="35"/>
      <c r="F149" s="36"/>
      <c r="G149" s="37"/>
      <c r="H149" s="37"/>
      <c r="I149" s="34"/>
      <c r="J149" s="41" t="str">
        <f t="shared" si="4"/>
        <v/>
      </c>
      <c r="K149" s="41" t="str">
        <f t="shared" si="5"/>
        <v/>
      </c>
      <c r="L149" s="50"/>
      <c r="M149" s="50"/>
    </row>
    <row r="150" spans="1:13" ht="12.6">
      <c r="A150" s="34"/>
      <c r="B150" s="35"/>
      <c r="C150" s="40" t="str">
        <f>IF(B150="Chèques",MAX($C$3:$C149)+1,"")</f>
        <v/>
      </c>
      <c r="D150" s="36"/>
      <c r="E150" s="35"/>
      <c r="F150" s="36"/>
      <c r="G150" s="37"/>
      <c r="H150" s="37"/>
      <c r="I150" s="34"/>
      <c r="J150" s="41" t="str">
        <f t="shared" si="4"/>
        <v/>
      </c>
      <c r="K150" s="41" t="str">
        <f t="shared" si="5"/>
        <v/>
      </c>
      <c r="L150" s="50"/>
      <c r="M150" s="50"/>
    </row>
    <row r="151" spans="1:13" ht="12.6">
      <c r="A151" s="34"/>
      <c r="B151" s="35"/>
      <c r="C151" s="40" t="str">
        <f>IF(B151="Chèques",MAX($C$3:$C150)+1,"")</f>
        <v/>
      </c>
      <c r="D151" s="36"/>
      <c r="E151" s="35"/>
      <c r="F151" s="36"/>
      <c r="G151" s="37"/>
      <c r="H151" s="37"/>
      <c r="I151" s="34"/>
      <c r="J151" s="41" t="str">
        <f t="shared" si="4"/>
        <v/>
      </c>
      <c r="K151" s="41" t="str">
        <f t="shared" si="5"/>
        <v/>
      </c>
      <c r="L151" s="50"/>
      <c r="M151" s="50"/>
    </row>
    <row r="152" spans="1:13" ht="12.6">
      <c r="A152" s="34"/>
      <c r="B152" s="35"/>
      <c r="C152" s="40" t="str">
        <f>IF(B152="Chèques",MAX($C$3:$C151)+1,"")</f>
        <v/>
      </c>
      <c r="D152" s="36"/>
      <c r="E152" s="35"/>
      <c r="F152" s="36"/>
      <c r="G152" s="37"/>
      <c r="H152" s="37"/>
      <c r="I152" s="34"/>
      <c r="J152" s="41" t="str">
        <f t="shared" si="4"/>
        <v/>
      </c>
      <c r="K152" s="41" t="str">
        <f t="shared" si="5"/>
        <v/>
      </c>
      <c r="L152" s="50"/>
      <c r="M152" s="50"/>
    </row>
    <row r="153" spans="1:13" ht="12.6">
      <c r="A153" s="34"/>
      <c r="B153" s="35"/>
      <c r="C153" s="40" t="str">
        <f>IF(B153="Chèques",MAX($C$3:$C152)+1,"")</f>
        <v/>
      </c>
      <c r="D153" s="36"/>
      <c r="E153" s="35"/>
      <c r="F153" s="36"/>
      <c r="G153" s="37"/>
      <c r="H153" s="37"/>
      <c r="I153" s="34"/>
      <c r="J153" s="41" t="str">
        <f t="shared" si="4"/>
        <v/>
      </c>
      <c r="K153" s="41" t="str">
        <f t="shared" si="5"/>
        <v/>
      </c>
      <c r="L153" s="50"/>
      <c r="M153" s="50"/>
    </row>
    <row r="154" spans="1:13" ht="12.6">
      <c r="A154" s="34"/>
      <c r="B154" s="35"/>
      <c r="C154" s="40" t="str">
        <f>IF(B154="Chèques",MAX($C$3:$C153)+1,"")</f>
        <v/>
      </c>
      <c r="D154" s="36"/>
      <c r="E154" s="35"/>
      <c r="F154" s="36"/>
      <c r="G154" s="37"/>
      <c r="H154" s="37"/>
      <c r="I154" s="34"/>
      <c r="J154" s="41" t="str">
        <f t="shared" si="4"/>
        <v/>
      </c>
      <c r="K154" s="41" t="str">
        <f t="shared" si="5"/>
        <v/>
      </c>
      <c r="L154" s="50"/>
      <c r="M154" s="50"/>
    </row>
    <row r="155" spans="1:13" ht="12.6">
      <c r="A155" s="34"/>
      <c r="B155" s="35"/>
      <c r="C155" s="40" t="str">
        <f>IF(B155="Chèques",MAX($C$3:$C154)+1,"")</f>
        <v/>
      </c>
      <c r="D155" s="36"/>
      <c r="E155" s="35"/>
      <c r="F155" s="36"/>
      <c r="G155" s="37"/>
      <c r="H155" s="37"/>
      <c r="I155" s="34"/>
      <c r="J155" s="41" t="str">
        <f t="shared" si="4"/>
        <v/>
      </c>
      <c r="K155" s="41" t="str">
        <f t="shared" si="5"/>
        <v/>
      </c>
      <c r="L155" s="50"/>
      <c r="M155" s="50"/>
    </row>
    <row r="156" spans="1:13" ht="12.6">
      <c r="A156" s="34"/>
      <c r="B156" s="35"/>
      <c r="C156" s="40" t="str">
        <f>IF(B156="Chèques",MAX($C$3:$C155)+1,"")</f>
        <v/>
      </c>
      <c r="D156" s="36"/>
      <c r="E156" s="35"/>
      <c r="F156" s="36"/>
      <c r="G156" s="37"/>
      <c r="H156" s="37"/>
      <c r="I156" s="34"/>
      <c r="J156" s="41" t="str">
        <f t="shared" si="4"/>
        <v/>
      </c>
      <c r="K156" s="41" t="str">
        <f t="shared" si="5"/>
        <v/>
      </c>
      <c r="L156" s="50"/>
      <c r="M156" s="50"/>
    </row>
    <row r="157" spans="1:13" ht="12.6">
      <c r="A157" s="34"/>
      <c r="B157" s="35"/>
      <c r="C157" s="40" t="str">
        <f>IF(B157="Chèques",MAX($C$3:$C156)+1,"")</f>
        <v/>
      </c>
      <c r="D157" s="36"/>
      <c r="E157" s="35"/>
      <c r="F157" s="36"/>
      <c r="G157" s="37"/>
      <c r="H157" s="37"/>
      <c r="I157" s="34"/>
      <c r="J157" s="41" t="str">
        <f t="shared" si="4"/>
        <v/>
      </c>
      <c r="K157" s="41" t="str">
        <f t="shared" si="5"/>
        <v/>
      </c>
      <c r="L157" s="50"/>
      <c r="M157" s="50"/>
    </row>
    <row r="158" spans="1:13" ht="12.6">
      <c r="A158" s="34"/>
      <c r="B158" s="35"/>
      <c r="C158" s="40" t="str">
        <f>IF(B158="Chèques",MAX($C$3:$C157)+1,"")</f>
        <v/>
      </c>
      <c r="D158" s="36"/>
      <c r="E158" s="35"/>
      <c r="F158" s="36"/>
      <c r="G158" s="37"/>
      <c r="H158" s="37"/>
      <c r="I158" s="34"/>
      <c r="J158" s="41" t="str">
        <f t="shared" si="4"/>
        <v/>
      </c>
      <c r="K158" s="41" t="str">
        <f t="shared" si="5"/>
        <v/>
      </c>
      <c r="L158" s="50"/>
      <c r="M158" s="50"/>
    </row>
    <row r="159" spans="1:13" ht="12.6">
      <c r="A159" s="34"/>
      <c r="B159" s="35"/>
      <c r="C159" s="40" t="str">
        <f>IF(B159="Chèques",MAX($C$3:$C158)+1,"")</f>
        <v/>
      </c>
      <c r="D159" s="36"/>
      <c r="E159" s="35"/>
      <c r="F159" s="36"/>
      <c r="G159" s="37"/>
      <c r="H159" s="37"/>
      <c r="I159" s="34"/>
      <c r="J159" s="41" t="str">
        <f t="shared" si="4"/>
        <v/>
      </c>
      <c r="K159" s="41" t="str">
        <f t="shared" si="5"/>
        <v/>
      </c>
      <c r="L159" s="50"/>
      <c r="M159" s="50"/>
    </row>
    <row r="160" spans="1:13" ht="12.6">
      <c r="A160" s="34"/>
      <c r="B160" s="35"/>
      <c r="C160" s="40" t="str">
        <f>IF(B160="Chèques",MAX($C$3:$C159)+1,"")</f>
        <v/>
      </c>
      <c r="D160" s="36"/>
      <c r="E160" s="35"/>
      <c r="F160" s="36"/>
      <c r="G160" s="37"/>
      <c r="H160" s="37"/>
      <c r="I160" s="34"/>
      <c r="J160" s="41" t="str">
        <f t="shared" si="4"/>
        <v/>
      </c>
      <c r="K160" s="41" t="str">
        <f t="shared" si="5"/>
        <v/>
      </c>
      <c r="L160" s="50"/>
      <c r="M160" s="50"/>
    </row>
    <row r="161" spans="1:13" ht="12.6">
      <c r="A161" s="34"/>
      <c r="B161" s="35"/>
      <c r="C161" s="40" t="str">
        <f>IF(B161="Chèques",MAX($C$3:$C160)+1,"")</f>
        <v/>
      </c>
      <c r="D161" s="36"/>
      <c r="E161" s="35"/>
      <c r="F161" s="36"/>
      <c r="G161" s="37"/>
      <c r="H161" s="37"/>
      <c r="I161" s="34"/>
      <c r="J161" s="41" t="str">
        <f t="shared" si="4"/>
        <v/>
      </c>
      <c r="K161" s="41" t="str">
        <f t="shared" si="5"/>
        <v/>
      </c>
      <c r="L161" s="50"/>
      <c r="M161" s="50"/>
    </row>
    <row r="162" spans="1:13" ht="12.6">
      <c r="A162" s="34"/>
      <c r="B162" s="35"/>
      <c r="C162" s="40" t="str">
        <f>IF(B162="Chèques",MAX($C$3:$C161)+1,"")</f>
        <v/>
      </c>
      <c r="D162" s="36"/>
      <c r="E162" s="35"/>
      <c r="F162" s="36"/>
      <c r="G162" s="37"/>
      <c r="H162" s="37"/>
      <c r="I162" s="34"/>
      <c r="J162" s="41" t="str">
        <f t="shared" si="4"/>
        <v/>
      </c>
      <c r="K162" s="41" t="str">
        <f t="shared" si="5"/>
        <v/>
      </c>
      <c r="L162" s="50"/>
      <c r="M162" s="50"/>
    </row>
    <row r="163" spans="1:13" ht="12.6">
      <c r="A163" s="34"/>
      <c r="B163" s="35"/>
      <c r="C163" s="40" t="str">
        <f>IF(B163="Chèques",MAX($C$3:$C162)+1,"")</f>
        <v/>
      </c>
      <c r="D163" s="36"/>
      <c r="E163" s="35"/>
      <c r="F163" s="36"/>
      <c r="G163" s="37"/>
      <c r="H163" s="37"/>
      <c r="I163" s="34"/>
      <c r="J163" s="41" t="str">
        <f t="shared" si="4"/>
        <v/>
      </c>
      <c r="K163" s="41" t="str">
        <f t="shared" si="5"/>
        <v/>
      </c>
      <c r="L163" s="50"/>
      <c r="M163" s="50"/>
    </row>
    <row r="164" spans="1:13" ht="12.6">
      <c r="A164" s="34"/>
      <c r="B164" s="35"/>
      <c r="C164" s="40" t="str">
        <f>IF(B164="Chèques",MAX($C$3:$C163)+1,"")</f>
        <v/>
      </c>
      <c r="D164" s="36"/>
      <c r="E164" s="35"/>
      <c r="F164" s="36"/>
      <c r="G164" s="37"/>
      <c r="H164" s="37"/>
      <c r="I164" s="34"/>
      <c r="J164" s="41" t="str">
        <f t="shared" si="4"/>
        <v/>
      </c>
      <c r="K164" s="41" t="str">
        <f t="shared" si="5"/>
        <v/>
      </c>
      <c r="L164" s="50"/>
      <c r="M164" s="50"/>
    </row>
    <row r="165" spans="1:13" ht="12.6">
      <c r="A165" s="34"/>
      <c r="B165" s="35"/>
      <c r="C165" s="40" t="str">
        <f>IF(B165="Chèques",MAX($C$3:$C164)+1,"")</f>
        <v/>
      </c>
      <c r="D165" s="36"/>
      <c r="E165" s="35"/>
      <c r="F165" s="36"/>
      <c r="G165" s="37"/>
      <c r="H165" s="37"/>
      <c r="I165" s="34"/>
      <c r="J165" s="41" t="str">
        <f t="shared" si="4"/>
        <v/>
      </c>
      <c r="K165" s="41" t="str">
        <f t="shared" si="5"/>
        <v/>
      </c>
      <c r="L165" s="50"/>
      <c r="M165" s="50"/>
    </row>
    <row r="166" spans="1:13" ht="12.6">
      <c r="A166" s="34"/>
      <c r="B166" s="35"/>
      <c r="C166" s="40" t="str">
        <f>IF(B166="Chèques",MAX($C$3:$C165)+1,"")</f>
        <v/>
      </c>
      <c r="D166" s="36"/>
      <c r="E166" s="35"/>
      <c r="F166" s="36"/>
      <c r="G166" s="37"/>
      <c r="H166" s="37"/>
      <c r="I166" s="34"/>
      <c r="J166" s="41" t="str">
        <f t="shared" si="4"/>
        <v/>
      </c>
      <c r="K166" s="41" t="str">
        <f t="shared" si="5"/>
        <v/>
      </c>
      <c r="L166" s="50"/>
      <c r="M166" s="50"/>
    </row>
    <row r="167" spans="1:13" ht="12.6">
      <c r="A167" s="34"/>
      <c r="B167" s="35"/>
      <c r="C167" s="40" t="str">
        <f>IF(B167="Chèques",MAX($C$3:$C166)+1,"")</f>
        <v/>
      </c>
      <c r="D167" s="36"/>
      <c r="E167" s="35"/>
      <c r="F167" s="36"/>
      <c r="G167" s="37"/>
      <c r="H167" s="37"/>
      <c r="I167" s="34"/>
      <c r="J167" s="41" t="str">
        <f t="shared" si="4"/>
        <v/>
      </c>
      <c r="K167" s="41" t="str">
        <f t="shared" si="5"/>
        <v/>
      </c>
      <c r="L167" s="50"/>
      <c r="M167" s="50"/>
    </row>
    <row r="168" spans="1:13" ht="12.6">
      <c r="A168" s="34"/>
      <c r="B168" s="35"/>
      <c r="C168" s="40" t="str">
        <f>IF(B168="Chèques",MAX($C$3:$C167)+1,"")</f>
        <v/>
      </c>
      <c r="D168" s="36"/>
      <c r="E168" s="35"/>
      <c r="F168" s="36"/>
      <c r="G168" s="37"/>
      <c r="H168" s="37"/>
      <c r="I168" s="34"/>
      <c r="J168" s="41" t="str">
        <f t="shared" si="4"/>
        <v/>
      </c>
      <c r="K168" s="41" t="str">
        <f t="shared" si="5"/>
        <v/>
      </c>
      <c r="L168" s="50"/>
      <c r="M168" s="50"/>
    </row>
    <row r="169" spans="1:13" ht="12.6">
      <c r="A169" s="34"/>
      <c r="B169" s="35"/>
      <c r="C169" s="40" t="str">
        <f>IF(B169="Chèques",MAX($C$3:$C168)+1,"")</f>
        <v/>
      </c>
      <c r="D169" s="36"/>
      <c r="E169" s="35"/>
      <c r="F169" s="36"/>
      <c r="G169" s="37"/>
      <c r="H169" s="37"/>
      <c r="I169" s="34"/>
      <c r="J169" s="41" t="str">
        <f t="shared" si="4"/>
        <v/>
      </c>
      <c r="K169" s="41" t="str">
        <f t="shared" si="5"/>
        <v/>
      </c>
      <c r="L169" s="50"/>
      <c r="M169" s="50"/>
    </row>
    <row r="170" spans="1:13" ht="12.6">
      <c r="A170" s="34"/>
      <c r="B170" s="35"/>
      <c r="C170" s="40" t="str">
        <f>IF(B170="Chèques",MAX($C$3:$C169)+1,"")</f>
        <v/>
      </c>
      <c r="D170" s="36"/>
      <c r="E170" s="35"/>
      <c r="F170" s="36"/>
      <c r="G170" s="37"/>
      <c r="H170" s="37"/>
      <c r="I170" s="34"/>
      <c r="J170" s="41" t="str">
        <f t="shared" si="4"/>
        <v/>
      </c>
      <c r="K170" s="41" t="str">
        <f t="shared" si="5"/>
        <v/>
      </c>
      <c r="L170" s="50"/>
      <c r="M170" s="50"/>
    </row>
    <row r="171" spans="1:13" ht="12.6">
      <c r="A171" s="34"/>
      <c r="B171" s="35"/>
      <c r="C171" s="40" t="str">
        <f>IF(B171="Chèques",MAX($C$3:$C170)+1,"")</f>
        <v/>
      </c>
      <c r="D171" s="36"/>
      <c r="E171" s="35"/>
      <c r="F171" s="36"/>
      <c r="G171" s="37"/>
      <c r="H171" s="37"/>
      <c r="I171" s="34"/>
      <c r="J171" s="41" t="str">
        <f t="shared" si="4"/>
        <v/>
      </c>
      <c r="K171" s="41" t="str">
        <f t="shared" si="5"/>
        <v/>
      </c>
      <c r="L171" s="50"/>
      <c r="M171" s="50"/>
    </row>
    <row r="172" spans="1:13" ht="12.6">
      <c r="A172" s="34"/>
      <c r="B172" s="35"/>
      <c r="C172" s="40" t="str">
        <f>IF(B172="Chèques",MAX($C$3:$C171)+1,"")</f>
        <v/>
      </c>
      <c r="D172" s="36"/>
      <c r="E172" s="35"/>
      <c r="F172" s="36"/>
      <c r="G172" s="37"/>
      <c r="H172" s="37"/>
      <c r="I172" s="34"/>
      <c r="J172" s="41" t="str">
        <f t="shared" si="4"/>
        <v/>
      </c>
      <c r="K172" s="41" t="str">
        <f t="shared" si="5"/>
        <v/>
      </c>
      <c r="L172" s="50"/>
      <c r="M172" s="50"/>
    </row>
    <row r="173" spans="1:13" ht="12.6">
      <c r="A173" s="34"/>
      <c r="B173" s="35"/>
      <c r="C173" s="40" t="str">
        <f>IF(B173="Chèques",MAX($C$3:$C172)+1,"")</f>
        <v/>
      </c>
      <c r="D173" s="36"/>
      <c r="E173" s="35"/>
      <c r="F173" s="36"/>
      <c r="G173" s="37"/>
      <c r="H173" s="37"/>
      <c r="I173" s="34"/>
      <c r="J173" s="41" t="str">
        <f t="shared" si="4"/>
        <v/>
      </c>
      <c r="K173" s="41" t="str">
        <f t="shared" si="5"/>
        <v/>
      </c>
      <c r="L173" s="50"/>
      <c r="M173" s="50"/>
    </row>
    <row r="174" spans="1:13" ht="12.6">
      <c r="A174" s="34"/>
      <c r="B174" s="35"/>
      <c r="C174" s="40" t="str">
        <f>IF(B174="Chèques",MAX($C$3:$C173)+1,"")</f>
        <v/>
      </c>
      <c r="D174" s="36"/>
      <c r="E174" s="35"/>
      <c r="F174" s="36"/>
      <c r="G174" s="37"/>
      <c r="H174" s="37"/>
      <c r="I174" s="34"/>
      <c r="J174" s="41" t="str">
        <f t="shared" si="4"/>
        <v/>
      </c>
      <c r="K174" s="41" t="str">
        <f t="shared" si="5"/>
        <v/>
      </c>
      <c r="L174" s="50"/>
      <c r="M174" s="50"/>
    </row>
    <row r="175" spans="1:13" ht="12.6">
      <c r="A175" s="34"/>
      <c r="B175" s="35"/>
      <c r="C175" s="40" t="str">
        <f>IF(B175="Chèques",MAX($C$3:$C174)+1,"")</f>
        <v/>
      </c>
      <c r="D175" s="36"/>
      <c r="E175" s="35"/>
      <c r="F175" s="36"/>
      <c r="G175" s="37"/>
      <c r="H175" s="37"/>
      <c r="I175" s="34"/>
      <c r="J175" s="41" t="str">
        <f t="shared" si="4"/>
        <v/>
      </c>
      <c r="K175" s="41" t="str">
        <f t="shared" si="5"/>
        <v/>
      </c>
      <c r="L175" s="50"/>
      <c r="M175" s="50"/>
    </row>
    <row r="176" spans="1:13" ht="12.6">
      <c r="A176" s="34"/>
      <c r="B176" s="35"/>
      <c r="C176" s="40" t="str">
        <f>IF(B176="Chèques",MAX($C$3:$C175)+1,"")</f>
        <v/>
      </c>
      <c r="D176" s="36"/>
      <c r="E176" s="35"/>
      <c r="F176" s="36"/>
      <c r="G176" s="37"/>
      <c r="H176" s="37"/>
      <c r="I176" s="34"/>
      <c r="J176" s="41" t="str">
        <f t="shared" si="4"/>
        <v/>
      </c>
      <c r="K176" s="41" t="str">
        <f t="shared" si="5"/>
        <v/>
      </c>
      <c r="L176" s="50"/>
      <c r="M176" s="50"/>
    </row>
    <row r="177" spans="1:13" ht="12.6">
      <c r="A177" s="34"/>
      <c r="B177" s="35"/>
      <c r="C177" s="40" t="str">
        <f>IF(B177="Chèques",MAX($C$3:$C176)+1,"")</f>
        <v/>
      </c>
      <c r="D177" s="36"/>
      <c r="E177" s="35"/>
      <c r="F177" s="36"/>
      <c r="G177" s="37"/>
      <c r="H177" s="37"/>
      <c r="I177" s="34"/>
      <c r="J177" s="41" t="str">
        <f t="shared" si="4"/>
        <v/>
      </c>
      <c r="K177" s="41" t="str">
        <f t="shared" si="5"/>
        <v/>
      </c>
      <c r="L177" s="50"/>
      <c r="M177" s="50"/>
    </row>
    <row r="178" spans="1:13" ht="12.6">
      <c r="A178" s="34"/>
      <c r="B178" s="35"/>
      <c r="C178" s="40" t="str">
        <f>IF(B178="Chèques",MAX($C$3:$C177)+1,"")</f>
        <v/>
      </c>
      <c r="D178" s="36"/>
      <c r="E178" s="35"/>
      <c r="F178" s="36"/>
      <c r="G178" s="37"/>
      <c r="H178" s="37"/>
      <c r="I178" s="34"/>
      <c r="J178" s="41" t="str">
        <f t="shared" si="4"/>
        <v/>
      </c>
      <c r="K178" s="41" t="str">
        <f t="shared" si="5"/>
        <v/>
      </c>
      <c r="L178" s="50"/>
      <c r="M178" s="50"/>
    </row>
    <row r="179" spans="1:13" ht="12.6">
      <c r="A179" s="34"/>
      <c r="B179" s="35"/>
      <c r="C179" s="40" t="str">
        <f>IF(B179="Chèques",MAX($C$3:$C178)+1,"")</f>
        <v/>
      </c>
      <c r="D179" s="36"/>
      <c r="E179" s="35"/>
      <c r="F179" s="36"/>
      <c r="G179" s="37"/>
      <c r="H179" s="37"/>
      <c r="I179" s="34"/>
      <c r="J179" s="41" t="str">
        <f t="shared" si="4"/>
        <v/>
      </c>
      <c r="K179" s="41" t="str">
        <f t="shared" si="5"/>
        <v/>
      </c>
      <c r="L179" s="50"/>
      <c r="M179" s="50"/>
    </row>
    <row r="180" spans="1:13" ht="12.6">
      <c r="A180" s="34"/>
      <c r="B180" s="35"/>
      <c r="C180" s="40" t="str">
        <f>IF(B180="Chèques",MAX($C$3:$C179)+1,"")</f>
        <v/>
      </c>
      <c r="D180" s="36"/>
      <c r="E180" s="35"/>
      <c r="F180" s="36"/>
      <c r="G180" s="37"/>
      <c r="H180" s="37"/>
      <c r="I180" s="34"/>
      <c r="J180" s="41" t="str">
        <f t="shared" si="4"/>
        <v/>
      </c>
      <c r="K180" s="41" t="str">
        <f t="shared" si="5"/>
        <v/>
      </c>
      <c r="L180" s="50"/>
      <c r="M180" s="50"/>
    </row>
    <row r="181" spans="1:13" ht="12.6">
      <c r="A181" s="34"/>
      <c r="B181" s="35"/>
      <c r="C181" s="40" t="str">
        <f>IF(B181="Chèques",MAX($C$3:$C180)+1,"")</f>
        <v/>
      </c>
      <c r="D181" s="36"/>
      <c r="E181" s="35"/>
      <c r="F181" s="36"/>
      <c r="G181" s="37"/>
      <c r="H181" s="37"/>
      <c r="I181" s="34"/>
      <c r="J181" s="41" t="str">
        <f t="shared" si="4"/>
        <v/>
      </c>
      <c r="K181" s="41" t="str">
        <f t="shared" si="5"/>
        <v/>
      </c>
      <c r="L181" s="50"/>
      <c r="M181" s="50"/>
    </row>
    <row r="182" spans="1:13" ht="12.6">
      <c r="A182" s="34"/>
      <c r="B182" s="35"/>
      <c r="C182" s="40" t="str">
        <f>IF(B182="Chèques",MAX($C$3:$C181)+1,"")</f>
        <v/>
      </c>
      <c r="D182" s="36"/>
      <c r="E182" s="35"/>
      <c r="F182" s="36"/>
      <c r="G182" s="37"/>
      <c r="H182" s="37"/>
      <c r="I182" s="34"/>
      <c r="J182" s="41" t="str">
        <f t="shared" si="4"/>
        <v/>
      </c>
      <c r="K182" s="41" t="str">
        <f t="shared" si="5"/>
        <v/>
      </c>
      <c r="L182" s="50"/>
      <c r="M182" s="50"/>
    </row>
    <row r="183" spans="1:13" ht="12.6">
      <c r="A183" s="34"/>
      <c r="B183" s="35"/>
      <c r="C183" s="40" t="str">
        <f>IF(B183="Chèques",MAX($C$3:$C182)+1,"")</f>
        <v/>
      </c>
      <c r="D183" s="36"/>
      <c r="E183" s="35"/>
      <c r="F183" s="36"/>
      <c r="G183" s="37"/>
      <c r="H183" s="37"/>
      <c r="I183" s="34"/>
      <c r="J183" s="41" t="str">
        <f t="shared" si="4"/>
        <v/>
      </c>
      <c r="K183" s="41" t="str">
        <f t="shared" si="5"/>
        <v/>
      </c>
      <c r="L183" s="50"/>
      <c r="M183" s="50"/>
    </row>
    <row r="184" spans="1:13" ht="12.6">
      <c r="A184" s="34"/>
      <c r="B184" s="35"/>
      <c r="C184" s="40" t="str">
        <f>IF(B184="Chèques",MAX($C$3:$C183)+1,"")</f>
        <v/>
      </c>
      <c r="D184" s="36"/>
      <c r="E184" s="35"/>
      <c r="F184" s="36"/>
      <c r="G184" s="37"/>
      <c r="H184" s="37"/>
      <c r="I184" s="34"/>
      <c r="J184" s="41" t="str">
        <f t="shared" si="4"/>
        <v/>
      </c>
      <c r="K184" s="41" t="str">
        <f t="shared" si="5"/>
        <v/>
      </c>
      <c r="L184" s="50"/>
      <c r="M184" s="50"/>
    </row>
    <row r="185" spans="1:13" ht="12.6">
      <c r="A185" s="34"/>
      <c r="B185" s="35"/>
      <c r="C185" s="40" t="str">
        <f>IF(B185="Chèques",MAX($C$3:$C184)+1,"")</f>
        <v/>
      </c>
      <c r="D185" s="36"/>
      <c r="E185" s="35"/>
      <c r="F185" s="36"/>
      <c r="G185" s="37"/>
      <c r="H185" s="37"/>
      <c r="I185" s="34"/>
      <c r="J185" s="41" t="str">
        <f t="shared" si="4"/>
        <v/>
      </c>
      <c r="K185" s="41" t="str">
        <f t="shared" si="5"/>
        <v/>
      </c>
      <c r="L185" s="50"/>
      <c r="M185" s="50"/>
    </row>
    <row r="186" spans="1:13" ht="12.6">
      <c r="A186" s="34"/>
      <c r="B186" s="35"/>
      <c r="C186" s="40" t="str">
        <f>IF(B186="Chèques",MAX($C$3:$C185)+1,"")</f>
        <v/>
      </c>
      <c r="D186" s="36"/>
      <c r="E186" s="35"/>
      <c r="F186" s="36"/>
      <c r="G186" s="37"/>
      <c r="H186" s="37"/>
      <c r="I186" s="34"/>
      <c r="J186" s="41" t="str">
        <f t="shared" si="4"/>
        <v/>
      </c>
      <c r="K186" s="41" t="str">
        <f t="shared" si="5"/>
        <v/>
      </c>
      <c r="L186" s="50"/>
      <c r="M186" s="50"/>
    </row>
    <row r="187" spans="1:13" ht="12.6">
      <c r="A187" s="34"/>
      <c r="B187" s="35"/>
      <c r="C187" s="40" t="str">
        <f>IF(B187="Chèques",MAX($C$3:$C186)+1,"")</f>
        <v/>
      </c>
      <c r="D187" s="36"/>
      <c r="E187" s="35"/>
      <c r="F187" s="36"/>
      <c r="G187" s="37"/>
      <c r="H187" s="37"/>
      <c r="I187" s="34"/>
      <c r="J187" s="41" t="str">
        <f t="shared" si="4"/>
        <v/>
      </c>
      <c r="K187" s="41" t="str">
        <f t="shared" si="5"/>
        <v/>
      </c>
      <c r="L187" s="50"/>
      <c r="M187" s="50"/>
    </row>
    <row r="188" spans="1:13" ht="12.6">
      <c r="A188" s="34"/>
      <c r="B188" s="35"/>
      <c r="C188" s="40" t="str">
        <f>IF(B188="Chèques",MAX($C$3:$C187)+1,"")</f>
        <v/>
      </c>
      <c r="D188" s="36"/>
      <c r="E188" s="35"/>
      <c r="F188" s="36"/>
      <c r="G188" s="37"/>
      <c r="H188" s="37"/>
      <c r="I188" s="34"/>
      <c r="J188" s="41" t="str">
        <f t="shared" si="4"/>
        <v/>
      </c>
      <c r="K188" s="41" t="str">
        <f t="shared" si="5"/>
        <v/>
      </c>
      <c r="L188" s="50"/>
      <c r="M188" s="50"/>
    </row>
    <row r="189" spans="1:13" ht="12.6">
      <c r="A189" s="34"/>
      <c r="B189" s="35"/>
      <c r="C189" s="40" t="str">
        <f>IF(B189="Chèques",MAX($C$3:$C188)+1,"")</f>
        <v/>
      </c>
      <c r="D189" s="36"/>
      <c r="E189" s="35"/>
      <c r="F189" s="36"/>
      <c r="G189" s="37"/>
      <c r="H189" s="37"/>
      <c r="I189" s="34"/>
      <c r="J189" s="41" t="str">
        <f t="shared" si="4"/>
        <v/>
      </c>
      <c r="K189" s="41" t="str">
        <f t="shared" si="5"/>
        <v/>
      </c>
      <c r="L189" s="50"/>
      <c r="M189" s="50"/>
    </row>
    <row r="190" spans="1:13" ht="12.6">
      <c r="A190" s="34"/>
      <c r="B190" s="35"/>
      <c r="C190" s="40" t="str">
        <f>IF(B190="Chèques",MAX($C$3:$C189)+1,"")</f>
        <v/>
      </c>
      <c r="D190" s="36"/>
      <c r="E190" s="35"/>
      <c r="F190" s="36"/>
      <c r="G190" s="37"/>
      <c r="H190" s="37"/>
      <c r="I190" s="34"/>
      <c r="J190" s="41" t="str">
        <f t="shared" si="4"/>
        <v/>
      </c>
      <c r="K190" s="41" t="str">
        <f t="shared" si="5"/>
        <v/>
      </c>
      <c r="L190" s="50"/>
      <c r="M190" s="50"/>
    </row>
    <row r="191" spans="1:13" ht="12.6">
      <c r="A191" s="34"/>
      <c r="B191" s="35"/>
      <c r="C191" s="40" t="str">
        <f>IF(B191="Chèques",MAX($C$3:$C190)+1,"")</f>
        <v/>
      </c>
      <c r="D191" s="36"/>
      <c r="E191" s="35"/>
      <c r="F191" s="36"/>
      <c r="G191" s="37"/>
      <c r="H191" s="37"/>
      <c r="I191" s="34"/>
      <c r="J191" s="41" t="str">
        <f t="shared" si="4"/>
        <v/>
      </c>
      <c r="K191" s="41" t="str">
        <f t="shared" si="5"/>
        <v/>
      </c>
      <c r="L191" s="50"/>
      <c r="M191" s="50"/>
    </row>
    <row r="192" spans="1:13" ht="12.6">
      <c r="A192" s="34"/>
      <c r="B192" s="35"/>
      <c r="C192" s="40" t="str">
        <f>IF(B192="Chèques",MAX($C$3:$C191)+1,"")</f>
        <v/>
      </c>
      <c r="D192" s="36"/>
      <c r="E192" s="35"/>
      <c r="F192" s="36"/>
      <c r="G192" s="37"/>
      <c r="H192" s="37"/>
      <c r="I192" s="34"/>
      <c r="J192" s="41" t="str">
        <f t="shared" si="4"/>
        <v/>
      </c>
      <c r="K192" s="41" t="str">
        <f t="shared" si="5"/>
        <v/>
      </c>
      <c r="L192" s="50"/>
      <c r="M192" s="50"/>
    </row>
    <row r="193" spans="1:13" ht="12.6">
      <c r="A193" s="34"/>
      <c r="B193" s="35"/>
      <c r="C193" s="40" t="str">
        <f>IF(B193="Chèques",MAX($C$3:$C192)+1,"")</f>
        <v/>
      </c>
      <c r="D193" s="36"/>
      <c r="E193" s="35"/>
      <c r="F193" s="36"/>
      <c r="G193" s="37"/>
      <c r="H193" s="37"/>
      <c r="I193" s="34"/>
      <c r="J193" s="41" t="str">
        <f t="shared" si="4"/>
        <v/>
      </c>
      <c r="K193" s="41" t="str">
        <f t="shared" si="5"/>
        <v/>
      </c>
      <c r="L193" s="50"/>
      <c r="M193" s="50"/>
    </row>
    <row r="194" spans="1:13" ht="12.6">
      <c r="A194" s="34"/>
      <c r="B194" s="35"/>
      <c r="C194" s="40" t="str">
        <f>IF(B194="Chèques",MAX($C$3:$C193)+1,"")</f>
        <v/>
      </c>
      <c r="D194" s="36"/>
      <c r="E194" s="35"/>
      <c r="F194" s="36"/>
      <c r="G194" s="37"/>
      <c r="H194" s="37"/>
      <c r="I194" s="34"/>
      <c r="J194" s="41" t="str">
        <f t="shared" si="4"/>
        <v/>
      </c>
      <c r="K194" s="41" t="str">
        <f t="shared" si="5"/>
        <v/>
      </c>
      <c r="L194" s="50"/>
      <c r="M194" s="50"/>
    </row>
    <row r="195" spans="1:13" ht="12.6">
      <c r="A195" s="34"/>
      <c r="B195" s="35"/>
      <c r="C195" s="40" t="str">
        <f>IF(B195="Chèques",MAX($C$3:$C194)+1,"")</f>
        <v/>
      </c>
      <c r="D195" s="36"/>
      <c r="E195" s="35"/>
      <c r="F195" s="36"/>
      <c r="G195" s="37"/>
      <c r="H195" s="37"/>
      <c r="I195" s="34"/>
      <c r="J195" s="41" t="str">
        <f t="shared" si="4"/>
        <v/>
      </c>
      <c r="K195" s="41" t="str">
        <f t="shared" si="5"/>
        <v/>
      </c>
      <c r="L195" s="50"/>
      <c r="M195" s="50"/>
    </row>
    <row r="196" spans="1:13" ht="12.6">
      <c r="A196" s="34"/>
      <c r="B196" s="35"/>
      <c r="C196" s="40" t="str">
        <f>IF(B196="Chèques",MAX($C$3:$C195)+1,"")</f>
        <v/>
      </c>
      <c r="D196" s="36"/>
      <c r="E196" s="35"/>
      <c r="F196" s="36"/>
      <c r="G196" s="37"/>
      <c r="H196" s="37"/>
      <c r="I196" s="34"/>
      <c r="J196" s="41" t="str">
        <f t="shared" ref="J196:J224" si="6">IF(A196&lt;&gt;"",J195+H196-G196,"")</f>
        <v/>
      </c>
      <c r="K196" s="41" t="str">
        <f t="shared" si="5"/>
        <v/>
      </c>
      <c r="L196" s="50"/>
      <c r="M196" s="50"/>
    </row>
    <row r="197" spans="1:13" ht="12.6">
      <c r="A197" s="34"/>
      <c r="B197" s="35"/>
      <c r="C197" s="40" t="str">
        <f>IF(B197="Chèques",MAX($C$3:$C196)+1,"")</f>
        <v/>
      </c>
      <c r="D197" s="36"/>
      <c r="E197" s="35"/>
      <c r="F197" s="36"/>
      <c r="G197" s="37"/>
      <c r="H197" s="37"/>
      <c r="I197" s="34"/>
      <c r="J197" s="41" t="str">
        <f t="shared" si="6"/>
        <v/>
      </c>
      <c r="K197" s="41" t="str">
        <f t="shared" ref="K197:K207" si="7">IF(A197="","",K196+(H197-G197)*(I197&gt;0))</f>
        <v/>
      </c>
      <c r="L197" s="50"/>
      <c r="M197" s="50"/>
    </row>
    <row r="198" spans="1:13" ht="12.6">
      <c r="A198" s="34"/>
      <c r="B198" s="35"/>
      <c r="C198" s="40" t="str">
        <f>IF(B198="Chèques",MAX($C$3:$C197)+1,"")</f>
        <v/>
      </c>
      <c r="D198" s="36"/>
      <c r="E198" s="35"/>
      <c r="F198" s="36"/>
      <c r="G198" s="37"/>
      <c r="H198" s="37"/>
      <c r="I198" s="34"/>
      <c r="J198" s="41" t="str">
        <f t="shared" si="6"/>
        <v/>
      </c>
      <c r="K198" s="41" t="str">
        <f t="shared" si="7"/>
        <v/>
      </c>
      <c r="L198" s="50"/>
      <c r="M198" s="50"/>
    </row>
    <row r="199" spans="1:13" ht="12.6">
      <c r="A199" s="34"/>
      <c r="B199" s="35"/>
      <c r="C199" s="40" t="str">
        <f>IF(B199="Chèques",MAX($C$3:$C198)+1,"")</f>
        <v/>
      </c>
      <c r="D199" s="36"/>
      <c r="E199" s="35"/>
      <c r="F199" s="36"/>
      <c r="G199" s="37"/>
      <c r="H199" s="37"/>
      <c r="I199" s="34"/>
      <c r="J199" s="41" t="str">
        <f t="shared" si="6"/>
        <v/>
      </c>
      <c r="K199" s="41" t="str">
        <f t="shared" si="7"/>
        <v/>
      </c>
      <c r="L199" s="50"/>
      <c r="M199" s="50"/>
    </row>
    <row r="200" spans="1:13" ht="12.6">
      <c r="A200" s="34"/>
      <c r="B200" s="35"/>
      <c r="C200" s="40" t="str">
        <f>IF(B200="Chèques",MAX($C$3:$C199)+1,"")</f>
        <v/>
      </c>
      <c r="D200" s="36"/>
      <c r="E200" s="35"/>
      <c r="F200" s="36"/>
      <c r="G200" s="37"/>
      <c r="H200" s="37"/>
      <c r="I200" s="34"/>
      <c r="J200" s="41" t="str">
        <f t="shared" si="6"/>
        <v/>
      </c>
      <c r="K200" s="41" t="str">
        <f t="shared" si="7"/>
        <v/>
      </c>
      <c r="L200" s="50"/>
      <c r="M200" s="50"/>
    </row>
    <row r="201" spans="1:13" ht="12.6">
      <c r="A201" s="34"/>
      <c r="B201" s="35"/>
      <c r="C201" s="40" t="str">
        <f>IF(B201="Chèques",MAX($C$3:$C200)+1,"")</f>
        <v/>
      </c>
      <c r="D201" s="36"/>
      <c r="E201" s="35"/>
      <c r="F201" s="36"/>
      <c r="G201" s="37"/>
      <c r="H201" s="37"/>
      <c r="I201" s="34"/>
      <c r="J201" s="41" t="str">
        <f t="shared" si="6"/>
        <v/>
      </c>
      <c r="K201" s="41" t="str">
        <f t="shared" si="7"/>
        <v/>
      </c>
      <c r="L201" s="50"/>
      <c r="M201" s="50"/>
    </row>
    <row r="202" spans="1:13" ht="12.6">
      <c r="A202" s="34"/>
      <c r="B202" s="35"/>
      <c r="C202" s="40" t="str">
        <f>IF(B202="Chèques",MAX($C$3:$C201)+1,"")</f>
        <v/>
      </c>
      <c r="D202" s="36"/>
      <c r="E202" s="35"/>
      <c r="F202" s="36"/>
      <c r="G202" s="37"/>
      <c r="H202" s="37"/>
      <c r="I202" s="34"/>
      <c r="J202" s="41" t="str">
        <f t="shared" si="6"/>
        <v/>
      </c>
      <c r="K202" s="41" t="str">
        <f t="shared" si="7"/>
        <v/>
      </c>
      <c r="L202" s="50"/>
      <c r="M202" s="50"/>
    </row>
    <row r="203" spans="1:13" ht="12.6">
      <c r="A203" s="34"/>
      <c r="B203" s="35"/>
      <c r="C203" s="40" t="str">
        <f>IF(B203="Chèques",MAX($C$3:$C202)+1,"")</f>
        <v/>
      </c>
      <c r="D203" s="36"/>
      <c r="E203" s="35"/>
      <c r="F203" s="36"/>
      <c r="G203" s="37"/>
      <c r="H203" s="37"/>
      <c r="I203" s="34"/>
      <c r="J203" s="41" t="str">
        <f t="shared" si="6"/>
        <v/>
      </c>
      <c r="K203" s="41" t="str">
        <f t="shared" si="7"/>
        <v/>
      </c>
      <c r="L203" s="50"/>
      <c r="M203" s="50"/>
    </row>
    <row r="204" spans="1:13" ht="12.6">
      <c r="A204" s="34"/>
      <c r="B204" s="35"/>
      <c r="C204" s="40" t="str">
        <f>IF(B204="Chèques",MAX($C$3:$C203)+1,"")</f>
        <v/>
      </c>
      <c r="D204" s="36"/>
      <c r="E204" s="35"/>
      <c r="F204" s="36"/>
      <c r="G204" s="37"/>
      <c r="H204" s="37"/>
      <c r="I204" s="34"/>
      <c r="J204" s="41" t="str">
        <f t="shared" si="6"/>
        <v/>
      </c>
      <c r="K204" s="41" t="str">
        <f t="shared" si="7"/>
        <v/>
      </c>
      <c r="L204" s="50"/>
      <c r="M204" s="50"/>
    </row>
    <row r="205" spans="1:13" ht="12.6">
      <c r="A205" s="34"/>
      <c r="B205" s="35"/>
      <c r="C205" s="40" t="str">
        <f>IF(B205="Chèques",MAX($C$3:$C204)+1,"")</f>
        <v/>
      </c>
      <c r="D205" s="36"/>
      <c r="E205" s="35"/>
      <c r="F205" s="36"/>
      <c r="G205" s="37"/>
      <c r="H205" s="37"/>
      <c r="I205" s="34"/>
      <c r="J205" s="41" t="str">
        <f t="shared" si="6"/>
        <v/>
      </c>
      <c r="K205" s="41" t="str">
        <f t="shared" si="7"/>
        <v/>
      </c>
      <c r="L205" s="50"/>
      <c r="M205" s="50"/>
    </row>
    <row r="206" spans="1:13" ht="12.6">
      <c r="A206" s="34"/>
      <c r="B206" s="35"/>
      <c r="C206" s="40" t="str">
        <f>IF(B206="Chèques",MAX($C$3:$C205)+1,"")</f>
        <v/>
      </c>
      <c r="D206" s="36"/>
      <c r="E206" s="35"/>
      <c r="F206" s="36"/>
      <c r="G206" s="37"/>
      <c r="H206" s="37"/>
      <c r="I206" s="34"/>
      <c r="J206" s="41" t="str">
        <f t="shared" si="6"/>
        <v/>
      </c>
      <c r="K206" s="41" t="str">
        <f t="shared" si="7"/>
        <v/>
      </c>
      <c r="L206" s="50"/>
      <c r="M206" s="50"/>
    </row>
    <row r="207" spans="1:13" ht="12.6">
      <c r="A207" s="34"/>
      <c r="B207" s="35"/>
      <c r="C207" s="40" t="str">
        <f>IF(B207="Chèques",MAX($C$3:$C206)+1,"")</f>
        <v/>
      </c>
      <c r="D207" s="36"/>
      <c r="E207" s="35"/>
      <c r="F207" s="36"/>
      <c r="G207" s="37"/>
      <c r="H207" s="37"/>
      <c r="I207" s="34"/>
      <c r="J207" s="41" t="str">
        <f t="shared" si="6"/>
        <v/>
      </c>
      <c r="K207" s="41" t="str">
        <f t="shared" si="7"/>
        <v/>
      </c>
      <c r="L207" s="50"/>
      <c r="M207" s="50"/>
    </row>
    <row r="208" spans="1:13" ht="12.6">
      <c r="A208" s="34"/>
      <c r="B208" s="35"/>
      <c r="C208" s="40" t="str">
        <f>IF(B208="Chèques",MAX($C$3:$C207)+1,"")</f>
        <v/>
      </c>
      <c r="D208" s="36"/>
      <c r="E208" s="35"/>
      <c r="F208" s="36"/>
      <c r="G208" s="37"/>
      <c r="H208" s="37"/>
      <c r="I208" s="34"/>
      <c r="J208" s="41" t="str">
        <f t="shared" si="6"/>
        <v/>
      </c>
      <c r="K208" s="41" t="str">
        <f t="shared" ref="K208:K224" si="8">IF(A208="","",K226+(H208-G208)*(I208&gt;0))</f>
        <v/>
      </c>
      <c r="L208" s="50"/>
      <c r="M208" s="50"/>
    </row>
    <row r="209" spans="1:13" ht="12.6">
      <c r="A209" s="34"/>
      <c r="B209" s="35"/>
      <c r="C209" s="40" t="str">
        <f>IF(B209="Chèques",MAX($C$3:$C208)+1,"")</f>
        <v/>
      </c>
      <c r="D209" s="36"/>
      <c r="E209" s="35"/>
      <c r="F209" s="36"/>
      <c r="G209" s="37"/>
      <c r="H209" s="37"/>
      <c r="I209" s="34"/>
      <c r="J209" s="41" t="str">
        <f t="shared" si="6"/>
        <v/>
      </c>
      <c r="K209" s="41" t="str">
        <f t="shared" si="8"/>
        <v/>
      </c>
      <c r="L209" s="50"/>
      <c r="M209" s="50"/>
    </row>
    <row r="210" spans="1:13" ht="12.6">
      <c r="A210" s="34"/>
      <c r="B210" s="35"/>
      <c r="C210" s="40" t="str">
        <f>IF(B210="Chèques",MAX($C$3:$C209)+1,"")</f>
        <v/>
      </c>
      <c r="D210" s="36"/>
      <c r="E210" s="35"/>
      <c r="F210" s="36"/>
      <c r="G210" s="37"/>
      <c r="H210" s="37"/>
      <c r="I210" s="34"/>
      <c r="J210" s="41" t="str">
        <f t="shared" si="6"/>
        <v/>
      </c>
      <c r="K210" s="41" t="str">
        <f t="shared" si="8"/>
        <v/>
      </c>
      <c r="L210" s="50"/>
      <c r="M210" s="50"/>
    </row>
    <row r="211" spans="1:13" ht="12.6">
      <c r="A211" s="34"/>
      <c r="B211" s="35"/>
      <c r="C211" s="40" t="str">
        <f>IF(B211="Chèques",MAX($C$3:$C210)+1,"")</f>
        <v/>
      </c>
      <c r="D211" s="36"/>
      <c r="E211" s="35"/>
      <c r="F211" s="36"/>
      <c r="G211" s="37"/>
      <c r="H211" s="37"/>
      <c r="I211" s="34"/>
      <c r="J211" s="41" t="str">
        <f t="shared" si="6"/>
        <v/>
      </c>
      <c r="K211" s="41" t="str">
        <f t="shared" si="8"/>
        <v/>
      </c>
      <c r="L211" s="50"/>
      <c r="M211" s="50"/>
    </row>
    <row r="212" spans="1:13" ht="12.6">
      <c r="A212" s="34"/>
      <c r="B212" s="35"/>
      <c r="C212" s="40" t="str">
        <f>IF(B212="Chèques",MAX($C$3:$C211)+1,"")</f>
        <v/>
      </c>
      <c r="D212" s="36"/>
      <c r="E212" s="35"/>
      <c r="F212" s="36"/>
      <c r="G212" s="37"/>
      <c r="H212" s="37"/>
      <c r="I212" s="34"/>
      <c r="J212" s="41" t="str">
        <f t="shared" si="6"/>
        <v/>
      </c>
      <c r="K212" s="41" t="str">
        <f t="shared" si="8"/>
        <v/>
      </c>
      <c r="L212" s="50"/>
      <c r="M212" s="50"/>
    </row>
    <row r="213" spans="1:13" ht="12.6">
      <c r="A213" s="34"/>
      <c r="B213" s="35"/>
      <c r="C213" s="40" t="str">
        <f>IF(B213="Chèques",MAX($C$3:$C212)+1,"")</f>
        <v/>
      </c>
      <c r="D213" s="36"/>
      <c r="E213" s="35"/>
      <c r="F213" s="36"/>
      <c r="G213" s="37"/>
      <c r="H213" s="37"/>
      <c r="I213" s="34"/>
      <c r="J213" s="41" t="str">
        <f t="shared" si="6"/>
        <v/>
      </c>
      <c r="K213" s="41" t="str">
        <f t="shared" si="8"/>
        <v/>
      </c>
      <c r="L213" s="50"/>
      <c r="M213" s="50"/>
    </row>
    <row r="214" spans="1:13" ht="12.6">
      <c r="A214" s="34"/>
      <c r="B214" s="35"/>
      <c r="C214" s="40" t="str">
        <f>IF(B214="Chèques",MAX($C$3:$C213)+1,"")</f>
        <v/>
      </c>
      <c r="D214" s="36"/>
      <c r="E214" s="35"/>
      <c r="F214" s="36"/>
      <c r="G214" s="37"/>
      <c r="H214" s="37"/>
      <c r="I214" s="34"/>
      <c r="J214" s="41" t="str">
        <f t="shared" si="6"/>
        <v/>
      </c>
      <c r="K214" s="41" t="str">
        <f t="shared" si="8"/>
        <v/>
      </c>
      <c r="L214" s="50"/>
      <c r="M214" s="50"/>
    </row>
    <row r="215" spans="1:13" ht="12.6">
      <c r="A215" s="34"/>
      <c r="B215" s="35"/>
      <c r="C215" s="40" t="str">
        <f>IF(B215="Chèques",MAX($C$3:$C214)+1,"")</f>
        <v/>
      </c>
      <c r="D215" s="36"/>
      <c r="E215" s="35"/>
      <c r="F215" s="36"/>
      <c r="G215" s="37"/>
      <c r="H215" s="37"/>
      <c r="I215" s="34"/>
      <c r="J215" s="41" t="str">
        <f t="shared" si="6"/>
        <v/>
      </c>
      <c r="K215" s="41" t="str">
        <f t="shared" si="8"/>
        <v/>
      </c>
      <c r="L215" s="50"/>
      <c r="M215" s="50"/>
    </row>
    <row r="216" spans="1:13" ht="12.6">
      <c r="A216" s="34"/>
      <c r="B216" s="35"/>
      <c r="C216" s="40" t="str">
        <f>IF(B216="Chèques",MAX($C$3:$C215)+1,"")</f>
        <v/>
      </c>
      <c r="D216" s="36"/>
      <c r="E216" s="35"/>
      <c r="F216" s="36"/>
      <c r="G216" s="37"/>
      <c r="H216" s="37"/>
      <c r="I216" s="34"/>
      <c r="J216" s="41" t="str">
        <f t="shared" si="6"/>
        <v/>
      </c>
      <c r="K216" s="41" t="str">
        <f t="shared" si="8"/>
        <v/>
      </c>
      <c r="L216" s="50"/>
      <c r="M216" s="50"/>
    </row>
    <row r="217" spans="1:13" ht="12.6">
      <c r="A217" s="34"/>
      <c r="B217" s="35"/>
      <c r="C217" s="40" t="str">
        <f>IF(B217="Chèques",MAX($C$3:$C216)+1,"")</f>
        <v/>
      </c>
      <c r="D217" s="36"/>
      <c r="E217" s="35"/>
      <c r="F217" s="36"/>
      <c r="G217" s="37"/>
      <c r="H217" s="37"/>
      <c r="I217" s="34"/>
      <c r="J217" s="41" t="str">
        <f t="shared" si="6"/>
        <v/>
      </c>
      <c r="K217" s="41" t="str">
        <f t="shared" si="8"/>
        <v/>
      </c>
      <c r="L217" s="50"/>
      <c r="M217" s="50"/>
    </row>
    <row r="218" spans="1:13" ht="12.6">
      <c r="A218" s="34"/>
      <c r="B218" s="35"/>
      <c r="C218" s="40" t="str">
        <f>IF(B218="Chèques",MAX($C$3:$C217)+1,"")</f>
        <v/>
      </c>
      <c r="D218" s="36"/>
      <c r="E218" s="35"/>
      <c r="F218" s="36"/>
      <c r="G218" s="37"/>
      <c r="H218" s="37"/>
      <c r="I218" s="34"/>
      <c r="J218" s="41" t="str">
        <f t="shared" si="6"/>
        <v/>
      </c>
      <c r="K218" s="41" t="str">
        <f t="shared" si="8"/>
        <v/>
      </c>
      <c r="L218" s="50"/>
      <c r="M218" s="50"/>
    </row>
    <row r="219" spans="1:13" ht="12.6">
      <c r="A219" s="34"/>
      <c r="B219" s="35"/>
      <c r="C219" s="40" t="str">
        <f>IF(B219="Chèques",MAX($C$3:$C218)+1,"")</f>
        <v/>
      </c>
      <c r="D219" s="36"/>
      <c r="E219" s="35"/>
      <c r="F219" s="36"/>
      <c r="G219" s="37"/>
      <c r="H219" s="37"/>
      <c r="I219" s="34"/>
      <c r="J219" s="41" t="str">
        <f t="shared" si="6"/>
        <v/>
      </c>
      <c r="K219" s="41" t="str">
        <f t="shared" si="8"/>
        <v/>
      </c>
      <c r="L219" s="50"/>
      <c r="M219" s="50"/>
    </row>
    <row r="220" spans="1:13" ht="12.6">
      <c r="A220" s="34"/>
      <c r="B220" s="35"/>
      <c r="C220" s="40" t="str">
        <f>IF(B220="Chèques",MAX($C$3:$C219)+1,"")</f>
        <v/>
      </c>
      <c r="D220" s="36"/>
      <c r="E220" s="35"/>
      <c r="F220" s="36"/>
      <c r="G220" s="37"/>
      <c r="H220" s="37"/>
      <c r="I220" s="34"/>
      <c r="J220" s="41" t="str">
        <f t="shared" si="6"/>
        <v/>
      </c>
      <c r="K220" s="41" t="str">
        <f t="shared" si="8"/>
        <v/>
      </c>
      <c r="L220" s="50"/>
      <c r="M220" s="50"/>
    </row>
    <row r="221" spans="1:13" ht="12.6">
      <c r="A221" s="34"/>
      <c r="B221" s="35"/>
      <c r="C221" s="40" t="str">
        <f>IF(B221="Chèques",MAX($C$3:$C220)+1,"")</f>
        <v/>
      </c>
      <c r="D221" s="36"/>
      <c r="E221" s="35"/>
      <c r="F221" s="36"/>
      <c r="G221" s="37"/>
      <c r="H221" s="37"/>
      <c r="I221" s="34"/>
      <c r="J221" s="41" t="str">
        <f t="shared" si="6"/>
        <v/>
      </c>
      <c r="K221" s="41" t="str">
        <f t="shared" si="8"/>
        <v/>
      </c>
      <c r="L221" s="50"/>
      <c r="M221" s="50"/>
    </row>
    <row r="222" spans="1:13" ht="12.6">
      <c r="A222" s="34"/>
      <c r="B222" s="35"/>
      <c r="C222" s="40" t="str">
        <f>IF(B222="Chèques",MAX($C$3:$C221)+1,"")</f>
        <v/>
      </c>
      <c r="D222" s="36"/>
      <c r="E222" s="35"/>
      <c r="F222" s="36"/>
      <c r="G222" s="37"/>
      <c r="H222" s="37"/>
      <c r="I222" s="34"/>
      <c r="J222" s="41" t="str">
        <f t="shared" si="6"/>
        <v/>
      </c>
      <c r="K222" s="41" t="str">
        <f t="shared" si="8"/>
        <v/>
      </c>
      <c r="L222" s="50"/>
      <c r="M222" s="50"/>
    </row>
    <row r="223" spans="1:13" ht="12.6">
      <c r="A223" s="34"/>
      <c r="B223" s="35"/>
      <c r="C223" s="40" t="str">
        <f>IF(B223="Chèques",MAX($C$3:$C222)+1,"")</f>
        <v/>
      </c>
      <c r="D223" s="36"/>
      <c r="E223" s="35"/>
      <c r="F223" s="36"/>
      <c r="G223" s="37"/>
      <c r="H223" s="37"/>
      <c r="I223" s="34"/>
      <c r="J223" s="41" t="str">
        <f t="shared" si="6"/>
        <v/>
      </c>
      <c r="K223" s="41" t="str">
        <f t="shared" si="8"/>
        <v/>
      </c>
      <c r="L223" s="50"/>
      <c r="M223" s="50"/>
    </row>
    <row r="224" spans="1:13" ht="12.6">
      <c r="A224" s="34"/>
      <c r="B224" s="35"/>
      <c r="C224" s="40" t="str">
        <f>IF(B224="Chèques",MAX($C$3:$C223)+1,"")</f>
        <v/>
      </c>
      <c r="D224" s="36"/>
      <c r="E224" s="35"/>
      <c r="F224" s="36"/>
      <c r="G224" s="37"/>
      <c r="H224" s="37"/>
      <c r="I224" s="34"/>
      <c r="J224" s="41" t="str">
        <f t="shared" si="6"/>
        <v/>
      </c>
      <c r="K224" s="41" t="str">
        <f t="shared" si="8"/>
        <v/>
      </c>
      <c r="L224" s="50"/>
      <c r="M224" s="50"/>
    </row>
  </sheetData>
  <mergeCells count="2">
    <mergeCell ref="A2:K2"/>
    <mergeCell ref="L12:M12"/>
  </mergeCells>
  <conditionalFormatting sqref="J225:J1048576">
    <cfRule type="cellIs" dxfId="408" priority="89" operator="greaterThan">
      <formula>0</formula>
    </cfRule>
  </conditionalFormatting>
  <conditionalFormatting sqref="A2">
    <cfRule type="containsText" dxfId="407" priority="34" operator="containsText" text="CB">
      <formula>NOT(ISERROR(SEARCH("CB",A2)))</formula>
    </cfRule>
  </conditionalFormatting>
  <conditionalFormatting sqref="A2">
    <cfRule type="expression" dxfId="406" priority="33" stopIfTrue="1">
      <formula>$A2=""</formula>
    </cfRule>
  </conditionalFormatting>
  <conditionalFormatting sqref="K3:K224 J1:J224">
    <cfRule type="cellIs" dxfId="405" priority="32" operator="greaterThan">
      <formula>0</formula>
    </cfRule>
  </conditionalFormatting>
  <conditionalFormatting sqref="B1:B2">
    <cfRule type="containsText" dxfId="404" priority="27" operator="containsText" text="Virements émis">
      <formula>NOT(ISERROR(SEARCH("Virements émis",B1)))</formula>
    </cfRule>
    <cfRule type="containsText" dxfId="403" priority="28" operator="containsText" text="Vir">
      <formula>NOT(ISERROR(SEARCH("Vir",B1)))</formula>
    </cfRule>
    <cfRule type="containsText" dxfId="402" priority="29" operator="containsText" text="CB">
      <formula>NOT(ISERROR(SEARCH("CB",B1)))</formula>
    </cfRule>
    <cfRule type="containsText" dxfId="401" priority="30" operator="containsText" text="Pr">
      <formula>NOT(ISERROR(SEARCH("Pr",B1)))</formula>
    </cfRule>
    <cfRule type="containsText" dxfId="400" priority="31" operator="containsText" text="Chèques">
      <formula>NOT(ISERROR(SEARCH("Chèques",B1)))</formula>
    </cfRule>
  </conditionalFormatting>
  <conditionalFormatting sqref="D3:I224">
    <cfRule type="expression" dxfId="399" priority="24" stopIfTrue="1">
      <formula>$G3&gt;0</formula>
    </cfRule>
    <cfRule type="expression" dxfId="398" priority="25">
      <formula>$G3&lt;0</formula>
    </cfRule>
    <cfRule type="expression" dxfId="397" priority="26" stopIfTrue="1">
      <formula>$H3&gt;0</formula>
    </cfRule>
  </conditionalFormatting>
  <conditionalFormatting sqref="J1">
    <cfRule type="cellIs" dxfId="396" priority="23" operator="greaterThan">
      <formula>0</formula>
    </cfRule>
  </conditionalFormatting>
  <conditionalFormatting sqref="B1">
    <cfRule type="containsText" dxfId="395" priority="18" operator="containsText" text="Virements émis">
      <formula>NOT(ISERROR(SEARCH("Virements émis",B1)))</formula>
    </cfRule>
    <cfRule type="containsText" dxfId="394" priority="19" operator="containsText" text="Vir">
      <formula>NOT(ISERROR(SEARCH("Vir",B1)))</formula>
    </cfRule>
    <cfRule type="containsText" dxfId="393" priority="20" operator="containsText" text="CB">
      <formula>NOT(ISERROR(SEARCH("CB",B1)))</formula>
    </cfRule>
    <cfRule type="containsText" dxfId="392" priority="21" operator="containsText" text="Pr">
      <formula>NOT(ISERROR(SEARCH("Pr",B1)))</formula>
    </cfRule>
    <cfRule type="containsText" dxfId="391" priority="22" operator="containsText" text="Chèques">
      <formula>NOT(ISERROR(SEARCH("Chèques",B1)))</formula>
    </cfRule>
  </conditionalFormatting>
  <conditionalFormatting sqref="B3:B224">
    <cfRule type="containsText" dxfId="390" priority="17" operator="containsText" text="CB">
      <formula>NOT(ISERROR(SEARCH("CB",B3)))</formula>
    </cfRule>
  </conditionalFormatting>
  <conditionalFormatting sqref="A3:B3 B4:B224">
    <cfRule type="containsText" dxfId="389" priority="16" operator="containsText" text="Chèques">
      <formula>NOT(ISERROR(SEARCH("Chèques",A3)))</formula>
    </cfRule>
  </conditionalFormatting>
  <conditionalFormatting sqref="A4:B4">
    <cfRule type="containsText" dxfId="388" priority="15" operator="containsText" text="Crédits">
      <formula>NOT(ISERROR(SEARCH("Crédits",A4)))</formula>
    </cfRule>
  </conditionalFormatting>
  <conditionalFormatting sqref="B5 A5:A6">
    <cfRule type="containsText" dxfId="387" priority="14" operator="containsText" text="Prélèvements">
      <formula>NOT(ISERROR(SEARCH("Prélèvements",A5)))</formula>
    </cfRule>
  </conditionalFormatting>
  <conditionalFormatting sqref="B6 A6:A7">
    <cfRule type="containsText" dxfId="386" priority="11" operator="containsText" text="Retraits">
      <formula>NOT(ISERROR(SEARCH("Retraits",A6)))</formula>
    </cfRule>
    <cfRule type="containsText" dxfId="385" priority="12" operator="containsText" text="Retraits">
      <formula>NOT(ISERROR(SEARCH("Retraits",A6)))</formula>
    </cfRule>
    <cfRule type="containsText" dxfId="384" priority="13" operator="containsText" text="Retraits">
      <formula>NOT(ISERROR(SEARCH("Retraits",A6)))</formula>
    </cfRule>
  </conditionalFormatting>
  <conditionalFormatting sqref="A5">
    <cfRule type="containsText" dxfId="383" priority="10" operator="containsText" text="Dépôts DA">
      <formula>NOT(ISERROR(SEARCH("Dépôts DA",A5)))</formula>
    </cfRule>
  </conditionalFormatting>
  <conditionalFormatting sqref="I10">
    <cfRule type="colorScale" priority="9">
      <colorScale>
        <cfvo type="min" val="0"/>
        <cfvo type="max" val="0"/>
        <color rgb="FFFF7128"/>
        <color rgb="FFFFEF9C"/>
      </colorScale>
    </cfRule>
  </conditionalFormatting>
  <conditionalFormatting sqref="B3:B224">
    <cfRule type="containsText" dxfId="382" priority="4" operator="containsText" text="Virements émis">
      <formula>NOT(ISERROR(SEARCH("Virements émis",B3)))</formula>
    </cfRule>
    <cfRule type="containsText" dxfId="381" priority="5" operator="containsText" text="Vir">
      <formula>NOT(ISERROR(SEARCH("Vir",B3)))</formula>
    </cfRule>
    <cfRule type="containsText" dxfId="380" priority="6" operator="containsText" text="CB">
      <formula>NOT(ISERROR(SEARCH("CB",B3)))</formula>
    </cfRule>
    <cfRule type="containsText" dxfId="379" priority="7" operator="containsText" text="Pr">
      <formula>NOT(ISERROR(SEARCH("Pr",B3)))</formula>
    </cfRule>
    <cfRule type="containsText" dxfId="378" priority="8" operator="containsText" text="Chèques">
      <formula>NOT(ISERROR(SEARCH("Chèques",B3)))</formula>
    </cfRule>
  </conditionalFormatting>
  <conditionalFormatting sqref="A3:B224">
    <cfRule type="expression" dxfId="377" priority="2">
      <formula>$G3&lt;0</formula>
    </cfRule>
  </conditionalFormatting>
  <conditionalFormatting sqref="A3:I224">
    <cfRule type="expression" dxfId="376" priority="1" stopIfTrue="1">
      <formula>$G3&gt;0</formula>
    </cfRule>
    <cfRule type="expression" dxfId="375" priority="3" stopIfTrue="1">
      <formula>$H3&gt;0</formula>
    </cfRule>
  </conditionalFormatting>
  <dataValidations count="1">
    <dataValidation type="list" allowBlank="1" showInputMessage="1" showErrorMessage="1" sqref="F3:F224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'!$A$3:$A$10</xm:f>
          </x14:formula1>
          <xm:sqref>B3:B224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E3:E224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M224"/>
  <sheetViews>
    <sheetView workbookViewId="0">
      <selection activeCell="F20" sqref="F20"/>
    </sheetView>
  </sheetViews>
  <sheetFormatPr baseColWidth="10" defaultColWidth="11.44140625" defaultRowHeight="12"/>
  <cols>
    <col min="1" max="1" width="10.109375" style="1" bestFit="1" customWidth="1"/>
    <col min="2" max="2" width="11.44140625" style="1" bestFit="1" customWidth="1"/>
    <col min="3" max="3" width="7.6640625" style="1" bestFit="1" customWidth="1"/>
    <col min="4" max="4" width="20.6640625" style="1" bestFit="1" customWidth="1"/>
    <col min="5" max="5" width="20.109375" style="1" bestFit="1" customWidth="1"/>
    <col min="6" max="6" width="12.33203125" style="1" customWidth="1"/>
    <col min="7" max="8" width="10.33203125" style="1" bestFit="1" customWidth="1"/>
    <col min="9" max="9" width="10.109375" style="1" bestFit="1" customWidth="1"/>
    <col min="10" max="10" width="9" style="2" customWidth="1"/>
    <col min="11" max="11" width="8.6640625" style="1" bestFit="1" customWidth="1"/>
    <col min="12" max="16384" width="11.44140625" style="1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105</v>
      </c>
      <c r="M1" s="48" t="e">
        <f>Mars!M10</f>
        <v>#N/A</v>
      </c>
    </row>
    <row r="2" spans="1:13" ht="14.4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  <c r="L2" s="49"/>
      <c r="M2" s="49"/>
    </row>
    <row r="3" spans="1:13" ht="12.6">
      <c r="A3" s="54"/>
      <c r="B3" s="55"/>
      <c r="C3" s="60"/>
      <c r="D3" s="56"/>
      <c r="E3" s="55"/>
      <c r="F3" s="56"/>
      <c r="G3" s="57"/>
      <c r="H3" s="57"/>
      <c r="I3" s="54"/>
      <c r="J3" s="41" t="str">
        <f>IF(A3&lt;&gt;"",M1+H3-G3,"")</f>
        <v/>
      </c>
      <c r="K3" s="41" t="str">
        <f>IF(A3="","",M1+(H3-G3)*(I3&gt;0))</f>
        <v/>
      </c>
      <c r="L3" s="61"/>
      <c r="M3" s="61"/>
    </row>
    <row r="4" spans="1:13" ht="12.6">
      <c r="A4" s="54"/>
      <c r="B4" s="55"/>
      <c r="C4" s="60"/>
      <c r="D4" s="56"/>
      <c r="E4" s="55"/>
      <c r="F4" s="56"/>
      <c r="G4" s="57"/>
      <c r="H4" s="57"/>
      <c r="I4" s="54"/>
      <c r="J4" s="41" t="str">
        <f t="shared" ref="J4:J67" si="0">IF(A4&lt;&gt;"",J3+H4-G4,"")</f>
        <v/>
      </c>
      <c r="K4" s="41" t="str">
        <f>IF(A4="","",K3+(H4-G4)*(I4&gt;0))</f>
        <v/>
      </c>
      <c r="L4" s="31" t="s">
        <v>101</v>
      </c>
      <c r="M4" s="42" t="e">
        <f>M1+M6-M8</f>
        <v>#N/A</v>
      </c>
    </row>
    <row r="5" spans="1:13" ht="12.6">
      <c r="A5" s="54"/>
      <c r="B5" s="55"/>
      <c r="C5" s="60"/>
      <c r="D5" s="56"/>
      <c r="E5" s="55"/>
      <c r="F5" s="56"/>
      <c r="G5" s="57"/>
      <c r="H5" s="59"/>
      <c r="I5" s="58"/>
      <c r="J5" s="41" t="str">
        <f t="shared" si="0"/>
        <v/>
      </c>
      <c r="K5" s="41" t="str">
        <f t="shared" ref="K5:K68" si="1">IF(A5="","",K4+(H5-G5)*(I5&gt;0))</f>
        <v/>
      </c>
      <c r="L5" s="61"/>
      <c r="M5" s="61"/>
    </row>
    <row r="6" spans="1:13" ht="12.6">
      <c r="A6" s="54"/>
      <c r="B6" s="55"/>
      <c r="C6" s="60"/>
      <c r="D6" s="56"/>
      <c r="E6" s="55"/>
      <c r="F6" s="56"/>
      <c r="G6" s="57"/>
      <c r="H6" s="57"/>
      <c r="I6" s="54"/>
      <c r="J6" s="41" t="str">
        <f t="shared" si="0"/>
        <v/>
      </c>
      <c r="K6" s="41" t="str">
        <f t="shared" si="1"/>
        <v/>
      </c>
      <c r="L6" s="31" t="s">
        <v>7</v>
      </c>
      <c r="M6" s="43">
        <f>SUM($H$3:$H$200)</f>
        <v>0</v>
      </c>
    </row>
    <row r="7" spans="1:13" ht="12.6">
      <c r="A7" s="54"/>
      <c r="B7" s="55"/>
      <c r="C7" s="60"/>
      <c r="D7" s="56"/>
      <c r="E7" s="55"/>
      <c r="F7" s="56"/>
      <c r="G7" s="57"/>
      <c r="H7" s="57"/>
      <c r="I7" s="54"/>
      <c r="J7" s="41" t="str">
        <f t="shared" si="0"/>
        <v/>
      </c>
      <c r="K7" s="41" t="str">
        <f t="shared" si="1"/>
        <v/>
      </c>
      <c r="L7" s="32"/>
      <c r="M7" s="44"/>
    </row>
    <row r="8" spans="1:13" ht="12.6">
      <c r="A8" s="54"/>
      <c r="B8" s="55"/>
      <c r="C8" s="60"/>
      <c r="D8" s="56"/>
      <c r="E8" s="55"/>
      <c r="F8" s="56"/>
      <c r="G8" s="57"/>
      <c r="H8" s="59"/>
      <c r="I8" s="58"/>
      <c r="J8" s="41" t="str">
        <f t="shared" si="0"/>
        <v/>
      </c>
      <c r="K8" s="41" t="str">
        <f t="shared" si="1"/>
        <v/>
      </c>
      <c r="L8" s="33" t="s">
        <v>102</v>
      </c>
      <c r="M8" s="45">
        <f>SUM($G$3:$G$200)</f>
        <v>0</v>
      </c>
    </row>
    <row r="9" spans="1:13" ht="12.6">
      <c r="A9" s="54"/>
      <c r="B9" s="55"/>
      <c r="C9" s="60"/>
      <c r="D9" s="56"/>
      <c r="E9" s="55"/>
      <c r="F9" s="56"/>
      <c r="G9" s="57"/>
      <c r="H9" s="57"/>
      <c r="I9" s="54"/>
      <c r="J9" s="41" t="str">
        <f t="shared" si="0"/>
        <v/>
      </c>
      <c r="K9" s="41" t="str">
        <f t="shared" si="1"/>
        <v/>
      </c>
      <c r="L9" s="61"/>
      <c r="M9" s="61"/>
    </row>
    <row r="10" spans="1:13" ht="12.6">
      <c r="A10" s="54"/>
      <c r="B10" s="55"/>
      <c r="C10" s="60"/>
      <c r="D10" s="56"/>
      <c r="E10" s="55"/>
      <c r="F10" s="56"/>
      <c r="G10" s="57"/>
      <c r="H10" s="57"/>
      <c r="I10" s="54"/>
      <c r="J10" s="41" t="str">
        <f t="shared" si="0"/>
        <v/>
      </c>
      <c r="K10" s="41" t="str">
        <f t="shared" si="1"/>
        <v/>
      </c>
      <c r="L10" s="46" t="s">
        <v>117</v>
      </c>
      <c r="M10" s="42" t="e">
        <f>LOOKUP(9^9,K:K)</f>
        <v>#N/A</v>
      </c>
    </row>
    <row r="11" spans="1:13" ht="13.2" thickBot="1">
      <c r="A11" s="54"/>
      <c r="B11" s="55"/>
      <c r="C11" s="60"/>
      <c r="D11" s="56"/>
      <c r="E11" s="55"/>
      <c r="F11" s="56"/>
      <c r="G11" s="57"/>
      <c r="H11" s="59"/>
      <c r="I11" s="58"/>
      <c r="J11" s="41" t="str">
        <f t="shared" si="0"/>
        <v/>
      </c>
      <c r="K11" s="41" t="str">
        <f t="shared" si="1"/>
        <v/>
      </c>
      <c r="L11" s="50"/>
      <c r="M11" s="50"/>
    </row>
    <row r="12" spans="1:13" ht="15.6" thickTop="1" thickBot="1">
      <c r="A12" s="54"/>
      <c r="B12" s="55"/>
      <c r="C12" s="60"/>
      <c r="D12" s="56"/>
      <c r="E12" s="55"/>
      <c r="F12" s="56"/>
      <c r="G12" s="57"/>
      <c r="H12" s="59"/>
      <c r="I12" s="58"/>
      <c r="J12" s="41" t="str">
        <f t="shared" si="0"/>
        <v/>
      </c>
      <c r="K12" s="41" t="str">
        <f t="shared" si="1"/>
        <v/>
      </c>
      <c r="L12" s="145" t="s">
        <v>104</v>
      </c>
      <c r="M12" s="146"/>
    </row>
    <row r="13" spans="1:13" ht="13.2" thickTop="1">
      <c r="A13" s="58"/>
      <c r="B13" s="55"/>
      <c r="C13" s="60"/>
      <c r="D13" s="55"/>
      <c r="E13" s="55"/>
      <c r="F13" s="55"/>
      <c r="G13" s="59"/>
      <c r="H13" s="59"/>
      <c r="I13" s="58"/>
      <c r="J13" s="41" t="str">
        <f t="shared" si="0"/>
        <v/>
      </c>
      <c r="K13" s="41" t="str">
        <f t="shared" si="1"/>
        <v/>
      </c>
      <c r="L13" s="50"/>
      <c r="M13" s="50"/>
    </row>
    <row r="14" spans="1:13" ht="12.6">
      <c r="A14" s="58"/>
      <c r="B14" s="55"/>
      <c r="C14" s="60"/>
      <c r="D14" s="55"/>
      <c r="E14" s="55"/>
      <c r="F14" s="55"/>
      <c r="G14" s="59"/>
      <c r="H14" s="59"/>
      <c r="I14" s="58"/>
      <c r="J14" s="41" t="str">
        <f t="shared" si="0"/>
        <v/>
      </c>
      <c r="K14" s="41" t="str">
        <f t="shared" si="1"/>
        <v/>
      </c>
      <c r="L14" s="50"/>
      <c r="M14" s="50"/>
    </row>
    <row r="15" spans="1:13" ht="12.6">
      <c r="A15" s="54"/>
      <c r="B15" s="55"/>
      <c r="C15" s="60"/>
      <c r="D15" s="56"/>
      <c r="E15" s="55"/>
      <c r="F15" s="56"/>
      <c r="G15" s="57"/>
      <c r="H15" s="57"/>
      <c r="I15" s="54"/>
      <c r="J15" s="41" t="str">
        <f t="shared" si="0"/>
        <v/>
      </c>
      <c r="K15" s="41" t="str">
        <f t="shared" si="1"/>
        <v/>
      </c>
      <c r="L15" s="50"/>
      <c r="M15" s="50"/>
    </row>
    <row r="16" spans="1:13" ht="12.6">
      <c r="A16" s="58"/>
      <c r="B16" s="55"/>
      <c r="C16" s="60"/>
      <c r="D16" s="55"/>
      <c r="E16" s="55"/>
      <c r="F16" s="55"/>
      <c r="G16" s="59"/>
      <c r="H16" s="59"/>
      <c r="I16" s="58"/>
      <c r="J16" s="41" t="str">
        <f t="shared" si="0"/>
        <v/>
      </c>
      <c r="K16" s="41" t="str">
        <f t="shared" si="1"/>
        <v/>
      </c>
      <c r="L16" s="50"/>
      <c r="M16" s="50"/>
    </row>
    <row r="17" spans="1:13" ht="12.6">
      <c r="A17" s="38"/>
      <c r="B17" s="35"/>
      <c r="C17" s="40" t="str">
        <f>IF(B17="Chèques",MAX($C$3:$C16)+1,"")</f>
        <v/>
      </c>
      <c r="D17" s="35"/>
      <c r="E17" s="35"/>
      <c r="F17" s="35"/>
      <c r="G17" s="39"/>
      <c r="H17" s="39"/>
      <c r="I17" s="38"/>
      <c r="J17" s="41" t="str">
        <f t="shared" si="0"/>
        <v/>
      </c>
      <c r="K17" s="41" t="str">
        <f t="shared" si="1"/>
        <v/>
      </c>
      <c r="L17" s="50"/>
      <c r="M17" s="50"/>
    </row>
    <row r="18" spans="1:13" ht="12.6">
      <c r="A18" s="38"/>
      <c r="B18" s="35"/>
      <c r="C18" s="40" t="str">
        <f>IF(B18="Chèques",MAX($C$3:$C17)+1,"")</f>
        <v/>
      </c>
      <c r="D18" s="35"/>
      <c r="E18" s="35"/>
      <c r="F18" s="35"/>
      <c r="G18" s="39"/>
      <c r="H18" s="39"/>
      <c r="I18" s="38"/>
      <c r="J18" s="41" t="str">
        <f t="shared" si="0"/>
        <v/>
      </c>
      <c r="K18" s="41" t="str">
        <f t="shared" si="1"/>
        <v/>
      </c>
      <c r="L18" s="50"/>
      <c r="M18" s="50">
        <v>0</v>
      </c>
    </row>
    <row r="19" spans="1:13" ht="12.6">
      <c r="A19" s="34"/>
      <c r="B19" s="35"/>
      <c r="C19" s="40" t="str">
        <f>IF(B19="Chèques",MAX($C$3:$C18)+1,"")</f>
        <v/>
      </c>
      <c r="D19" s="36"/>
      <c r="E19" s="35"/>
      <c r="F19" s="36"/>
      <c r="G19" s="37"/>
      <c r="H19" s="37"/>
      <c r="I19" s="34"/>
      <c r="J19" s="41" t="str">
        <f t="shared" si="0"/>
        <v/>
      </c>
      <c r="K19" s="41" t="str">
        <f t="shared" si="1"/>
        <v/>
      </c>
      <c r="L19" s="50"/>
      <c r="M19" s="50"/>
    </row>
    <row r="20" spans="1:13" ht="12.6">
      <c r="A20" s="34"/>
      <c r="B20" s="35"/>
      <c r="C20" s="40" t="str">
        <f>IF(B20="Chèques",MAX($C$3:$C19)+1,"")</f>
        <v/>
      </c>
      <c r="D20" s="36"/>
      <c r="E20" s="35"/>
      <c r="F20" s="36"/>
      <c r="G20" s="37"/>
      <c r="H20" s="37"/>
      <c r="I20" s="34"/>
      <c r="J20" s="41" t="str">
        <f t="shared" si="0"/>
        <v/>
      </c>
      <c r="K20" s="41" t="str">
        <f t="shared" si="1"/>
        <v/>
      </c>
      <c r="L20" s="50"/>
      <c r="M20" s="50"/>
    </row>
    <row r="21" spans="1:13" ht="12.6">
      <c r="A21" s="34"/>
      <c r="B21" s="35"/>
      <c r="C21" s="40" t="str">
        <f>IF(B21="Chèques",MAX($C$3:$C20)+1,"")</f>
        <v/>
      </c>
      <c r="D21" s="36"/>
      <c r="E21" s="35"/>
      <c r="F21" s="36"/>
      <c r="G21" s="37"/>
      <c r="H21" s="37"/>
      <c r="I21" s="34"/>
      <c r="J21" s="41" t="str">
        <f t="shared" si="0"/>
        <v/>
      </c>
      <c r="K21" s="41" t="str">
        <f t="shared" si="1"/>
        <v/>
      </c>
      <c r="L21" s="50"/>
      <c r="M21" s="50"/>
    </row>
    <row r="22" spans="1:13" ht="12.6">
      <c r="A22" s="34"/>
      <c r="B22" s="35"/>
      <c r="C22" s="40" t="str">
        <f>IF(B22="Chèques",MAX($C$3:$C21)+1,"")</f>
        <v/>
      </c>
      <c r="D22" s="36"/>
      <c r="E22" s="35"/>
      <c r="F22" s="36"/>
      <c r="G22" s="37"/>
      <c r="H22" s="37"/>
      <c r="I22" s="34"/>
      <c r="J22" s="41" t="str">
        <f t="shared" si="0"/>
        <v/>
      </c>
      <c r="K22" s="41" t="str">
        <f t="shared" si="1"/>
        <v/>
      </c>
      <c r="L22" s="50"/>
      <c r="M22" s="50"/>
    </row>
    <row r="23" spans="1:13" ht="12.6">
      <c r="A23" s="34"/>
      <c r="B23" s="35"/>
      <c r="C23" s="40" t="str">
        <f>IF(B23="Chèques",MAX($C$3:$C22)+1,"")</f>
        <v/>
      </c>
      <c r="D23" s="36"/>
      <c r="E23" s="35"/>
      <c r="F23" s="36"/>
      <c r="G23" s="37"/>
      <c r="H23" s="37"/>
      <c r="I23" s="34"/>
      <c r="J23" s="41" t="str">
        <f t="shared" si="0"/>
        <v/>
      </c>
      <c r="K23" s="41" t="str">
        <f t="shared" si="1"/>
        <v/>
      </c>
      <c r="L23" s="50"/>
      <c r="M23" s="50"/>
    </row>
    <row r="24" spans="1:13" ht="12.6">
      <c r="A24" s="34"/>
      <c r="B24" s="35"/>
      <c r="C24" s="40" t="str">
        <f>IF(B24="Chèques",MAX($C$3:$C23)+1,"")</f>
        <v/>
      </c>
      <c r="D24" s="36"/>
      <c r="E24" s="35"/>
      <c r="F24" s="36"/>
      <c r="G24" s="37"/>
      <c r="H24" s="37"/>
      <c r="I24" s="34"/>
      <c r="J24" s="41" t="str">
        <f t="shared" si="0"/>
        <v/>
      </c>
      <c r="K24" s="41" t="str">
        <f t="shared" si="1"/>
        <v/>
      </c>
      <c r="L24" s="50"/>
      <c r="M24" s="50"/>
    </row>
    <row r="25" spans="1:13" ht="12.6">
      <c r="A25" s="34"/>
      <c r="B25" s="35"/>
      <c r="C25" s="40" t="str">
        <f>IF(B25="Chèques",MAX($C$3:$C24)+1,"")</f>
        <v/>
      </c>
      <c r="D25" s="36"/>
      <c r="E25" s="35"/>
      <c r="F25" s="36"/>
      <c r="G25" s="37"/>
      <c r="H25" s="37"/>
      <c r="I25" s="34"/>
      <c r="J25" s="41" t="str">
        <f t="shared" si="0"/>
        <v/>
      </c>
      <c r="K25" s="41" t="str">
        <f t="shared" si="1"/>
        <v/>
      </c>
      <c r="L25" s="50"/>
      <c r="M25" s="50"/>
    </row>
    <row r="26" spans="1:13" ht="12.6">
      <c r="A26" s="34"/>
      <c r="B26" s="35"/>
      <c r="C26" s="40" t="str">
        <f>IF(B26="Chèques",MAX($C$3:$C25)+1,"")</f>
        <v/>
      </c>
      <c r="D26" s="36"/>
      <c r="E26" s="35"/>
      <c r="F26" s="36"/>
      <c r="G26" s="37"/>
      <c r="H26" s="37"/>
      <c r="I26" s="34"/>
      <c r="J26" s="41" t="str">
        <f t="shared" si="0"/>
        <v/>
      </c>
      <c r="K26" s="41" t="str">
        <f t="shared" si="1"/>
        <v/>
      </c>
      <c r="L26" s="50"/>
      <c r="M26" s="50"/>
    </row>
    <row r="27" spans="1:13" ht="12.6">
      <c r="A27" s="34"/>
      <c r="B27" s="35"/>
      <c r="C27" s="40" t="str">
        <f>IF(B27="Chèques",MAX($C$3:$C26)+1,"")</f>
        <v/>
      </c>
      <c r="D27" s="36"/>
      <c r="E27" s="35"/>
      <c r="F27" s="36"/>
      <c r="G27" s="37"/>
      <c r="H27" s="37"/>
      <c r="I27" s="34"/>
      <c r="J27" s="41" t="str">
        <f t="shared" si="0"/>
        <v/>
      </c>
      <c r="K27" s="41" t="str">
        <f t="shared" si="1"/>
        <v/>
      </c>
      <c r="L27" s="50"/>
      <c r="M27" s="50"/>
    </row>
    <row r="28" spans="1:13" ht="12.6">
      <c r="A28" s="34"/>
      <c r="B28" s="35"/>
      <c r="C28" s="40" t="str">
        <f>IF(B28="Chèques",MAX($C$3:$C27)+1,"")</f>
        <v/>
      </c>
      <c r="D28" s="36"/>
      <c r="E28" s="35"/>
      <c r="F28" s="36"/>
      <c r="G28" s="37"/>
      <c r="H28" s="37"/>
      <c r="I28" s="34"/>
      <c r="J28" s="41" t="str">
        <f t="shared" si="0"/>
        <v/>
      </c>
      <c r="K28" s="41" t="str">
        <f t="shared" si="1"/>
        <v/>
      </c>
      <c r="L28" s="50"/>
      <c r="M28" s="50"/>
    </row>
    <row r="29" spans="1:13" ht="12.6">
      <c r="A29" s="34"/>
      <c r="B29" s="35"/>
      <c r="C29" s="40" t="str">
        <f>IF(B29="Chèques",MAX($C$3:$C28)+1,"")</f>
        <v/>
      </c>
      <c r="D29" s="36"/>
      <c r="E29" s="35"/>
      <c r="F29" s="36"/>
      <c r="G29" s="37"/>
      <c r="H29" s="37"/>
      <c r="I29" s="34"/>
      <c r="J29" s="41" t="str">
        <f t="shared" si="0"/>
        <v/>
      </c>
      <c r="K29" s="41" t="str">
        <f t="shared" si="1"/>
        <v/>
      </c>
      <c r="L29" s="50"/>
      <c r="M29" s="50"/>
    </row>
    <row r="30" spans="1:13" ht="12.6">
      <c r="A30" s="34"/>
      <c r="B30" s="35"/>
      <c r="C30" s="40" t="str">
        <f>IF(B30="Chèques",MAX($C$3:$C29)+1,"")</f>
        <v/>
      </c>
      <c r="D30" s="36"/>
      <c r="E30" s="35"/>
      <c r="F30" s="36"/>
      <c r="G30" s="37"/>
      <c r="H30" s="37"/>
      <c r="I30" s="34"/>
      <c r="J30" s="41" t="str">
        <f t="shared" si="0"/>
        <v/>
      </c>
      <c r="K30" s="41" t="str">
        <f t="shared" si="1"/>
        <v/>
      </c>
      <c r="L30" s="50"/>
      <c r="M30" s="50"/>
    </row>
    <row r="31" spans="1:13" ht="12.6">
      <c r="A31" s="34"/>
      <c r="B31" s="35"/>
      <c r="C31" s="40" t="str">
        <f>IF(B31="Chèques",MAX($C$3:$C30)+1,"")</f>
        <v/>
      </c>
      <c r="D31" s="36"/>
      <c r="E31" s="35"/>
      <c r="F31" s="36"/>
      <c r="G31" s="37"/>
      <c r="H31" s="37"/>
      <c r="I31" s="34"/>
      <c r="J31" s="41" t="str">
        <f t="shared" si="0"/>
        <v/>
      </c>
      <c r="K31" s="41" t="str">
        <f t="shared" si="1"/>
        <v/>
      </c>
      <c r="L31" s="50"/>
      <c r="M31" s="50"/>
    </row>
    <row r="32" spans="1:13" ht="12.6">
      <c r="A32" s="34"/>
      <c r="B32" s="35"/>
      <c r="C32" s="40" t="str">
        <f>IF(B32="Chèques",MAX($C$3:$C31)+1,"")</f>
        <v/>
      </c>
      <c r="D32" s="36"/>
      <c r="E32" s="35"/>
      <c r="F32" s="36"/>
      <c r="G32" s="37"/>
      <c r="H32" s="37"/>
      <c r="I32" s="34"/>
      <c r="J32" s="41" t="str">
        <f t="shared" si="0"/>
        <v/>
      </c>
      <c r="K32" s="41" t="str">
        <f t="shared" si="1"/>
        <v/>
      </c>
      <c r="L32" s="50"/>
      <c r="M32" s="50"/>
    </row>
    <row r="33" spans="1:13" ht="12.6">
      <c r="A33" s="34"/>
      <c r="B33" s="35"/>
      <c r="C33" s="40" t="str">
        <f>IF(B33="Chèques",MAX($C$3:$C32)+1,"")</f>
        <v/>
      </c>
      <c r="D33" s="36"/>
      <c r="E33" s="35"/>
      <c r="F33" s="36"/>
      <c r="G33" s="37"/>
      <c r="H33" s="37"/>
      <c r="I33" s="34"/>
      <c r="J33" s="41" t="str">
        <f t="shared" si="0"/>
        <v/>
      </c>
      <c r="K33" s="41" t="str">
        <f t="shared" si="1"/>
        <v/>
      </c>
      <c r="L33" s="50"/>
      <c r="M33" s="50"/>
    </row>
    <row r="34" spans="1:13" ht="12.6">
      <c r="A34" s="34"/>
      <c r="B34" s="35"/>
      <c r="C34" s="40" t="str">
        <f>IF(B34="Chèques",MAX($C$3:$C33)+1,"")</f>
        <v/>
      </c>
      <c r="D34" s="36"/>
      <c r="E34" s="35"/>
      <c r="F34" s="36"/>
      <c r="G34" s="37"/>
      <c r="H34" s="37"/>
      <c r="I34" s="34"/>
      <c r="J34" s="41" t="str">
        <f t="shared" si="0"/>
        <v/>
      </c>
      <c r="K34" s="41" t="str">
        <f t="shared" si="1"/>
        <v/>
      </c>
      <c r="L34" s="50"/>
      <c r="M34" s="50"/>
    </row>
    <row r="35" spans="1:13" ht="12.6">
      <c r="A35" s="34"/>
      <c r="B35" s="35"/>
      <c r="C35" s="40" t="str">
        <f>IF(B35="Chèques",MAX($C$3:$C34)+1,"")</f>
        <v/>
      </c>
      <c r="D35" s="36"/>
      <c r="E35" s="35"/>
      <c r="F35" s="36"/>
      <c r="G35" s="37"/>
      <c r="H35" s="37"/>
      <c r="I35" s="34"/>
      <c r="J35" s="41" t="str">
        <f t="shared" si="0"/>
        <v/>
      </c>
      <c r="K35" s="41" t="str">
        <f t="shared" si="1"/>
        <v/>
      </c>
      <c r="L35" s="50"/>
      <c r="M35" s="50"/>
    </row>
    <row r="36" spans="1:13" ht="12.6">
      <c r="A36" s="34"/>
      <c r="B36" s="35"/>
      <c r="C36" s="40" t="str">
        <f>IF(B36="Chèques",MAX($C$3:$C35)+1,"")</f>
        <v/>
      </c>
      <c r="D36" s="36"/>
      <c r="E36" s="35"/>
      <c r="F36" s="36"/>
      <c r="G36" s="37"/>
      <c r="H36" s="37"/>
      <c r="I36" s="34"/>
      <c r="J36" s="41" t="str">
        <f t="shared" si="0"/>
        <v/>
      </c>
      <c r="K36" s="41" t="str">
        <f t="shared" si="1"/>
        <v/>
      </c>
      <c r="L36" s="50"/>
      <c r="M36" s="50"/>
    </row>
    <row r="37" spans="1:13" ht="12.6">
      <c r="A37" s="34"/>
      <c r="B37" s="35"/>
      <c r="C37" s="40" t="str">
        <f>IF(B37="Chèques",MAX($C$3:$C36)+1,"")</f>
        <v/>
      </c>
      <c r="D37" s="36"/>
      <c r="E37" s="35"/>
      <c r="F37" s="36"/>
      <c r="G37" s="37"/>
      <c r="H37" s="37"/>
      <c r="I37" s="34"/>
      <c r="J37" s="41" t="str">
        <f t="shared" si="0"/>
        <v/>
      </c>
      <c r="K37" s="41" t="str">
        <f t="shared" si="1"/>
        <v/>
      </c>
      <c r="L37" s="50"/>
      <c r="M37" s="50"/>
    </row>
    <row r="38" spans="1:13" ht="12.6">
      <c r="A38" s="34"/>
      <c r="B38" s="35"/>
      <c r="C38" s="40" t="str">
        <f>IF(B38="Chèques",MAX($C$3:$C37)+1,"")</f>
        <v/>
      </c>
      <c r="D38" s="36"/>
      <c r="E38" s="35"/>
      <c r="F38" s="36"/>
      <c r="G38" s="37"/>
      <c r="H38" s="37"/>
      <c r="I38" s="34"/>
      <c r="J38" s="41" t="str">
        <f t="shared" si="0"/>
        <v/>
      </c>
      <c r="K38" s="41" t="str">
        <f t="shared" si="1"/>
        <v/>
      </c>
      <c r="L38" s="50"/>
      <c r="M38" s="50"/>
    </row>
    <row r="39" spans="1:13" ht="12.6">
      <c r="A39" s="34"/>
      <c r="B39" s="35"/>
      <c r="C39" s="40" t="str">
        <f>IF(B39="Chèques",MAX($C$3:$C38)+1,"")</f>
        <v/>
      </c>
      <c r="D39" s="36"/>
      <c r="E39" s="35"/>
      <c r="F39" s="36"/>
      <c r="G39" s="37"/>
      <c r="H39" s="37"/>
      <c r="I39" s="34"/>
      <c r="J39" s="41" t="str">
        <f t="shared" si="0"/>
        <v/>
      </c>
      <c r="K39" s="41" t="str">
        <f t="shared" si="1"/>
        <v/>
      </c>
      <c r="L39" s="50"/>
      <c r="M39" s="50"/>
    </row>
    <row r="40" spans="1:13" ht="12.6">
      <c r="A40" s="34"/>
      <c r="B40" s="35"/>
      <c r="C40" s="40" t="str">
        <f>IF(B40="Chèques",MAX($C$3:$C39)+1,"")</f>
        <v/>
      </c>
      <c r="D40" s="36"/>
      <c r="E40" s="35"/>
      <c r="F40" s="36"/>
      <c r="G40" s="37"/>
      <c r="H40" s="37"/>
      <c r="I40" s="34"/>
      <c r="J40" s="41" t="str">
        <f t="shared" si="0"/>
        <v/>
      </c>
      <c r="K40" s="41" t="str">
        <f t="shared" si="1"/>
        <v/>
      </c>
      <c r="L40" s="50"/>
      <c r="M40" s="50"/>
    </row>
    <row r="41" spans="1:13" ht="12.6">
      <c r="A41" s="34"/>
      <c r="B41" s="35"/>
      <c r="C41" s="40" t="str">
        <f>IF(B41="Chèques",MAX($C$3:$C40)+1,"")</f>
        <v/>
      </c>
      <c r="D41" s="36"/>
      <c r="E41" s="35"/>
      <c r="F41" s="36"/>
      <c r="G41" s="37"/>
      <c r="H41" s="37"/>
      <c r="I41" s="34"/>
      <c r="J41" s="41" t="str">
        <f t="shared" si="0"/>
        <v/>
      </c>
      <c r="K41" s="41" t="str">
        <f t="shared" si="1"/>
        <v/>
      </c>
      <c r="L41" s="50"/>
      <c r="M41" s="50"/>
    </row>
    <row r="42" spans="1:13" ht="12.6">
      <c r="A42" s="34"/>
      <c r="B42" s="35"/>
      <c r="C42" s="40" t="str">
        <f>IF(B42="Chèques",MAX($C$3:$C41)+1,"")</f>
        <v/>
      </c>
      <c r="D42" s="36"/>
      <c r="E42" s="35"/>
      <c r="F42" s="36"/>
      <c r="G42" s="37"/>
      <c r="H42" s="37"/>
      <c r="I42" s="34"/>
      <c r="J42" s="41" t="str">
        <f t="shared" si="0"/>
        <v/>
      </c>
      <c r="K42" s="41" t="str">
        <f t="shared" si="1"/>
        <v/>
      </c>
      <c r="L42" s="50"/>
      <c r="M42" s="50"/>
    </row>
    <row r="43" spans="1:13" ht="12.6">
      <c r="A43" s="34"/>
      <c r="B43" s="35"/>
      <c r="C43" s="40" t="str">
        <f>IF(B43="Chèques",MAX($C$3:$C42)+1,"")</f>
        <v/>
      </c>
      <c r="D43" s="36"/>
      <c r="E43" s="35"/>
      <c r="F43" s="36"/>
      <c r="G43" s="37"/>
      <c r="H43" s="37"/>
      <c r="I43" s="34"/>
      <c r="J43" s="41" t="str">
        <f t="shared" si="0"/>
        <v/>
      </c>
      <c r="K43" s="41" t="str">
        <f t="shared" si="1"/>
        <v/>
      </c>
      <c r="L43" s="50"/>
      <c r="M43" s="50"/>
    </row>
    <row r="44" spans="1:13" ht="12.6">
      <c r="A44" s="34"/>
      <c r="B44" s="35"/>
      <c r="C44" s="40" t="str">
        <f>IF(B44="Chèques",MAX($C$3:$C43)+1,"")</f>
        <v/>
      </c>
      <c r="D44" s="36"/>
      <c r="E44" s="35"/>
      <c r="F44" s="36"/>
      <c r="G44" s="37"/>
      <c r="H44" s="37"/>
      <c r="I44" s="34"/>
      <c r="J44" s="41" t="str">
        <f t="shared" si="0"/>
        <v/>
      </c>
      <c r="K44" s="41" t="str">
        <f t="shared" si="1"/>
        <v/>
      </c>
      <c r="L44" s="50"/>
      <c r="M44" s="50"/>
    </row>
    <row r="45" spans="1:13" ht="12.6">
      <c r="A45" s="34"/>
      <c r="B45" s="35"/>
      <c r="C45" s="40" t="str">
        <f>IF(B45="Chèques",MAX($C$3:$C44)+1,"")</f>
        <v/>
      </c>
      <c r="D45" s="36"/>
      <c r="E45" s="35"/>
      <c r="F45" s="36"/>
      <c r="G45" s="37"/>
      <c r="H45" s="37"/>
      <c r="I45" s="34"/>
      <c r="J45" s="41" t="str">
        <f t="shared" si="0"/>
        <v/>
      </c>
      <c r="K45" s="41" t="str">
        <f t="shared" si="1"/>
        <v/>
      </c>
      <c r="L45" s="50"/>
      <c r="M45" s="50"/>
    </row>
    <row r="46" spans="1:13" ht="12.6">
      <c r="A46" s="34"/>
      <c r="B46" s="35"/>
      <c r="C46" s="40" t="str">
        <f>IF(B46="Chèques",MAX($C$3:$C45)+1,"")</f>
        <v/>
      </c>
      <c r="D46" s="36"/>
      <c r="E46" s="35"/>
      <c r="F46" s="36"/>
      <c r="G46" s="37"/>
      <c r="H46" s="37"/>
      <c r="I46" s="34"/>
      <c r="J46" s="41" t="str">
        <f t="shared" si="0"/>
        <v/>
      </c>
      <c r="K46" s="41" t="str">
        <f t="shared" si="1"/>
        <v/>
      </c>
      <c r="L46" s="50"/>
      <c r="M46" s="50"/>
    </row>
    <row r="47" spans="1:13" ht="12.6">
      <c r="A47" s="34"/>
      <c r="B47" s="35"/>
      <c r="C47" s="40" t="str">
        <f>IF(B47="Chèques",MAX($C$3:$C46)+1,"")</f>
        <v/>
      </c>
      <c r="D47" s="36"/>
      <c r="E47" s="35"/>
      <c r="F47" s="36"/>
      <c r="G47" s="37"/>
      <c r="H47" s="37"/>
      <c r="I47" s="34"/>
      <c r="J47" s="41" t="str">
        <f t="shared" si="0"/>
        <v/>
      </c>
      <c r="K47" s="41" t="str">
        <f t="shared" si="1"/>
        <v/>
      </c>
      <c r="L47" s="50"/>
      <c r="M47" s="50"/>
    </row>
    <row r="48" spans="1:13" ht="12.6">
      <c r="A48" s="34"/>
      <c r="B48" s="35"/>
      <c r="C48" s="40" t="str">
        <f>IF(B48="Chèques",MAX($C$3:$C47)+1,"")</f>
        <v/>
      </c>
      <c r="D48" s="36"/>
      <c r="E48" s="35"/>
      <c r="F48" s="36"/>
      <c r="G48" s="37"/>
      <c r="H48" s="37"/>
      <c r="I48" s="34"/>
      <c r="J48" s="41" t="str">
        <f t="shared" si="0"/>
        <v/>
      </c>
      <c r="K48" s="41" t="str">
        <f t="shared" si="1"/>
        <v/>
      </c>
      <c r="L48" s="50"/>
      <c r="M48" s="50"/>
    </row>
    <row r="49" spans="1:13" ht="12.6">
      <c r="A49" s="34"/>
      <c r="B49" s="35"/>
      <c r="C49" s="40" t="str">
        <f>IF(B49="Chèques",MAX($C$3:$C48)+1,"")</f>
        <v/>
      </c>
      <c r="D49" s="36"/>
      <c r="E49" s="35"/>
      <c r="F49" s="36"/>
      <c r="G49" s="37"/>
      <c r="H49" s="37"/>
      <c r="I49" s="34"/>
      <c r="J49" s="41" t="str">
        <f t="shared" si="0"/>
        <v/>
      </c>
      <c r="K49" s="41" t="str">
        <f t="shared" si="1"/>
        <v/>
      </c>
      <c r="L49" s="50"/>
      <c r="M49" s="50"/>
    </row>
    <row r="50" spans="1:13" ht="12.6">
      <c r="A50" s="34"/>
      <c r="B50" s="35"/>
      <c r="C50" s="40" t="str">
        <f>IF(B50="Chèques",MAX($C$3:$C49)+1,"")</f>
        <v/>
      </c>
      <c r="D50" s="36"/>
      <c r="E50" s="35"/>
      <c r="F50" s="36"/>
      <c r="G50" s="37"/>
      <c r="H50" s="37"/>
      <c r="I50" s="34"/>
      <c r="J50" s="41" t="str">
        <f t="shared" si="0"/>
        <v/>
      </c>
      <c r="K50" s="41" t="str">
        <f t="shared" si="1"/>
        <v/>
      </c>
      <c r="L50" s="50"/>
      <c r="M50" s="50"/>
    </row>
    <row r="51" spans="1:13" ht="12.6">
      <c r="A51" s="34"/>
      <c r="B51" s="35"/>
      <c r="C51" s="40" t="str">
        <f>IF(B51="Chèques",MAX($C$3:$C50)+1,"")</f>
        <v/>
      </c>
      <c r="D51" s="36"/>
      <c r="E51" s="35"/>
      <c r="F51" s="36"/>
      <c r="G51" s="37"/>
      <c r="H51" s="37"/>
      <c r="I51" s="34"/>
      <c r="J51" s="41" t="str">
        <f t="shared" si="0"/>
        <v/>
      </c>
      <c r="K51" s="41" t="str">
        <f t="shared" si="1"/>
        <v/>
      </c>
      <c r="L51" s="50"/>
      <c r="M51" s="50"/>
    </row>
    <row r="52" spans="1:13" ht="12.6">
      <c r="A52" s="34"/>
      <c r="B52" s="35"/>
      <c r="C52" s="40" t="str">
        <f>IF(B52="Chèques",MAX($C$3:$C51)+1,"")</f>
        <v/>
      </c>
      <c r="D52" s="36"/>
      <c r="E52" s="35"/>
      <c r="F52" s="36"/>
      <c r="G52" s="37"/>
      <c r="H52" s="37"/>
      <c r="I52" s="34"/>
      <c r="J52" s="41" t="str">
        <f t="shared" si="0"/>
        <v/>
      </c>
      <c r="K52" s="41" t="str">
        <f t="shared" si="1"/>
        <v/>
      </c>
      <c r="L52" s="50"/>
      <c r="M52" s="50"/>
    </row>
    <row r="53" spans="1:13" ht="12.6">
      <c r="A53" s="34"/>
      <c r="B53" s="35"/>
      <c r="C53" s="40" t="str">
        <f>IF(B53="Chèques",MAX($C$3:$C52)+1,"")</f>
        <v/>
      </c>
      <c r="D53" s="36"/>
      <c r="E53" s="35"/>
      <c r="F53" s="36"/>
      <c r="G53" s="37"/>
      <c r="H53" s="37"/>
      <c r="I53" s="34"/>
      <c r="J53" s="41" t="str">
        <f t="shared" si="0"/>
        <v/>
      </c>
      <c r="K53" s="41" t="str">
        <f t="shared" si="1"/>
        <v/>
      </c>
      <c r="L53" s="50"/>
      <c r="M53" s="50"/>
    </row>
    <row r="54" spans="1:13" ht="12.6">
      <c r="A54" s="34"/>
      <c r="B54" s="35"/>
      <c r="C54" s="40" t="str">
        <f>IF(B54="Chèques",MAX($C$3:$C53)+1,"")</f>
        <v/>
      </c>
      <c r="D54" s="36"/>
      <c r="E54" s="35"/>
      <c r="F54" s="36"/>
      <c r="G54" s="37"/>
      <c r="H54" s="37"/>
      <c r="I54" s="34"/>
      <c r="J54" s="41" t="str">
        <f t="shared" si="0"/>
        <v/>
      </c>
      <c r="K54" s="41" t="str">
        <f t="shared" si="1"/>
        <v/>
      </c>
      <c r="L54" s="50"/>
      <c r="M54" s="50"/>
    </row>
    <row r="55" spans="1:13" ht="12.6">
      <c r="A55" s="34"/>
      <c r="B55" s="35"/>
      <c r="C55" s="40" t="str">
        <f>IF(B55="Chèques",MAX($C$3:$C54)+1,"")</f>
        <v/>
      </c>
      <c r="D55" s="36"/>
      <c r="E55" s="35"/>
      <c r="F55" s="36"/>
      <c r="G55" s="37"/>
      <c r="H55" s="37"/>
      <c r="I55" s="34"/>
      <c r="J55" s="41" t="str">
        <f t="shared" si="0"/>
        <v/>
      </c>
      <c r="K55" s="41" t="str">
        <f t="shared" si="1"/>
        <v/>
      </c>
      <c r="L55" s="50"/>
      <c r="M55" s="50"/>
    </row>
    <row r="56" spans="1:13" ht="12.6">
      <c r="A56" s="34"/>
      <c r="B56" s="35"/>
      <c r="C56" s="40" t="str">
        <f>IF(B56="Chèques",MAX($C$3:$C55)+1,"")</f>
        <v/>
      </c>
      <c r="D56" s="36"/>
      <c r="E56" s="35"/>
      <c r="F56" s="36"/>
      <c r="G56" s="37"/>
      <c r="H56" s="37"/>
      <c r="I56" s="34"/>
      <c r="J56" s="41" t="str">
        <f t="shared" si="0"/>
        <v/>
      </c>
      <c r="K56" s="41" t="str">
        <f t="shared" si="1"/>
        <v/>
      </c>
      <c r="L56" s="50"/>
      <c r="M56" s="50"/>
    </row>
    <row r="57" spans="1:13" ht="12.6">
      <c r="A57" s="34"/>
      <c r="B57" s="35"/>
      <c r="C57" s="40" t="str">
        <f>IF(B57="Chèques",MAX($C$3:$C56)+1,"")</f>
        <v/>
      </c>
      <c r="D57" s="36"/>
      <c r="E57" s="35"/>
      <c r="F57" s="36"/>
      <c r="G57" s="37"/>
      <c r="H57" s="37"/>
      <c r="I57" s="34"/>
      <c r="J57" s="41" t="str">
        <f t="shared" si="0"/>
        <v/>
      </c>
      <c r="K57" s="41" t="str">
        <f t="shared" si="1"/>
        <v/>
      </c>
      <c r="L57" s="50"/>
      <c r="M57" s="50"/>
    </row>
    <row r="58" spans="1:13" ht="12.6">
      <c r="A58" s="34"/>
      <c r="B58" s="35"/>
      <c r="C58" s="40" t="str">
        <f>IF(B58="Chèques",MAX($C$3:$C57)+1,"")</f>
        <v/>
      </c>
      <c r="D58" s="36"/>
      <c r="E58" s="35"/>
      <c r="F58" s="36"/>
      <c r="G58" s="37"/>
      <c r="H58" s="37"/>
      <c r="I58" s="34"/>
      <c r="J58" s="41" t="str">
        <f t="shared" si="0"/>
        <v/>
      </c>
      <c r="K58" s="41" t="str">
        <f t="shared" si="1"/>
        <v/>
      </c>
      <c r="L58" s="50"/>
      <c r="M58" s="50"/>
    </row>
    <row r="59" spans="1:13" ht="12.6">
      <c r="A59" s="34"/>
      <c r="B59" s="35"/>
      <c r="C59" s="40" t="str">
        <f>IF(B59="Chèques",MAX($C$3:$C58)+1,"")</f>
        <v/>
      </c>
      <c r="D59" s="36"/>
      <c r="E59" s="35"/>
      <c r="F59" s="36"/>
      <c r="G59" s="37"/>
      <c r="H59" s="37"/>
      <c r="I59" s="34"/>
      <c r="J59" s="41" t="str">
        <f t="shared" si="0"/>
        <v/>
      </c>
      <c r="K59" s="41" t="str">
        <f t="shared" si="1"/>
        <v/>
      </c>
      <c r="L59" s="50"/>
      <c r="M59" s="50"/>
    </row>
    <row r="60" spans="1:13" ht="12.6">
      <c r="A60" s="34"/>
      <c r="B60" s="35"/>
      <c r="C60" s="40" t="str">
        <f>IF(B60="Chèques",MAX($C$3:$C59)+1,"")</f>
        <v/>
      </c>
      <c r="D60" s="36"/>
      <c r="E60" s="35"/>
      <c r="F60" s="36"/>
      <c r="G60" s="37"/>
      <c r="H60" s="37"/>
      <c r="I60" s="34"/>
      <c r="J60" s="41" t="str">
        <f t="shared" si="0"/>
        <v/>
      </c>
      <c r="K60" s="41" t="str">
        <f t="shared" si="1"/>
        <v/>
      </c>
      <c r="L60" s="50"/>
      <c r="M60" s="50"/>
    </row>
    <row r="61" spans="1:13" ht="12.6">
      <c r="A61" s="34"/>
      <c r="B61" s="35"/>
      <c r="C61" s="40" t="str">
        <f>IF(B61="Chèques",MAX($C$3:$C60)+1,"")</f>
        <v/>
      </c>
      <c r="D61" s="36"/>
      <c r="E61" s="35"/>
      <c r="F61" s="36"/>
      <c r="G61" s="37"/>
      <c r="H61" s="37"/>
      <c r="I61" s="34"/>
      <c r="J61" s="41" t="str">
        <f t="shared" si="0"/>
        <v/>
      </c>
      <c r="K61" s="41" t="str">
        <f t="shared" si="1"/>
        <v/>
      </c>
      <c r="L61" s="50"/>
      <c r="M61" s="50"/>
    </row>
    <row r="62" spans="1:13" ht="12.6">
      <c r="A62" s="34"/>
      <c r="B62" s="35"/>
      <c r="C62" s="40" t="str">
        <f>IF(B62="Chèques",MAX($C$3:$C61)+1,"")</f>
        <v/>
      </c>
      <c r="D62" s="36"/>
      <c r="E62" s="35"/>
      <c r="F62" s="36"/>
      <c r="G62" s="37"/>
      <c r="H62" s="37"/>
      <c r="I62" s="34"/>
      <c r="J62" s="41" t="str">
        <f t="shared" si="0"/>
        <v/>
      </c>
      <c r="K62" s="41" t="str">
        <f t="shared" si="1"/>
        <v/>
      </c>
      <c r="L62" s="50"/>
      <c r="M62" s="50"/>
    </row>
    <row r="63" spans="1:13" ht="12.6">
      <c r="A63" s="34"/>
      <c r="B63" s="35"/>
      <c r="C63" s="40" t="str">
        <f>IF(B63="Chèques",MAX($C$3:$C62)+1,"")</f>
        <v/>
      </c>
      <c r="D63" s="36"/>
      <c r="E63" s="35"/>
      <c r="F63" s="36"/>
      <c r="G63" s="37"/>
      <c r="H63" s="37"/>
      <c r="I63" s="34"/>
      <c r="J63" s="41" t="str">
        <f t="shared" si="0"/>
        <v/>
      </c>
      <c r="K63" s="41" t="str">
        <f t="shared" si="1"/>
        <v/>
      </c>
      <c r="L63" s="50"/>
      <c r="M63" s="50"/>
    </row>
    <row r="64" spans="1:13" ht="12.6">
      <c r="A64" s="34"/>
      <c r="B64" s="35"/>
      <c r="C64" s="40" t="str">
        <f>IF(B64="Chèques",MAX($C$3:$C63)+1,"")</f>
        <v/>
      </c>
      <c r="D64" s="36"/>
      <c r="E64" s="35"/>
      <c r="F64" s="36"/>
      <c r="G64" s="37"/>
      <c r="H64" s="37"/>
      <c r="I64" s="34"/>
      <c r="J64" s="41" t="str">
        <f t="shared" si="0"/>
        <v/>
      </c>
      <c r="K64" s="41" t="str">
        <f t="shared" si="1"/>
        <v/>
      </c>
      <c r="L64" s="50"/>
      <c r="M64" s="50"/>
    </row>
    <row r="65" spans="1:13" ht="12.6">
      <c r="A65" s="34"/>
      <c r="B65" s="35"/>
      <c r="C65" s="40" t="str">
        <f>IF(B65="Chèques",MAX($C$3:$C64)+1,"")</f>
        <v/>
      </c>
      <c r="D65" s="36"/>
      <c r="E65" s="35"/>
      <c r="F65" s="36"/>
      <c r="G65" s="37"/>
      <c r="H65" s="37"/>
      <c r="I65" s="34"/>
      <c r="J65" s="41" t="str">
        <f t="shared" si="0"/>
        <v/>
      </c>
      <c r="K65" s="41" t="str">
        <f t="shared" si="1"/>
        <v/>
      </c>
      <c r="L65" s="50"/>
      <c r="M65" s="50"/>
    </row>
    <row r="66" spans="1:13" ht="12.6">
      <c r="A66" s="34"/>
      <c r="B66" s="35"/>
      <c r="C66" s="40" t="str">
        <f>IF(B66="Chèques",MAX($C$3:$C65)+1,"")</f>
        <v/>
      </c>
      <c r="D66" s="36"/>
      <c r="E66" s="35"/>
      <c r="F66" s="36"/>
      <c r="G66" s="37"/>
      <c r="H66" s="37"/>
      <c r="I66" s="34"/>
      <c r="J66" s="41" t="str">
        <f t="shared" si="0"/>
        <v/>
      </c>
      <c r="K66" s="41" t="str">
        <f t="shared" si="1"/>
        <v/>
      </c>
      <c r="L66" s="50"/>
      <c r="M66" s="50"/>
    </row>
    <row r="67" spans="1:13" ht="12.6">
      <c r="A67" s="34"/>
      <c r="B67" s="35"/>
      <c r="C67" s="40" t="str">
        <f>IF(B67="Chèques",MAX($C$3:$C66)+1,"")</f>
        <v/>
      </c>
      <c r="D67" s="36"/>
      <c r="E67" s="35"/>
      <c r="F67" s="36"/>
      <c r="G67" s="37"/>
      <c r="H67" s="37"/>
      <c r="I67" s="34"/>
      <c r="J67" s="41" t="str">
        <f t="shared" si="0"/>
        <v/>
      </c>
      <c r="K67" s="41" t="str">
        <f t="shared" si="1"/>
        <v/>
      </c>
      <c r="L67" s="50"/>
      <c r="M67" s="50"/>
    </row>
    <row r="68" spans="1:13" ht="12.6">
      <c r="A68" s="34"/>
      <c r="B68" s="35"/>
      <c r="C68" s="40" t="str">
        <f>IF(B68="Chèques",MAX($C$3:$C67)+1,"")</f>
        <v/>
      </c>
      <c r="D68" s="36"/>
      <c r="E68" s="35"/>
      <c r="F68" s="36"/>
      <c r="G68" s="37"/>
      <c r="H68" s="37"/>
      <c r="I68" s="34"/>
      <c r="J68" s="41" t="str">
        <f t="shared" ref="J68:J131" si="2">IF(A68&lt;&gt;"",J67+H68-G68,"")</f>
        <v/>
      </c>
      <c r="K68" s="41" t="str">
        <f t="shared" si="1"/>
        <v/>
      </c>
      <c r="L68" s="50"/>
      <c r="M68" s="50"/>
    </row>
    <row r="69" spans="1:13" ht="12.6">
      <c r="A69" s="34"/>
      <c r="B69" s="35"/>
      <c r="C69" s="40" t="str">
        <f>IF(B69="Chèques",MAX($C$3:$C68)+1,"")</f>
        <v/>
      </c>
      <c r="D69" s="36"/>
      <c r="E69" s="35"/>
      <c r="F69" s="36"/>
      <c r="G69" s="37"/>
      <c r="H69" s="37"/>
      <c r="I69" s="34"/>
      <c r="J69" s="41" t="str">
        <f t="shared" si="2"/>
        <v/>
      </c>
      <c r="K69" s="41" t="str">
        <f t="shared" ref="K69:K132" si="3">IF(A69="","",K68+(H69-G69)*(I69&gt;0))</f>
        <v/>
      </c>
      <c r="L69" s="50"/>
      <c r="M69" s="50"/>
    </row>
    <row r="70" spans="1:13" ht="12.6">
      <c r="A70" s="34"/>
      <c r="B70" s="35"/>
      <c r="C70" s="40" t="str">
        <f>IF(B70="Chèques",MAX($C$3:$C69)+1,"")</f>
        <v/>
      </c>
      <c r="D70" s="36"/>
      <c r="E70" s="35"/>
      <c r="F70" s="36"/>
      <c r="G70" s="37"/>
      <c r="H70" s="37"/>
      <c r="I70" s="34"/>
      <c r="J70" s="41" t="str">
        <f t="shared" si="2"/>
        <v/>
      </c>
      <c r="K70" s="41" t="str">
        <f t="shared" si="3"/>
        <v/>
      </c>
      <c r="L70" s="50"/>
      <c r="M70" s="50"/>
    </row>
    <row r="71" spans="1:13" ht="12.6">
      <c r="A71" s="34"/>
      <c r="B71" s="35"/>
      <c r="C71" s="40" t="str">
        <f>IF(B71="Chèques",MAX($C$3:$C70)+1,"")</f>
        <v/>
      </c>
      <c r="D71" s="36"/>
      <c r="E71" s="35"/>
      <c r="F71" s="36"/>
      <c r="G71" s="37"/>
      <c r="H71" s="37"/>
      <c r="I71" s="34"/>
      <c r="J71" s="41" t="str">
        <f t="shared" si="2"/>
        <v/>
      </c>
      <c r="K71" s="41" t="str">
        <f t="shared" si="3"/>
        <v/>
      </c>
      <c r="L71" s="50"/>
      <c r="M71" s="50"/>
    </row>
    <row r="72" spans="1:13" ht="12.6">
      <c r="A72" s="34"/>
      <c r="B72" s="35"/>
      <c r="C72" s="40" t="str">
        <f>IF(B72="Chèques",MAX($C$3:$C71)+1,"")</f>
        <v/>
      </c>
      <c r="D72" s="36"/>
      <c r="E72" s="35"/>
      <c r="F72" s="36"/>
      <c r="G72" s="37"/>
      <c r="H72" s="37"/>
      <c r="I72" s="34"/>
      <c r="J72" s="41" t="str">
        <f t="shared" si="2"/>
        <v/>
      </c>
      <c r="K72" s="41" t="str">
        <f t="shared" si="3"/>
        <v/>
      </c>
      <c r="L72" s="50"/>
      <c r="M72" s="50"/>
    </row>
    <row r="73" spans="1:13" ht="12.6">
      <c r="A73" s="34"/>
      <c r="B73" s="35"/>
      <c r="C73" s="40" t="str">
        <f>IF(B73="Chèques",MAX($C$3:$C72)+1,"")</f>
        <v/>
      </c>
      <c r="D73" s="36"/>
      <c r="E73" s="35"/>
      <c r="F73" s="36"/>
      <c r="G73" s="37"/>
      <c r="H73" s="37"/>
      <c r="I73" s="34"/>
      <c r="J73" s="41" t="str">
        <f t="shared" si="2"/>
        <v/>
      </c>
      <c r="K73" s="41" t="str">
        <f t="shared" si="3"/>
        <v/>
      </c>
      <c r="L73" s="50"/>
      <c r="M73" s="50"/>
    </row>
    <row r="74" spans="1:13" ht="12.6">
      <c r="A74" s="34"/>
      <c r="B74" s="35"/>
      <c r="C74" s="40" t="str">
        <f>IF(B74="Chèques",MAX($C$3:$C73)+1,"")</f>
        <v/>
      </c>
      <c r="D74" s="36"/>
      <c r="E74" s="35"/>
      <c r="F74" s="36"/>
      <c r="G74" s="37"/>
      <c r="H74" s="37"/>
      <c r="I74" s="34"/>
      <c r="J74" s="41" t="str">
        <f t="shared" si="2"/>
        <v/>
      </c>
      <c r="K74" s="41" t="str">
        <f t="shared" si="3"/>
        <v/>
      </c>
      <c r="L74" s="50"/>
      <c r="M74" s="50"/>
    </row>
    <row r="75" spans="1:13" ht="12.6">
      <c r="A75" s="34"/>
      <c r="B75" s="35"/>
      <c r="C75" s="40" t="str">
        <f>IF(B75="Chèques",MAX($C$3:$C74)+1,"")</f>
        <v/>
      </c>
      <c r="D75" s="36"/>
      <c r="E75" s="35"/>
      <c r="F75" s="36"/>
      <c r="G75" s="37"/>
      <c r="H75" s="37"/>
      <c r="I75" s="34"/>
      <c r="J75" s="41" t="str">
        <f t="shared" si="2"/>
        <v/>
      </c>
      <c r="K75" s="41" t="str">
        <f t="shared" si="3"/>
        <v/>
      </c>
      <c r="L75" s="50"/>
      <c r="M75" s="50"/>
    </row>
    <row r="76" spans="1:13" ht="12.6">
      <c r="A76" s="34"/>
      <c r="B76" s="35"/>
      <c r="C76" s="40" t="str">
        <f>IF(B76="Chèques",MAX($C$3:$C75)+1,"")</f>
        <v/>
      </c>
      <c r="D76" s="36"/>
      <c r="E76" s="35"/>
      <c r="F76" s="36"/>
      <c r="G76" s="37"/>
      <c r="H76" s="37"/>
      <c r="I76" s="34"/>
      <c r="J76" s="41" t="str">
        <f t="shared" si="2"/>
        <v/>
      </c>
      <c r="K76" s="41" t="str">
        <f t="shared" si="3"/>
        <v/>
      </c>
      <c r="L76" s="50"/>
      <c r="M76" s="50"/>
    </row>
    <row r="77" spans="1:13" ht="12.6">
      <c r="A77" s="34"/>
      <c r="B77" s="35"/>
      <c r="C77" s="40" t="str">
        <f>IF(B77="Chèques",MAX($C$3:$C76)+1,"")</f>
        <v/>
      </c>
      <c r="D77" s="36"/>
      <c r="E77" s="35"/>
      <c r="F77" s="36"/>
      <c r="G77" s="37"/>
      <c r="H77" s="37"/>
      <c r="I77" s="34"/>
      <c r="J77" s="41" t="str">
        <f t="shared" si="2"/>
        <v/>
      </c>
      <c r="K77" s="41" t="str">
        <f t="shared" si="3"/>
        <v/>
      </c>
      <c r="L77" s="50"/>
      <c r="M77" s="50"/>
    </row>
    <row r="78" spans="1:13" ht="12.6">
      <c r="A78" s="34"/>
      <c r="B78" s="35"/>
      <c r="C78" s="40" t="str">
        <f>IF(B78="Chèques",MAX($C$3:$C77)+1,"")</f>
        <v/>
      </c>
      <c r="D78" s="36"/>
      <c r="E78" s="35"/>
      <c r="F78" s="36"/>
      <c r="G78" s="37"/>
      <c r="H78" s="37"/>
      <c r="I78" s="34"/>
      <c r="J78" s="41" t="str">
        <f t="shared" si="2"/>
        <v/>
      </c>
      <c r="K78" s="41" t="str">
        <f t="shared" si="3"/>
        <v/>
      </c>
      <c r="L78" s="50"/>
      <c r="M78" s="50"/>
    </row>
    <row r="79" spans="1:13" ht="12.6">
      <c r="A79" s="34"/>
      <c r="B79" s="35"/>
      <c r="C79" s="40" t="str">
        <f>IF(B79="Chèques",MAX($C$3:$C78)+1,"")</f>
        <v/>
      </c>
      <c r="D79" s="36"/>
      <c r="E79" s="35"/>
      <c r="F79" s="36"/>
      <c r="G79" s="37"/>
      <c r="H79" s="37"/>
      <c r="I79" s="34"/>
      <c r="J79" s="41" t="str">
        <f t="shared" si="2"/>
        <v/>
      </c>
      <c r="K79" s="41" t="str">
        <f t="shared" si="3"/>
        <v/>
      </c>
      <c r="L79" s="50"/>
      <c r="M79" s="50"/>
    </row>
    <row r="80" spans="1:13" ht="12.6">
      <c r="A80" s="34"/>
      <c r="B80" s="35"/>
      <c r="C80" s="40" t="str">
        <f>IF(B80="Chèques",MAX($C$3:$C79)+1,"")</f>
        <v/>
      </c>
      <c r="D80" s="36"/>
      <c r="E80" s="35"/>
      <c r="F80" s="36"/>
      <c r="G80" s="37"/>
      <c r="H80" s="37"/>
      <c r="I80" s="34"/>
      <c r="J80" s="41" t="str">
        <f t="shared" si="2"/>
        <v/>
      </c>
      <c r="K80" s="41" t="str">
        <f t="shared" si="3"/>
        <v/>
      </c>
      <c r="L80" s="50"/>
      <c r="M80" s="50"/>
    </row>
    <row r="81" spans="1:13" ht="12.6">
      <c r="A81" s="34"/>
      <c r="B81" s="35"/>
      <c r="C81" s="40" t="str">
        <f>IF(B81="Chèques",MAX($C$3:$C80)+1,"")</f>
        <v/>
      </c>
      <c r="D81" s="36"/>
      <c r="E81" s="35"/>
      <c r="F81" s="36"/>
      <c r="G81" s="37"/>
      <c r="H81" s="37"/>
      <c r="I81" s="34"/>
      <c r="J81" s="41" t="str">
        <f t="shared" si="2"/>
        <v/>
      </c>
      <c r="K81" s="41" t="str">
        <f t="shared" si="3"/>
        <v/>
      </c>
      <c r="L81" s="50"/>
      <c r="M81" s="50"/>
    </row>
    <row r="82" spans="1:13" ht="12.6">
      <c r="A82" s="34"/>
      <c r="B82" s="35"/>
      <c r="C82" s="40" t="str">
        <f>IF(B82="Chèques",MAX($C$3:$C81)+1,"")</f>
        <v/>
      </c>
      <c r="D82" s="36"/>
      <c r="E82" s="35"/>
      <c r="F82" s="36"/>
      <c r="G82" s="37"/>
      <c r="H82" s="37"/>
      <c r="I82" s="34"/>
      <c r="J82" s="41" t="str">
        <f t="shared" si="2"/>
        <v/>
      </c>
      <c r="K82" s="41" t="str">
        <f t="shared" si="3"/>
        <v/>
      </c>
      <c r="L82" s="50"/>
      <c r="M82" s="50"/>
    </row>
    <row r="83" spans="1:13" ht="12.6">
      <c r="A83" s="34"/>
      <c r="B83" s="35"/>
      <c r="C83" s="40" t="str">
        <f>IF(B83="Chèques",MAX($C$3:$C82)+1,"")</f>
        <v/>
      </c>
      <c r="D83" s="36"/>
      <c r="E83" s="35"/>
      <c r="F83" s="36"/>
      <c r="G83" s="37"/>
      <c r="H83" s="37"/>
      <c r="I83" s="34"/>
      <c r="J83" s="41" t="str">
        <f t="shared" si="2"/>
        <v/>
      </c>
      <c r="K83" s="41" t="str">
        <f t="shared" si="3"/>
        <v/>
      </c>
      <c r="L83" s="50"/>
      <c r="M83" s="50"/>
    </row>
    <row r="84" spans="1:13" ht="12.6">
      <c r="A84" s="34"/>
      <c r="B84" s="35"/>
      <c r="C84" s="40" t="str">
        <f>IF(B84="Chèques",MAX($C$3:$C83)+1,"")</f>
        <v/>
      </c>
      <c r="D84" s="36"/>
      <c r="E84" s="35"/>
      <c r="F84" s="36"/>
      <c r="G84" s="37"/>
      <c r="H84" s="37"/>
      <c r="I84" s="34"/>
      <c r="J84" s="41" t="str">
        <f t="shared" si="2"/>
        <v/>
      </c>
      <c r="K84" s="41" t="str">
        <f t="shared" si="3"/>
        <v/>
      </c>
      <c r="L84" s="50"/>
      <c r="M84" s="50"/>
    </row>
    <row r="85" spans="1:13" ht="12.6">
      <c r="A85" s="34"/>
      <c r="B85" s="35"/>
      <c r="C85" s="40" t="str">
        <f>IF(B85="Chèques",MAX($C$3:$C84)+1,"")</f>
        <v/>
      </c>
      <c r="D85" s="36"/>
      <c r="E85" s="35"/>
      <c r="F85" s="36"/>
      <c r="G85" s="37"/>
      <c r="H85" s="37"/>
      <c r="I85" s="34"/>
      <c r="J85" s="41" t="str">
        <f t="shared" si="2"/>
        <v/>
      </c>
      <c r="K85" s="41" t="str">
        <f t="shared" si="3"/>
        <v/>
      </c>
      <c r="L85" s="50"/>
      <c r="M85" s="50"/>
    </row>
    <row r="86" spans="1:13" ht="12.6">
      <c r="A86" s="34"/>
      <c r="B86" s="35"/>
      <c r="C86" s="40" t="str">
        <f>IF(B86="Chèques",MAX($C$3:$C85)+1,"")</f>
        <v/>
      </c>
      <c r="D86" s="36"/>
      <c r="E86" s="35"/>
      <c r="F86" s="36"/>
      <c r="G86" s="37"/>
      <c r="H86" s="37"/>
      <c r="I86" s="34"/>
      <c r="J86" s="41" t="str">
        <f t="shared" si="2"/>
        <v/>
      </c>
      <c r="K86" s="41" t="str">
        <f t="shared" si="3"/>
        <v/>
      </c>
      <c r="L86" s="50"/>
      <c r="M86" s="50"/>
    </row>
    <row r="87" spans="1:13" ht="12.6">
      <c r="A87" s="34"/>
      <c r="B87" s="35"/>
      <c r="C87" s="40" t="str">
        <f>IF(B87="Chèques",MAX($C$3:$C86)+1,"")</f>
        <v/>
      </c>
      <c r="D87" s="36"/>
      <c r="E87" s="35"/>
      <c r="F87" s="36"/>
      <c r="G87" s="37"/>
      <c r="H87" s="37"/>
      <c r="I87" s="34"/>
      <c r="J87" s="41" t="str">
        <f t="shared" si="2"/>
        <v/>
      </c>
      <c r="K87" s="41" t="str">
        <f t="shared" si="3"/>
        <v/>
      </c>
      <c r="L87" s="50"/>
      <c r="M87" s="50"/>
    </row>
    <row r="88" spans="1:13" ht="12.6">
      <c r="A88" s="34"/>
      <c r="B88" s="35"/>
      <c r="C88" s="40" t="str">
        <f>IF(B88="Chèques",MAX($C$3:$C87)+1,"")</f>
        <v/>
      </c>
      <c r="D88" s="36"/>
      <c r="E88" s="35"/>
      <c r="F88" s="36"/>
      <c r="G88" s="37"/>
      <c r="H88" s="37"/>
      <c r="I88" s="34"/>
      <c r="J88" s="41" t="str">
        <f t="shared" si="2"/>
        <v/>
      </c>
      <c r="K88" s="41" t="str">
        <f t="shared" si="3"/>
        <v/>
      </c>
      <c r="L88" s="50"/>
      <c r="M88" s="50"/>
    </row>
    <row r="89" spans="1:13" ht="12.6">
      <c r="A89" s="34"/>
      <c r="B89" s="35"/>
      <c r="C89" s="40" t="str">
        <f>IF(B89="Chèques",MAX($C$3:$C88)+1,"")</f>
        <v/>
      </c>
      <c r="D89" s="36"/>
      <c r="E89" s="35"/>
      <c r="F89" s="36"/>
      <c r="G89" s="37"/>
      <c r="H89" s="37"/>
      <c r="I89" s="34"/>
      <c r="J89" s="41" t="str">
        <f t="shared" si="2"/>
        <v/>
      </c>
      <c r="K89" s="41" t="str">
        <f t="shared" si="3"/>
        <v/>
      </c>
      <c r="L89" s="50"/>
      <c r="M89" s="50"/>
    </row>
    <row r="90" spans="1:13" ht="12.6">
      <c r="A90" s="34"/>
      <c r="B90" s="35"/>
      <c r="C90" s="40" t="str">
        <f>IF(B90="Chèques",MAX($C$3:$C89)+1,"")</f>
        <v/>
      </c>
      <c r="D90" s="36"/>
      <c r="E90" s="35"/>
      <c r="F90" s="36"/>
      <c r="G90" s="37"/>
      <c r="H90" s="37"/>
      <c r="I90" s="34"/>
      <c r="J90" s="41" t="str">
        <f t="shared" si="2"/>
        <v/>
      </c>
      <c r="K90" s="41" t="str">
        <f t="shared" si="3"/>
        <v/>
      </c>
      <c r="L90" s="50"/>
      <c r="M90" s="50"/>
    </row>
    <row r="91" spans="1:13" ht="12.6">
      <c r="A91" s="34"/>
      <c r="B91" s="35"/>
      <c r="C91" s="40" t="str">
        <f>IF(B91="Chèques",MAX($C$3:$C90)+1,"")</f>
        <v/>
      </c>
      <c r="D91" s="36"/>
      <c r="E91" s="35"/>
      <c r="F91" s="36"/>
      <c r="G91" s="37"/>
      <c r="H91" s="37"/>
      <c r="I91" s="34"/>
      <c r="J91" s="41" t="str">
        <f t="shared" si="2"/>
        <v/>
      </c>
      <c r="K91" s="41" t="str">
        <f t="shared" si="3"/>
        <v/>
      </c>
      <c r="L91" s="50"/>
      <c r="M91" s="50"/>
    </row>
    <row r="92" spans="1:13" ht="12.6">
      <c r="A92" s="34"/>
      <c r="B92" s="35"/>
      <c r="C92" s="40" t="str">
        <f>IF(B92="Chèques",MAX($C$3:$C91)+1,"")</f>
        <v/>
      </c>
      <c r="D92" s="36"/>
      <c r="E92" s="35"/>
      <c r="F92" s="36"/>
      <c r="G92" s="37"/>
      <c r="H92" s="37"/>
      <c r="I92" s="34"/>
      <c r="J92" s="41" t="str">
        <f t="shared" si="2"/>
        <v/>
      </c>
      <c r="K92" s="41" t="str">
        <f t="shared" si="3"/>
        <v/>
      </c>
      <c r="L92" s="50"/>
      <c r="M92" s="50"/>
    </row>
    <row r="93" spans="1:13" ht="12.6">
      <c r="A93" s="34"/>
      <c r="B93" s="35"/>
      <c r="C93" s="40" t="str">
        <f>IF(B93="Chèques",MAX($C$3:$C92)+1,"")</f>
        <v/>
      </c>
      <c r="D93" s="36"/>
      <c r="E93" s="35"/>
      <c r="F93" s="36"/>
      <c r="G93" s="37"/>
      <c r="H93" s="37"/>
      <c r="I93" s="34"/>
      <c r="J93" s="41" t="str">
        <f t="shared" si="2"/>
        <v/>
      </c>
      <c r="K93" s="41" t="str">
        <f t="shared" si="3"/>
        <v/>
      </c>
      <c r="L93" s="50"/>
      <c r="M93" s="50"/>
    </row>
    <row r="94" spans="1:13" ht="12.6">
      <c r="A94" s="34"/>
      <c r="B94" s="35"/>
      <c r="C94" s="40" t="str">
        <f>IF(B94="Chèques",MAX($C$3:$C93)+1,"")</f>
        <v/>
      </c>
      <c r="D94" s="36"/>
      <c r="E94" s="35"/>
      <c r="F94" s="36"/>
      <c r="G94" s="37"/>
      <c r="H94" s="37"/>
      <c r="I94" s="34"/>
      <c r="J94" s="41" t="str">
        <f t="shared" si="2"/>
        <v/>
      </c>
      <c r="K94" s="41" t="str">
        <f t="shared" si="3"/>
        <v/>
      </c>
      <c r="L94" s="50"/>
      <c r="M94" s="50"/>
    </row>
    <row r="95" spans="1:13" ht="12.6">
      <c r="A95" s="34"/>
      <c r="B95" s="35"/>
      <c r="C95" s="40" t="str">
        <f>IF(B95="Chèques",MAX($C$3:$C94)+1,"")</f>
        <v/>
      </c>
      <c r="D95" s="36"/>
      <c r="E95" s="35"/>
      <c r="F95" s="36"/>
      <c r="G95" s="37"/>
      <c r="H95" s="37"/>
      <c r="I95" s="34"/>
      <c r="J95" s="41" t="str">
        <f t="shared" si="2"/>
        <v/>
      </c>
      <c r="K95" s="41" t="str">
        <f t="shared" si="3"/>
        <v/>
      </c>
      <c r="L95" s="50"/>
      <c r="M95" s="50"/>
    </row>
    <row r="96" spans="1:13" ht="12.6">
      <c r="A96" s="34"/>
      <c r="B96" s="35"/>
      <c r="C96" s="40" t="str">
        <f>IF(B96="Chèques",MAX($C$3:$C95)+1,"")</f>
        <v/>
      </c>
      <c r="D96" s="36"/>
      <c r="E96" s="35"/>
      <c r="F96" s="36"/>
      <c r="G96" s="37"/>
      <c r="H96" s="37"/>
      <c r="I96" s="34"/>
      <c r="J96" s="41" t="str">
        <f t="shared" si="2"/>
        <v/>
      </c>
      <c r="K96" s="41" t="str">
        <f t="shared" si="3"/>
        <v/>
      </c>
      <c r="L96" s="50"/>
      <c r="M96" s="50"/>
    </row>
    <row r="97" spans="1:13" ht="12.6">
      <c r="A97" s="34"/>
      <c r="B97" s="35"/>
      <c r="C97" s="40" t="str">
        <f>IF(B97="Chèques",MAX($C$3:$C96)+1,"")</f>
        <v/>
      </c>
      <c r="D97" s="36"/>
      <c r="E97" s="35"/>
      <c r="F97" s="36"/>
      <c r="G97" s="37"/>
      <c r="H97" s="37"/>
      <c r="I97" s="34"/>
      <c r="J97" s="41" t="str">
        <f t="shared" si="2"/>
        <v/>
      </c>
      <c r="K97" s="41" t="str">
        <f t="shared" si="3"/>
        <v/>
      </c>
      <c r="L97" s="50"/>
      <c r="M97" s="50"/>
    </row>
    <row r="98" spans="1:13" ht="12.6">
      <c r="A98" s="34"/>
      <c r="B98" s="35"/>
      <c r="C98" s="40" t="str">
        <f>IF(B98="Chèques",MAX($C$3:$C97)+1,"")</f>
        <v/>
      </c>
      <c r="D98" s="36"/>
      <c r="E98" s="35"/>
      <c r="F98" s="36"/>
      <c r="G98" s="37"/>
      <c r="H98" s="37"/>
      <c r="I98" s="34"/>
      <c r="J98" s="41" t="str">
        <f t="shared" si="2"/>
        <v/>
      </c>
      <c r="K98" s="41" t="str">
        <f t="shared" si="3"/>
        <v/>
      </c>
      <c r="L98" s="50"/>
      <c r="M98" s="50"/>
    </row>
    <row r="99" spans="1:13" ht="12.6">
      <c r="A99" s="34"/>
      <c r="B99" s="35"/>
      <c r="C99" s="40" t="str">
        <f>IF(B99="Chèques",MAX($C$3:$C98)+1,"")</f>
        <v/>
      </c>
      <c r="D99" s="36"/>
      <c r="E99" s="35"/>
      <c r="F99" s="36"/>
      <c r="G99" s="37"/>
      <c r="H99" s="37"/>
      <c r="I99" s="34"/>
      <c r="J99" s="41" t="str">
        <f t="shared" si="2"/>
        <v/>
      </c>
      <c r="K99" s="41" t="str">
        <f t="shared" si="3"/>
        <v/>
      </c>
      <c r="L99" s="50"/>
      <c r="M99" s="50"/>
    </row>
    <row r="100" spans="1:13" ht="12.6">
      <c r="A100" s="34"/>
      <c r="B100" s="35"/>
      <c r="C100" s="40" t="str">
        <f>IF(B100="Chèques",MAX($C$3:$C99)+1,"")</f>
        <v/>
      </c>
      <c r="D100" s="36"/>
      <c r="E100" s="35"/>
      <c r="F100" s="36"/>
      <c r="G100" s="37"/>
      <c r="H100" s="37"/>
      <c r="I100" s="34"/>
      <c r="J100" s="41" t="str">
        <f t="shared" si="2"/>
        <v/>
      </c>
      <c r="K100" s="41" t="str">
        <f t="shared" si="3"/>
        <v/>
      </c>
      <c r="L100" s="50"/>
      <c r="M100" s="50"/>
    </row>
    <row r="101" spans="1:13" ht="12.6">
      <c r="A101" s="34"/>
      <c r="B101" s="35"/>
      <c r="C101" s="40" t="str">
        <f>IF(B101="Chèques",MAX($C$3:$C100)+1,"")</f>
        <v/>
      </c>
      <c r="D101" s="36"/>
      <c r="E101" s="35"/>
      <c r="F101" s="36"/>
      <c r="G101" s="37"/>
      <c r="H101" s="37"/>
      <c r="I101" s="34"/>
      <c r="J101" s="41" t="str">
        <f t="shared" si="2"/>
        <v/>
      </c>
      <c r="K101" s="41" t="str">
        <f t="shared" si="3"/>
        <v/>
      </c>
      <c r="L101" s="50"/>
      <c r="M101" s="50"/>
    </row>
    <row r="102" spans="1:13" ht="12.6">
      <c r="A102" s="34"/>
      <c r="B102" s="35"/>
      <c r="C102" s="40" t="str">
        <f>IF(B102="Chèques",MAX($C$3:$C101)+1,"")</f>
        <v/>
      </c>
      <c r="D102" s="36"/>
      <c r="E102" s="35"/>
      <c r="F102" s="36"/>
      <c r="G102" s="37"/>
      <c r="H102" s="37"/>
      <c r="I102" s="34"/>
      <c r="J102" s="41" t="str">
        <f t="shared" si="2"/>
        <v/>
      </c>
      <c r="K102" s="41" t="str">
        <f t="shared" si="3"/>
        <v/>
      </c>
      <c r="L102" s="50"/>
      <c r="M102" s="50"/>
    </row>
    <row r="103" spans="1:13" ht="12.6">
      <c r="A103" s="34"/>
      <c r="B103" s="35"/>
      <c r="C103" s="40" t="str">
        <f>IF(B103="Chèques",MAX($C$3:$C102)+1,"")</f>
        <v/>
      </c>
      <c r="D103" s="36"/>
      <c r="E103" s="35"/>
      <c r="F103" s="36"/>
      <c r="G103" s="37"/>
      <c r="H103" s="37"/>
      <c r="I103" s="34"/>
      <c r="J103" s="41" t="str">
        <f t="shared" si="2"/>
        <v/>
      </c>
      <c r="K103" s="41" t="str">
        <f t="shared" si="3"/>
        <v/>
      </c>
      <c r="L103" s="50"/>
      <c r="M103" s="50"/>
    </row>
    <row r="104" spans="1:13" ht="12.6">
      <c r="A104" s="34"/>
      <c r="B104" s="35"/>
      <c r="C104" s="40" t="str">
        <f>IF(B104="Chèques",MAX($C$3:$C103)+1,"")</f>
        <v/>
      </c>
      <c r="D104" s="36"/>
      <c r="E104" s="35"/>
      <c r="F104" s="36"/>
      <c r="G104" s="37"/>
      <c r="H104" s="37"/>
      <c r="I104" s="34"/>
      <c r="J104" s="41" t="str">
        <f t="shared" si="2"/>
        <v/>
      </c>
      <c r="K104" s="41" t="str">
        <f t="shared" si="3"/>
        <v/>
      </c>
      <c r="L104" s="50"/>
      <c r="M104" s="50"/>
    </row>
    <row r="105" spans="1:13" ht="12.6">
      <c r="A105" s="34"/>
      <c r="B105" s="35"/>
      <c r="C105" s="40" t="str">
        <f>IF(B105="Chèques",MAX($C$3:$C104)+1,"")</f>
        <v/>
      </c>
      <c r="D105" s="36"/>
      <c r="E105" s="35"/>
      <c r="F105" s="36"/>
      <c r="G105" s="37"/>
      <c r="H105" s="37"/>
      <c r="I105" s="34"/>
      <c r="J105" s="41" t="str">
        <f t="shared" si="2"/>
        <v/>
      </c>
      <c r="K105" s="41" t="str">
        <f t="shared" si="3"/>
        <v/>
      </c>
      <c r="L105" s="50"/>
      <c r="M105" s="50"/>
    </row>
    <row r="106" spans="1:13" ht="12.6">
      <c r="A106" s="34"/>
      <c r="B106" s="35"/>
      <c r="C106" s="40" t="str">
        <f>IF(B106="Chèques",MAX($C$3:$C105)+1,"")</f>
        <v/>
      </c>
      <c r="D106" s="36"/>
      <c r="E106" s="35"/>
      <c r="F106" s="36"/>
      <c r="G106" s="37"/>
      <c r="H106" s="37"/>
      <c r="I106" s="34"/>
      <c r="J106" s="41" t="str">
        <f t="shared" si="2"/>
        <v/>
      </c>
      <c r="K106" s="41" t="str">
        <f t="shared" si="3"/>
        <v/>
      </c>
      <c r="L106" s="50"/>
      <c r="M106" s="50"/>
    </row>
    <row r="107" spans="1:13" ht="12.6">
      <c r="A107" s="34"/>
      <c r="B107" s="35"/>
      <c r="C107" s="40" t="str">
        <f>IF(B107="Chèques",MAX($C$3:$C106)+1,"")</f>
        <v/>
      </c>
      <c r="D107" s="36"/>
      <c r="E107" s="35"/>
      <c r="F107" s="36"/>
      <c r="G107" s="37"/>
      <c r="H107" s="37"/>
      <c r="I107" s="34"/>
      <c r="J107" s="41" t="str">
        <f t="shared" si="2"/>
        <v/>
      </c>
      <c r="K107" s="41" t="str">
        <f t="shared" si="3"/>
        <v/>
      </c>
      <c r="L107" s="50"/>
      <c r="M107" s="50"/>
    </row>
    <row r="108" spans="1:13" ht="12.6">
      <c r="A108" s="34"/>
      <c r="B108" s="35"/>
      <c r="C108" s="40" t="str">
        <f>IF(B108="Chèques",MAX($C$3:$C107)+1,"")</f>
        <v/>
      </c>
      <c r="D108" s="36"/>
      <c r="E108" s="35"/>
      <c r="F108" s="36"/>
      <c r="G108" s="37"/>
      <c r="H108" s="37"/>
      <c r="I108" s="34"/>
      <c r="J108" s="41" t="str">
        <f t="shared" si="2"/>
        <v/>
      </c>
      <c r="K108" s="41" t="str">
        <f t="shared" si="3"/>
        <v/>
      </c>
      <c r="L108" s="50"/>
      <c r="M108" s="50"/>
    </row>
    <row r="109" spans="1:13" ht="12.6">
      <c r="A109" s="34"/>
      <c r="B109" s="35"/>
      <c r="C109" s="40" t="str">
        <f>IF(B109="Chèques",MAX($C$3:$C108)+1,"")</f>
        <v/>
      </c>
      <c r="D109" s="36"/>
      <c r="E109" s="35"/>
      <c r="F109" s="36"/>
      <c r="G109" s="37"/>
      <c r="H109" s="37"/>
      <c r="I109" s="34"/>
      <c r="J109" s="41" t="str">
        <f t="shared" si="2"/>
        <v/>
      </c>
      <c r="K109" s="41" t="str">
        <f t="shared" si="3"/>
        <v/>
      </c>
      <c r="L109" s="50"/>
      <c r="M109" s="50"/>
    </row>
    <row r="110" spans="1:13" ht="12.6">
      <c r="A110" s="34"/>
      <c r="B110" s="35"/>
      <c r="C110" s="40" t="str">
        <f>IF(B110="Chèques",MAX($C$3:$C109)+1,"")</f>
        <v/>
      </c>
      <c r="D110" s="36"/>
      <c r="E110" s="35"/>
      <c r="F110" s="36"/>
      <c r="G110" s="37"/>
      <c r="H110" s="37"/>
      <c r="I110" s="34"/>
      <c r="J110" s="41" t="str">
        <f t="shared" si="2"/>
        <v/>
      </c>
      <c r="K110" s="41" t="str">
        <f t="shared" si="3"/>
        <v/>
      </c>
      <c r="L110" s="50"/>
      <c r="M110" s="50"/>
    </row>
    <row r="111" spans="1:13" ht="12.6">
      <c r="A111" s="34"/>
      <c r="B111" s="35"/>
      <c r="C111" s="40" t="str">
        <f>IF(B111="Chèques",MAX($C$3:$C110)+1,"")</f>
        <v/>
      </c>
      <c r="D111" s="36"/>
      <c r="E111" s="35"/>
      <c r="F111" s="36"/>
      <c r="G111" s="37"/>
      <c r="H111" s="37"/>
      <c r="I111" s="34"/>
      <c r="J111" s="41" t="str">
        <f t="shared" si="2"/>
        <v/>
      </c>
      <c r="K111" s="41" t="str">
        <f t="shared" si="3"/>
        <v/>
      </c>
      <c r="L111" s="50"/>
      <c r="M111" s="50"/>
    </row>
    <row r="112" spans="1:13" ht="12.6">
      <c r="A112" s="34"/>
      <c r="B112" s="35"/>
      <c r="C112" s="40" t="str">
        <f>IF(B112="Chèques",MAX($C$3:$C111)+1,"")</f>
        <v/>
      </c>
      <c r="D112" s="36"/>
      <c r="E112" s="35"/>
      <c r="F112" s="36"/>
      <c r="G112" s="37"/>
      <c r="H112" s="37"/>
      <c r="I112" s="34"/>
      <c r="J112" s="41" t="str">
        <f t="shared" si="2"/>
        <v/>
      </c>
      <c r="K112" s="41" t="str">
        <f t="shared" si="3"/>
        <v/>
      </c>
      <c r="L112" s="50"/>
      <c r="M112" s="50"/>
    </row>
    <row r="113" spans="1:13" ht="12.6">
      <c r="A113" s="34"/>
      <c r="B113" s="35"/>
      <c r="C113" s="40" t="str">
        <f>IF(B113="Chèques",MAX($C$3:$C112)+1,"")</f>
        <v/>
      </c>
      <c r="D113" s="36"/>
      <c r="E113" s="35"/>
      <c r="F113" s="36"/>
      <c r="G113" s="37"/>
      <c r="H113" s="37"/>
      <c r="I113" s="34"/>
      <c r="J113" s="41" t="str">
        <f t="shared" si="2"/>
        <v/>
      </c>
      <c r="K113" s="41" t="str">
        <f t="shared" si="3"/>
        <v/>
      </c>
      <c r="L113" s="50"/>
      <c r="M113" s="50"/>
    </row>
    <row r="114" spans="1:13" ht="12.6">
      <c r="A114" s="34"/>
      <c r="B114" s="35"/>
      <c r="C114" s="40" t="str">
        <f>IF(B114="Chèques",MAX($C$3:$C113)+1,"")</f>
        <v/>
      </c>
      <c r="D114" s="36"/>
      <c r="E114" s="35"/>
      <c r="F114" s="36"/>
      <c r="G114" s="37"/>
      <c r="H114" s="37"/>
      <c r="I114" s="34"/>
      <c r="J114" s="41" t="str">
        <f t="shared" si="2"/>
        <v/>
      </c>
      <c r="K114" s="41" t="str">
        <f t="shared" si="3"/>
        <v/>
      </c>
      <c r="L114" s="50"/>
      <c r="M114" s="50"/>
    </row>
    <row r="115" spans="1:13" ht="12.6">
      <c r="A115" s="34"/>
      <c r="B115" s="35"/>
      <c r="C115" s="40" t="str">
        <f>IF(B115="Chèques",MAX($C$3:$C114)+1,"")</f>
        <v/>
      </c>
      <c r="D115" s="36"/>
      <c r="E115" s="35"/>
      <c r="F115" s="36"/>
      <c r="G115" s="37"/>
      <c r="H115" s="37"/>
      <c r="I115" s="34"/>
      <c r="J115" s="41" t="str">
        <f t="shared" si="2"/>
        <v/>
      </c>
      <c r="K115" s="41" t="str">
        <f t="shared" si="3"/>
        <v/>
      </c>
      <c r="L115" s="50"/>
      <c r="M115" s="50"/>
    </row>
    <row r="116" spans="1:13" ht="12.6">
      <c r="A116" s="34"/>
      <c r="B116" s="35"/>
      <c r="C116" s="40" t="str">
        <f>IF(B116="Chèques",MAX($C$3:$C115)+1,"")</f>
        <v/>
      </c>
      <c r="D116" s="36"/>
      <c r="E116" s="35"/>
      <c r="F116" s="36"/>
      <c r="G116" s="37"/>
      <c r="H116" s="37"/>
      <c r="I116" s="34"/>
      <c r="J116" s="41" t="str">
        <f t="shared" si="2"/>
        <v/>
      </c>
      <c r="K116" s="41" t="str">
        <f t="shared" si="3"/>
        <v/>
      </c>
      <c r="L116" s="50"/>
      <c r="M116" s="50"/>
    </row>
    <row r="117" spans="1:13" ht="12.6">
      <c r="A117" s="34"/>
      <c r="B117" s="35"/>
      <c r="C117" s="40" t="str">
        <f>IF(B117="Chèques",MAX($C$3:$C116)+1,"")</f>
        <v/>
      </c>
      <c r="D117" s="36"/>
      <c r="E117" s="35"/>
      <c r="F117" s="36"/>
      <c r="G117" s="37"/>
      <c r="H117" s="37"/>
      <c r="I117" s="34"/>
      <c r="J117" s="41" t="str">
        <f t="shared" si="2"/>
        <v/>
      </c>
      <c r="K117" s="41" t="str">
        <f t="shared" si="3"/>
        <v/>
      </c>
      <c r="L117" s="50"/>
      <c r="M117" s="50"/>
    </row>
    <row r="118" spans="1:13" ht="12.6">
      <c r="A118" s="34"/>
      <c r="B118" s="35"/>
      <c r="C118" s="40" t="str">
        <f>IF(B118="Chèques",MAX($C$3:$C117)+1,"")</f>
        <v/>
      </c>
      <c r="D118" s="36"/>
      <c r="E118" s="35"/>
      <c r="F118" s="36"/>
      <c r="G118" s="37"/>
      <c r="H118" s="37"/>
      <c r="I118" s="34"/>
      <c r="J118" s="41" t="str">
        <f t="shared" si="2"/>
        <v/>
      </c>
      <c r="K118" s="41" t="str">
        <f t="shared" si="3"/>
        <v/>
      </c>
      <c r="L118" s="50"/>
      <c r="M118" s="50"/>
    </row>
    <row r="119" spans="1:13" ht="12.6">
      <c r="A119" s="34"/>
      <c r="B119" s="35"/>
      <c r="C119" s="40" t="str">
        <f>IF(B119="Chèques",MAX($C$3:$C118)+1,"")</f>
        <v/>
      </c>
      <c r="D119" s="36"/>
      <c r="E119" s="35"/>
      <c r="F119" s="36"/>
      <c r="G119" s="37"/>
      <c r="H119" s="37"/>
      <c r="I119" s="34"/>
      <c r="J119" s="41" t="str">
        <f t="shared" si="2"/>
        <v/>
      </c>
      <c r="K119" s="41" t="str">
        <f t="shared" si="3"/>
        <v/>
      </c>
      <c r="L119" s="50"/>
      <c r="M119" s="50"/>
    </row>
    <row r="120" spans="1:13" ht="12.6">
      <c r="A120" s="34"/>
      <c r="B120" s="35"/>
      <c r="C120" s="40" t="str">
        <f>IF(B120="Chèques",MAX($C$3:$C119)+1,"")</f>
        <v/>
      </c>
      <c r="D120" s="36"/>
      <c r="E120" s="35"/>
      <c r="F120" s="36"/>
      <c r="G120" s="37"/>
      <c r="H120" s="37"/>
      <c r="I120" s="34"/>
      <c r="J120" s="41" t="str">
        <f t="shared" si="2"/>
        <v/>
      </c>
      <c r="K120" s="41" t="str">
        <f t="shared" si="3"/>
        <v/>
      </c>
      <c r="L120" s="50"/>
      <c r="M120" s="50"/>
    </row>
    <row r="121" spans="1:13" ht="12.6">
      <c r="A121" s="34"/>
      <c r="B121" s="35"/>
      <c r="C121" s="40" t="str">
        <f>IF(B121="Chèques",MAX($C$3:$C120)+1,"")</f>
        <v/>
      </c>
      <c r="D121" s="36"/>
      <c r="E121" s="35"/>
      <c r="F121" s="36"/>
      <c r="G121" s="37"/>
      <c r="H121" s="37"/>
      <c r="I121" s="34"/>
      <c r="J121" s="41" t="str">
        <f t="shared" si="2"/>
        <v/>
      </c>
      <c r="K121" s="41" t="str">
        <f t="shared" si="3"/>
        <v/>
      </c>
      <c r="L121" s="50"/>
      <c r="M121" s="50"/>
    </row>
    <row r="122" spans="1:13" ht="12.6">
      <c r="A122" s="34"/>
      <c r="B122" s="35"/>
      <c r="C122" s="40" t="str">
        <f>IF(B122="Chèques",MAX($C$3:$C121)+1,"")</f>
        <v/>
      </c>
      <c r="D122" s="36"/>
      <c r="E122" s="35"/>
      <c r="F122" s="36"/>
      <c r="G122" s="37"/>
      <c r="H122" s="37"/>
      <c r="I122" s="34"/>
      <c r="J122" s="41" t="str">
        <f t="shared" si="2"/>
        <v/>
      </c>
      <c r="K122" s="41" t="str">
        <f t="shared" si="3"/>
        <v/>
      </c>
      <c r="L122" s="50"/>
      <c r="M122" s="50"/>
    </row>
    <row r="123" spans="1:13" ht="12.6">
      <c r="A123" s="34"/>
      <c r="B123" s="35"/>
      <c r="C123" s="40" t="str">
        <f>IF(B123="Chèques",MAX($C$3:$C122)+1,"")</f>
        <v/>
      </c>
      <c r="D123" s="36"/>
      <c r="E123" s="35"/>
      <c r="F123" s="36"/>
      <c r="G123" s="37"/>
      <c r="H123" s="37"/>
      <c r="I123" s="34"/>
      <c r="J123" s="41" t="str">
        <f t="shared" si="2"/>
        <v/>
      </c>
      <c r="K123" s="41" t="str">
        <f t="shared" si="3"/>
        <v/>
      </c>
      <c r="L123" s="50"/>
      <c r="M123" s="50"/>
    </row>
    <row r="124" spans="1:13" ht="12.6">
      <c r="A124" s="34"/>
      <c r="B124" s="35"/>
      <c r="C124" s="40" t="str">
        <f>IF(B124="Chèques",MAX($C$3:$C123)+1,"")</f>
        <v/>
      </c>
      <c r="D124" s="36"/>
      <c r="E124" s="35"/>
      <c r="F124" s="36"/>
      <c r="G124" s="37"/>
      <c r="H124" s="37"/>
      <c r="I124" s="34"/>
      <c r="J124" s="41" t="str">
        <f t="shared" si="2"/>
        <v/>
      </c>
      <c r="K124" s="41" t="str">
        <f t="shared" si="3"/>
        <v/>
      </c>
      <c r="L124" s="50"/>
      <c r="M124" s="50"/>
    </row>
    <row r="125" spans="1:13" ht="12.6">
      <c r="A125" s="34"/>
      <c r="B125" s="35"/>
      <c r="C125" s="40" t="str">
        <f>IF(B125="Chèques",MAX($C$3:$C124)+1,"")</f>
        <v/>
      </c>
      <c r="D125" s="36"/>
      <c r="E125" s="35"/>
      <c r="F125" s="36"/>
      <c r="G125" s="37"/>
      <c r="H125" s="37"/>
      <c r="I125" s="34"/>
      <c r="J125" s="41" t="str">
        <f t="shared" si="2"/>
        <v/>
      </c>
      <c r="K125" s="41" t="str">
        <f t="shared" si="3"/>
        <v/>
      </c>
      <c r="L125" s="50"/>
      <c r="M125" s="50"/>
    </row>
    <row r="126" spans="1:13" ht="12.6">
      <c r="A126" s="34"/>
      <c r="B126" s="35"/>
      <c r="C126" s="40" t="str">
        <f>IF(B126="Chèques",MAX($C$3:$C125)+1,"")</f>
        <v/>
      </c>
      <c r="D126" s="36"/>
      <c r="E126" s="35"/>
      <c r="F126" s="36"/>
      <c r="G126" s="37"/>
      <c r="H126" s="37"/>
      <c r="I126" s="34"/>
      <c r="J126" s="41" t="str">
        <f t="shared" si="2"/>
        <v/>
      </c>
      <c r="K126" s="41" t="str">
        <f t="shared" si="3"/>
        <v/>
      </c>
      <c r="L126" s="50"/>
      <c r="M126" s="50"/>
    </row>
    <row r="127" spans="1:13" ht="12.6">
      <c r="A127" s="34"/>
      <c r="B127" s="35"/>
      <c r="C127" s="40" t="str">
        <f>IF(B127="Chèques",MAX($C$3:$C126)+1,"")</f>
        <v/>
      </c>
      <c r="D127" s="36"/>
      <c r="E127" s="35"/>
      <c r="F127" s="36"/>
      <c r="G127" s="37"/>
      <c r="H127" s="37"/>
      <c r="I127" s="34"/>
      <c r="J127" s="41" t="str">
        <f t="shared" si="2"/>
        <v/>
      </c>
      <c r="K127" s="41" t="str">
        <f t="shared" si="3"/>
        <v/>
      </c>
      <c r="L127" s="50"/>
      <c r="M127" s="50"/>
    </row>
    <row r="128" spans="1:13" ht="12.6">
      <c r="A128" s="34"/>
      <c r="B128" s="35"/>
      <c r="C128" s="40" t="str">
        <f>IF(B128="Chèques",MAX($C$3:$C127)+1,"")</f>
        <v/>
      </c>
      <c r="D128" s="36"/>
      <c r="E128" s="35"/>
      <c r="F128" s="36"/>
      <c r="G128" s="37"/>
      <c r="H128" s="37"/>
      <c r="I128" s="34"/>
      <c r="J128" s="41" t="str">
        <f t="shared" si="2"/>
        <v/>
      </c>
      <c r="K128" s="41" t="str">
        <f t="shared" si="3"/>
        <v/>
      </c>
      <c r="L128" s="50"/>
      <c r="M128" s="50"/>
    </row>
    <row r="129" spans="1:13" ht="12.6">
      <c r="A129" s="34"/>
      <c r="B129" s="35"/>
      <c r="C129" s="40" t="str">
        <f>IF(B129="Chèques",MAX($C$3:$C128)+1,"")</f>
        <v/>
      </c>
      <c r="D129" s="36"/>
      <c r="E129" s="35"/>
      <c r="F129" s="36"/>
      <c r="G129" s="37"/>
      <c r="H129" s="37"/>
      <c r="I129" s="34"/>
      <c r="J129" s="41" t="str">
        <f t="shared" si="2"/>
        <v/>
      </c>
      <c r="K129" s="41" t="str">
        <f t="shared" si="3"/>
        <v/>
      </c>
      <c r="L129" s="50"/>
      <c r="M129" s="50"/>
    </row>
    <row r="130" spans="1:13" ht="12.6">
      <c r="A130" s="34"/>
      <c r="B130" s="35"/>
      <c r="C130" s="40" t="str">
        <f>IF(B130="Chèques",MAX($C$3:$C129)+1,"")</f>
        <v/>
      </c>
      <c r="D130" s="36"/>
      <c r="E130" s="35"/>
      <c r="F130" s="36"/>
      <c r="G130" s="37"/>
      <c r="H130" s="37"/>
      <c r="I130" s="34"/>
      <c r="J130" s="41" t="str">
        <f t="shared" si="2"/>
        <v/>
      </c>
      <c r="K130" s="41" t="str">
        <f t="shared" si="3"/>
        <v/>
      </c>
      <c r="L130" s="50"/>
      <c r="M130" s="50"/>
    </row>
    <row r="131" spans="1:13" ht="12.6">
      <c r="A131" s="34"/>
      <c r="B131" s="35"/>
      <c r="C131" s="40" t="str">
        <f>IF(B131="Chèques",MAX($C$3:$C130)+1,"")</f>
        <v/>
      </c>
      <c r="D131" s="36"/>
      <c r="E131" s="35"/>
      <c r="F131" s="36"/>
      <c r="G131" s="37"/>
      <c r="H131" s="37"/>
      <c r="I131" s="34"/>
      <c r="J131" s="41" t="str">
        <f t="shared" si="2"/>
        <v/>
      </c>
      <c r="K131" s="41" t="str">
        <f t="shared" si="3"/>
        <v/>
      </c>
      <c r="L131" s="50"/>
      <c r="M131" s="50"/>
    </row>
    <row r="132" spans="1:13" ht="12.6">
      <c r="A132" s="34"/>
      <c r="B132" s="35"/>
      <c r="C132" s="40" t="str">
        <f>IF(B132="Chèques",MAX($C$3:$C131)+1,"")</f>
        <v/>
      </c>
      <c r="D132" s="36"/>
      <c r="E132" s="35"/>
      <c r="F132" s="36"/>
      <c r="G132" s="37"/>
      <c r="H132" s="37"/>
      <c r="I132" s="34"/>
      <c r="J132" s="41" t="str">
        <f t="shared" ref="J132:J195" si="4">IF(A132&lt;&gt;"",J131+H132-G132,"")</f>
        <v/>
      </c>
      <c r="K132" s="41" t="str">
        <f t="shared" si="3"/>
        <v/>
      </c>
      <c r="L132" s="50"/>
      <c r="M132" s="50"/>
    </row>
    <row r="133" spans="1:13" ht="12.6">
      <c r="A133" s="34"/>
      <c r="B133" s="35"/>
      <c r="C133" s="40" t="str">
        <f>IF(B133="Chèques",MAX($C$3:$C132)+1,"")</f>
        <v/>
      </c>
      <c r="D133" s="36"/>
      <c r="E133" s="35"/>
      <c r="F133" s="36"/>
      <c r="G133" s="37"/>
      <c r="H133" s="37"/>
      <c r="I133" s="34"/>
      <c r="J133" s="41" t="str">
        <f t="shared" si="4"/>
        <v/>
      </c>
      <c r="K133" s="41" t="str">
        <f t="shared" ref="K133:K196" si="5">IF(A133="","",K132+(H133-G133)*(I133&gt;0))</f>
        <v/>
      </c>
      <c r="L133" s="50"/>
      <c r="M133" s="50"/>
    </row>
    <row r="134" spans="1:13" ht="12.6">
      <c r="A134" s="34"/>
      <c r="B134" s="35"/>
      <c r="C134" s="40" t="str">
        <f>IF(B134="Chèques",MAX($C$3:$C133)+1,"")</f>
        <v/>
      </c>
      <c r="D134" s="36"/>
      <c r="E134" s="35"/>
      <c r="F134" s="36"/>
      <c r="G134" s="37"/>
      <c r="H134" s="37"/>
      <c r="I134" s="34"/>
      <c r="J134" s="41" t="str">
        <f t="shared" si="4"/>
        <v/>
      </c>
      <c r="K134" s="41" t="str">
        <f t="shared" si="5"/>
        <v/>
      </c>
      <c r="L134" s="50"/>
      <c r="M134" s="50"/>
    </row>
    <row r="135" spans="1:13" ht="12.6">
      <c r="A135" s="34"/>
      <c r="B135" s="35"/>
      <c r="C135" s="40" t="str">
        <f>IF(B135="Chèques",MAX($C$3:$C134)+1,"")</f>
        <v/>
      </c>
      <c r="D135" s="36"/>
      <c r="E135" s="35"/>
      <c r="F135" s="36"/>
      <c r="G135" s="37"/>
      <c r="H135" s="37"/>
      <c r="I135" s="34"/>
      <c r="J135" s="41" t="str">
        <f t="shared" si="4"/>
        <v/>
      </c>
      <c r="K135" s="41" t="str">
        <f t="shared" si="5"/>
        <v/>
      </c>
      <c r="L135" s="50"/>
      <c r="M135" s="50"/>
    </row>
    <row r="136" spans="1:13" ht="12.6">
      <c r="A136" s="34"/>
      <c r="B136" s="35"/>
      <c r="C136" s="40" t="str">
        <f>IF(B136="Chèques",MAX($C$3:$C135)+1,"")</f>
        <v/>
      </c>
      <c r="D136" s="36"/>
      <c r="E136" s="35"/>
      <c r="F136" s="36"/>
      <c r="G136" s="37"/>
      <c r="H136" s="37"/>
      <c r="I136" s="34"/>
      <c r="J136" s="41" t="str">
        <f t="shared" si="4"/>
        <v/>
      </c>
      <c r="K136" s="41" t="str">
        <f t="shared" si="5"/>
        <v/>
      </c>
      <c r="L136" s="50"/>
      <c r="M136" s="50"/>
    </row>
    <row r="137" spans="1:13" ht="12.6">
      <c r="A137" s="34"/>
      <c r="B137" s="35"/>
      <c r="C137" s="40" t="str">
        <f>IF(B137="Chèques",MAX($C$3:$C136)+1,"")</f>
        <v/>
      </c>
      <c r="D137" s="36"/>
      <c r="E137" s="35"/>
      <c r="F137" s="36"/>
      <c r="G137" s="37"/>
      <c r="H137" s="37"/>
      <c r="I137" s="34"/>
      <c r="J137" s="41" t="str">
        <f t="shared" si="4"/>
        <v/>
      </c>
      <c r="K137" s="41" t="str">
        <f t="shared" si="5"/>
        <v/>
      </c>
      <c r="L137" s="50"/>
      <c r="M137" s="50"/>
    </row>
    <row r="138" spans="1:13" ht="12.6">
      <c r="A138" s="34"/>
      <c r="B138" s="35"/>
      <c r="C138" s="40" t="str">
        <f>IF(B138="Chèques",MAX($C$3:$C137)+1,"")</f>
        <v/>
      </c>
      <c r="D138" s="36"/>
      <c r="E138" s="35"/>
      <c r="F138" s="36"/>
      <c r="G138" s="37"/>
      <c r="H138" s="37"/>
      <c r="I138" s="34"/>
      <c r="J138" s="41" t="str">
        <f t="shared" si="4"/>
        <v/>
      </c>
      <c r="K138" s="41" t="str">
        <f t="shared" si="5"/>
        <v/>
      </c>
      <c r="L138" s="50"/>
      <c r="M138" s="50"/>
    </row>
    <row r="139" spans="1:13" ht="12.6">
      <c r="A139" s="34"/>
      <c r="B139" s="35"/>
      <c r="C139" s="40" t="str">
        <f>IF(B139="Chèques",MAX($C$3:$C138)+1,"")</f>
        <v/>
      </c>
      <c r="D139" s="36"/>
      <c r="E139" s="35"/>
      <c r="F139" s="36"/>
      <c r="G139" s="37"/>
      <c r="H139" s="37"/>
      <c r="I139" s="34"/>
      <c r="J139" s="41" t="str">
        <f t="shared" si="4"/>
        <v/>
      </c>
      <c r="K139" s="41" t="str">
        <f t="shared" si="5"/>
        <v/>
      </c>
      <c r="L139" s="50"/>
      <c r="M139" s="50"/>
    </row>
    <row r="140" spans="1:13" ht="12.6">
      <c r="A140" s="34"/>
      <c r="B140" s="35"/>
      <c r="C140" s="40" t="str">
        <f>IF(B140="Chèques",MAX($C$3:$C139)+1,"")</f>
        <v/>
      </c>
      <c r="D140" s="36"/>
      <c r="E140" s="35"/>
      <c r="F140" s="36"/>
      <c r="G140" s="37"/>
      <c r="H140" s="37"/>
      <c r="I140" s="34"/>
      <c r="J140" s="41" t="str">
        <f t="shared" si="4"/>
        <v/>
      </c>
      <c r="K140" s="41" t="str">
        <f t="shared" si="5"/>
        <v/>
      </c>
      <c r="L140" s="50"/>
      <c r="M140" s="50"/>
    </row>
    <row r="141" spans="1:13" ht="12.6">
      <c r="A141" s="34"/>
      <c r="B141" s="35"/>
      <c r="C141" s="40" t="str">
        <f>IF(B141="Chèques",MAX($C$3:$C140)+1,"")</f>
        <v/>
      </c>
      <c r="D141" s="36"/>
      <c r="E141" s="35"/>
      <c r="F141" s="36"/>
      <c r="G141" s="37"/>
      <c r="H141" s="37"/>
      <c r="I141" s="34"/>
      <c r="J141" s="41" t="str">
        <f t="shared" si="4"/>
        <v/>
      </c>
      <c r="K141" s="41" t="str">
        <f t="shared" si="5"/>
        <v/>
      </c>
      <c r="L141" s="50"/>
      <c r="M141" s="50"/>
    </row>
    <row r="142" spans="1:13" ht="12.6">
      <c r="A142" s="34"/>
      <c r="B142" s="35"/>
      <c r="C142" s="40" t="str">
        <f>IF(B142="Chèques",MAX($C$3:$C141)+1,"")</f>
        <v/>
      </c>
      <c r="D142" s="36"/>
      <c r="E142" s="35"/>
      <c r="F142" s="36"/>
      <c r="G142" s="37"/>
      <c r="H142" s="37"/>
      <c r="I142" s="34"/>
      <c r="J142" s="41" t="str">
        <f t="shared" si="4"/>
        <v/>
      </c>
      <c r="K142" s="41" t="str">
        <f t="shared" si="5"/>
        <v/>
      </c>
      <c r="L142" s="50"/>
      <c r="M142" s="50"/>
    </row>
    <row r="143" spans="1:13" ht="12.6">
      <c r="A143" s="34"/>
      <c r="B143" s="35"/>
      <c r="C143" s="40" t="str">
        <f>IF(B143="Chèques",MAX($C$3:$C142)+1,"")</f>
        <v/>
      </c>
      <c r="D143" s="36"/>
      <c r="E143" s="35"/>
      <c r="F143" s="36"/>
      <c r="G143" s="37"/>
      <c r="H143" s="37"/>
      <c r="I143" s="34"/>
      <c r="J143" s="41" t="str">
        <f t="shared" si="4"/>
        <v/>
      </c>
      <c r="K143" s="41" t="str">
        <f t="shared" si="5"/>
        <v/>
      </c>
      <c r="L143" s="50"/>
      <c r="M143" s="50"/>
    </row>
    <row r="144" spans="1:13" ht="12.6">
      <c r="A144" s="34"/>
      <c r="B144" s="35"/>
      <c r="C144" s="40" t="str">
        <f>IF(B144="Chèques",MAX($C$3:$C143)+1,"")</f>
        <v/>
      </c>
      <c r="D144" s="36"/>
      <c r="E144" s="35"/>
      <c r="F144" s="36"/>
      <c r="G144" s="37"/>
      <c r="H144" s="37"/>
      <c r="I144" s="34"/>
      <c r="J144" s="41" t="str">
        <f t="shared" si="4"/>
        <v/>
      </c>
      <c r="K144" s="41" t="str">
        <f t="shared" si="5"/>
        <v/>
      </c>
      <c r="L144" s="50"/>
      <c r="M144" s="50"/>
    </row>
    <row r="145" spans="1:13" ht="12.6">
      <c r="A145" s="34"/>
      <c r="B145" s="35"/>
      <c r="C145" s="40" t="str">
        <f>IF(B145="Chèques",MAX($C$3:$C144)+1,"")</f>
        <v/>
      </c>
      <c r="D145" s="36"/>
      <c r="E145" s="35"/>
      <c r="F145" s="36"/>
      <c r="G145" s="37"/>
      <c r="H145" s="37"/>
      <c r="I145" s="34"/>
      <c r="J145" s="41" t="str">
        <f t="shared" si="4"/>
        <v/>
      </c>
      <c r="K145" s="41" t="str">
        <f t="shared" si="5"/>
        <v/>
      </c>
      <c r="L145" s="50"/>
      <c r="M145" s="50"/>
    </row>
    <row r="146" spans="1:13" ht="12.6">
      <c r="A146" s="34"/>
      <c r="B146" s="35"/>
      <c r="C146" s="40" t="str">
        <f>IF(B146="Chèques",MAX($C$3:$C145)+1,"")</f>
        <v/>
      </c>
      <c r="D146" s="36"/>
      <c r="E146" s="35"/>
      <c r="F146" s="36"/>
      <c r="G146" s="37"/>
      <c r="H146" s="37"/>
      <c r="I146" s="34"/>
      <c r="J146" s="41" t="str">
        <f t="shared" si="4"/>
        <v/>
      </c>
      <c r="K146" s="41" t="str">
        <f t="shared" si="5"/>
        <v/>
      </c>
      <c r="L146" s="50"/>
      <c r="M146" s="50"/>
    </row>
    <row r="147" spans="1:13" ht="12.6">
      <c r="A147" s="34"/>
      <c r="B147" s="35"/>
      <c r="C147" s="40" t="str">
        <f>IF(B147="Chèques",MAX($C$3:$C146)+1,"")</f>
        <v/>
      </c>
      <c r="D147" s="36"/>
      <c r="E147" s="35"/>
      <c r="F147" s="36"/>
      <c r="G147" s="37"/>
      <c r="H147" s="37"/>
      <c r="I147" s="34"/>
      <c r="J147" s="41" t="str">
        <f t="shared" si="4"/>
        <v/>
      </c>
      <c r="K147" s="41" t="str">
        <f t="shared" si="5"/>
        <v/>
      </c>
      <c r="L147" s="50"/>
      <c r="M147" s="50"/>
    </row>
    <row r="148" spans="1:13" ht="12.6">
      <c r="A148" s="34"/>
      <c r="B148" s="35"/>
      <c r="C148" s="40" t="str">
        <f>IF(B148="Chèques",MAX($C$3:$C147)+1,"")</f>
        <v/>
      </c>
      <c r="D148" s="36"/>
      <c r="E148" s="35"/>
      <c r="F148" s="36"/>
      <c r="G148" s="37"/>
      <c r="H148" s="37"/>
      <c r="I148" s="34"/>
      <c r="J148" s="41" t="str">
        <f t="shared" si="4"/>
        <v/>
      </c>
      <c r="K148" s="41" t="str">
        <f t="shared" si="5"/>
        <v/>
      </c>
      <c r="L148" s="50"/>
      <c r="M148" s="50"/>
    </row>
    <row r="149" spans="1:13" ht="12.6">
      <c r="A149" s="34"/>
      <c r="B149" s="35"/>
      <c r="C149" s="40" t="str">
        <f>IF(B149="Chèques",MAX($C$3:$C148)+1,"")</f>
        <v/>
      </c>
      <c r="D149" s="36"/>
      <c r="E149" s="35"/>
      <c r="F149" s="36"/>
      <c r="G149" s="37"/>
      <c r="H149" s="37"/>
      <c r="I149" s="34"/>
      <c r="J149" s="41" t="str">
        <f t="shared" si="4"/>
        <v/>
      </c>
      <c r="K149" s="41" t="str">
        <f t="shared" si="5"/>
        <v/>
      </c>
      <c r="L149" s="50"/>
      <c r="M149" s="50"/>
    </row>
    <row r="150" spans="1:13" ht="12.6">
      <c r="A150" s="34"/>
      <c r="B150" s="35"/>
      <c r="C150" s="40" t="str">
        <f>IF(B150="Chèques",MAX($C$3:$C149)+1,"")</f>
        <v/>
      </c>
      <c r="D150" s="36"/>
      <c r="E150" s="35"/>
      <c r="F150" s="36"/>
      <c r="G150" s="37"/>
      <c r="H150" s="37"/>
      <c r="I150" s="34"/>
      <c r="J150" s="41" t="str">
        <f t="shared" si="4"/>
        <v/>
      </c>
      <c r="K150" s="41" t="str">
        <f t="shared" si="5"/>
        <v/>
      </c>
      <c r="L150" s="50"/>
      <c r="M150" s="50"/>
    </row>
    <row r="151" spans="1:13" ht="12.6">
      <c r="A151" s="34"/>
      <c r="B151" s="35"/>
      <c r="C151" s="40" t="str">
        <f>IF(B151="Chèques",MAX($C$3:$C150)+1,"")</f>
        <v/>
      </c>
      <c r="D151" s="36"/>
      <c r="E151" s="35"/>
      <c r="F151" s="36"/>
      <c r="G151" s="37"/>
      <c r="H151" s="37"/>
      <c r="I151" s="34"/>
      <c r="J151" s="41" t="str">
        <f t="shared" si="4"/>
        <v/>
      </c>
      <c r="K151" s="41" t="str">
        <f t="shared" si="5"/>
        <v/>
      </c>
      <c r="L151" s="50"/>
      <c r="M151" s="50"/>
    </row>
    <row r="152" spans="1:13" ht="12.6">
      <c r="A152" s="34"/>
      <c r="B152" s="35"/>
      <c r="C152" s="40" t="str">
        <f>IF(B152="Chèques",MAX($C$3:$C151)+1,"")</f>
        <v/>
      </c>
      <c r="D152" s="36"/>
      <c r="E152" s="35"/>
      <c r="F152" s="36"/>
      <c r="G152" s="37"/>
      <c r="H152" s="37"/>
      <c r="I152" s="34"/>
      <c r="J152" s="41" t="str">
        <f t="shared" si="4"/>
        <v/>
      </c>
      <c r="K152" s="41" t="str">
        <f t="shared" si="5"/>
        <v/>
      </c>
      <c r="L152" s="50"/>
      <c r="M152" s="50"/>
    </row>
    <row r="153" spans="1:13" ht="12.6">
      <c r="A153" s="34"/>
      <c r="B153" s="35"/>
      <c r="C153" s="40" t="str">
        <f>IF(B153="Chèques",MAX($C$3:$C152)+1,"")</f>
        <v/>
      </c>
      <c r="D153" s="36"/>
      <c r="E153" s="35"/>
      <c r="F153" s="36"/>
      <c r="G153" s="37"/>
      <c r="H153" s="37"/>
      <c r="I153" s="34"/>
      <c r="J153" s="41" t="str">
        <f t="shared" si="4"/>
        <v/>
      </c>
      <c r="K153" s="41" t="str">
        <f t="shared" si="5"/>
        <v/>
      </c>
      <c r="L153" s="50"/>
      <c r="M153" s="50"/>
    </row>
    <row r="154" spans="1:13" ht="12.6">
      <c r="A154" s="34"/>
      <c r="B154" s="35"/>
      <c r="C154" s="40" t="str">
        <f>IF(B154="Chèques",MAX($C$3:$C153)+1,"")</f>
        <v/>
      </c>
      <c r="D154" s="36"/>
      <c r="E154" s="35"/>
      <c r="F154" s="36"/>
      <c r="G154" s="37"/>
      <c r="H154" s="37"/>
      <c r="I154" s="34"/>
      <c r="J154" s="41" t="str">
        <f t="shared" si="4"/>
        <v/>
      </c>
      <c r="K154" s="41" t="str">
        <f t="shared" si="5"/>
        <v/>
      </c>
      <c r="L154" s="50"/>
      <c r="M154" s="50"/>
    </row>
    <row r="155" spans="1:13" ht="12.6">
      <c r="A155" s="34"/>
      <c r="B155" s="35"/>
      <c r="C155" s="40" t="str">
        <f>IF(B155="Chèques",MAX($C$3:$C154)+1,"")</f>
        <v/>
      </c>
      <c r="D155" s="36"/>
      <c r="E155" s="35"/>
      <c r="F155" s="36"/>
      <c r="G155" s="37"/>
      <c r="H155" s="37"/>
      <c r="I155" s="34"/>
      <c r="J155" s="41" t="str">
        <f t="shared" si="4"/>
        <v/>
      </c>
      <c r="K155" s="41" t="str">
        <f t="shared" si="5"/>
        <v/>
      </c>
      <c r="L155" s="50"/>
      <c r="M155" s="50"/>
    </row>
    <row r="156" spans="1:13" ht="12.6">
      <c r="A156" s="34"/>
      <c r="B156" s="35"/>
      <c r="C156" s="40" t="str">
        <f>IF(B156="Chèques",MAX($C$3:$C155)+1,"")</f>
        <v/>
      </c>
      <c r="D156" s="36"/>
      <c r="E156" s="35"/>
      <c r="F156" s="36"/>
      <c r="G156" s="37"/>
      <c r="H156" s="37"/>
      <c r="I156" s="34"/>
      <c r="J156" s="41" t="str">
        <f t="shared" si="4"/>
        <v/>
      </c>
      <c r="K156" s="41" t="str">
        <f t="shared" si="5"/>
        <v/>
      </c>
      <c r="L156" s="50"/>
      <c r="M156" s="50"/>
    </row>
    <row r="157" spans="1:13" ht="12.6">
      <c r="A157" s="34"/>
      <c r="B157" s="35"/>
      <c r="C157" s="40" t="str">
        <f>IF(B157="Chèques",MAX($C$3:$C156)+1,"")</f>
        <v/>
      </c>
      <c r="D157" s="36"/>
      <c r="E157" s="35"/>
      <c r="F157" s="36"/>
      <c r="G157" s="37"/>
      <c r="H157" s="37"/>
      <c r="I157" s="34"/>
      <c r="J157" s="41" t="str">
        <f t="shared" si="4"/>
        <v/>
      </c>
      <c r="K157" s="41" t="str">
        <f t="shared" si="5"/>
        <v/>
      </c>
      <c r="L157" s="50"/>
      <c r="M157" s="50"/>
    </row>
    <row r="158" spans="1:13" ht="12.6">
      <c r="A158" s="34"/>
      <c r="B158" s="35"/>
      <c r="C158" s="40" t="str">
        <f>IF(B158="Chèques",MAX($C$3:$C157)+1,"")</f>
        <v/>
      </c>
      <c r="D158" s="36"/>
      <c r="E158" s="35"/>
      <c r="F158" s="36"/>
      <c r="G158" s="37"/>
      <c r="H158" s="37"/>
      <c r="I158" s="34"/>
      <c r="J158" s="41" t="str">
        <f t="shared" si="4"/>
        <v/>
      </c>
      <c r="K158" s="41" t="str">
        <f t="shared" si="5"/>
        <v/>
      </c>
      <c r="L158" s="50"/>
      <c r="M158" s="50"/>
    </row>
    <row r="159" spans="1:13" ht="12.6">
      <c r="A159" s="34"/>
      <c r="B159" s="35"/>
      <c r="C159" s="40" t="str">
        <f>IF(B159="Chèques",MAX($C$3:$C158)+1,"")</f>
        <v/>
      </c>
      <c r="D159" s="36"/>
      <c r="E159" s="35"/>
      <c r="F159" s="36"/>
      <c r="G159" s="37"/>
      <c r="H159" s="37"/>
      <c r="I159" s="34"/>
      <c r="J159" s="41" t="str">
        <f t="shared" si="4"/>
        <v/>
      </c>
      <c r="K159" s="41" t="str">
        <f t="shared" si="5"/>
        <v/>
      </c>
      <c r="L159" s="50"/>
      <c r="M159" s="50"/>
    </row>
    <row r="160" spans="1:13" ht="12.6">
      <c r="A160" s="34"/>
      <c r="B160" s="35"/>
      <c r="C160" s="40" t="str">
        <f>IF(B160="Chèques",MAX($C$3:$C159)+1,"")</f>
        <v/>
      </c>
      <c r="D160" s="36"/>
      <c r="E160" s="35"/>
      <c r="F160" s="36"/>
      <c r="G160" s="37"/>
      <c r="H160" s="37"/>
      <c r="I160" s="34"/>
      <c r="J160" s="41" t="str">
        <f t="shared" si="4"/>
        <v/>
      </c>
      <c r="K160" s="41" t="str">
        <f t="shared" si="5"/>
        <v/>
      </c>
      <c r="L160" s="50"/>
      <c r="M160" s="50"/>
    </row>
    <row r="161" spans="1:13" ht="12.6">
      <c r="A161" s="34"/>
      <c r="B161" s="35"/>
      <c r="C161" s="40" t="str">
        <f>IF(B161="Chèques",MAX($C$3:$C160)+1,"")</f>
        <v/>
      </c>
      <c r="D161" s="36"/>
      <c r="E161" s="35"/>
      <c r="F161" s="36"/>
      <c r="G161" s="37"/>
      <c r="H161" s="37"/>
      <c r="I161" s="34"/>
      <c r="J161" s="41" t="str">
        <f t="shared" si="4"/>
        <v/>
      </c>
      <c r="K161" s="41" t="str">
        <f t="shared" si="5"/>
        <v/>
      </c>
      <c r="L161" s="50"/>
      <c r="M161" s="50"/>
    </row>
    <row r="162" spans="1:13" ht="12.6">
      <c r="A162" s="34"/>
      <c r="B162" s="35"/>
      <c r="C162" s="40" t="str">
        <f>IF(B162="Chèques",MAX($C$3:$C161)+1,"")</f>
        <v/>
      </c>
      <c r="D162" s="36"/>
      <c r="E162" s="35"/>
      <c r="F162" s="36"/>
      <c r="G162" s="37"/>
      <c r="H162" s="37"/>
      <c r="I162" s="34"/>
      <c r="J162" s="41" t="str">
        <f t="shared" si="4"/>
        <v/>
      </c>
      <c r="K162" s="41" t="str">
        <f t="shared" si="5"/>
        <v/>
      </c>
      <c r="L162" s="50"/>
      <c r="M162" s="50"/>
    </row>
    <row r="163" spans="1:13" ht="12.6">
      <c r="A163" s="34"/>
      <c r="B163" s="35"/>
      <c r="C163" s="40" t="str">
        <f>IF(B163="Chèques",MAX($C$3:$C162)+1,"")</f>
        <v/>
      </c>
      <c r="D163" s="36"/>
      <c r="E163" s="35"/>
      <c r="F163" s="36"/>
      <c r="G163" s="37"/>
      <c r="H163" s="37"/>
      <c r="I163" s="34"/>
      <c r="J163" s="41" t="str">
        <f t="shared" si="4"/>
        <v/>
      </c>
      <c r="K163" s="41" t="str">
        <f t="shared" si="5"/>
        <v/>
      </c>
      <c r="L163" s="50"/>
      <c r="M163" s="50"/>
    </row>
    <row r="164" spans="1:13" ht="12.6">
      <c r="A164" s="34"/>
      <c r="B164" s="35"/>
      <c r="C164" s="40" t="str">
        <f>IF(B164="Chèques",MAX($C$3:$C163)+1,"")</f>
        <v/>
      </c>
      <c r="D164" s="36"/>
      <c r="E164" s="35"/>
      <c r="F164" s="36"/>
      <c r="G164" s="37"/>
      <c r="H164" s="37"/>
      <c r="I164" s="34"/>
      <c r="J164" s="41" t="str">
        <f t="shared" si="4"/>
        <v/>
      </c>
      <c r="K164" s="41" t="str">
        <f t="shared" si="5"/>
        <v/>
      </c>
      <c r="L164" s="50"/>
      <c r="M164" s="50"/>
    </row>
    <row r="165" spans="1:13" ht="12.6">
      <c r="A165" s="34"/>
      <c r="B165" s="35"/>
      <c r="C165" s="40" t="str">
        <f>IF(B165="Chèques",MAX($C$3:$C164)+1,"")</f>
        <v/>
      </c>
      <c r="D165" s="36"/>
      <c r="E165" s="35"/>
      <c r="F165" s="36"/>
      <c r="G165" s="37"/>
      <c r="H165" s="37"/>
      <c r="I165" s="34"/>
      <c r="J165" s="41" t="str">
        <f t="shared" si="4"/>
        <v/>
      </c>
      <c r="K165" s="41" t="str">
        <f t="shared" si="5"/>
        <v/>
      </c>
      <c r="L165" s="50"/>
      <c r="M165" s="50"/>
    </row>
    <row r="166" spans="1:13" ht="12.6">
      <c r="A166" s="34"/>
      <c r="B166" s="35"/>
      <c r="C166" s="40" t="str">
        <f>IF(B166="Chèques",MAX($C$3:$C165)+1,"")</f>
        <v/>
      </c>
      <c r="D166" s="36"/>
      <c r="E166" s="35"/>
      <c r="F166" s="36"/>
      <c r="G166" s="37"/>
      <c r="H166" s="37"/>
      <c r="I166" s="34"/>
      <c r="J166" s="41" t="str">
        <f t="shared" si="4"/>
        <v/>
      </c>
      <c r="K166" s="41" t="str">
        <f t="shared" si="5"/>
        <v/>
      </c>
      <c r="L166" s="50"/>
      <c r="M166" s="50"/>
    </row>
    <row r="167" spans="1:13" ht="12.6">
      <c r="A167" s="34"/>
      <c r="B167" s="35"/>
      <c r="C167" s="40" t="str">
        <f>IF(B167="Chèques",MAX($C$3:$C166)+1,"")</f>
        <v/>
      </c>
      <c r="D167" s="36"/>
      <c r="E167" s="35"/>
      <c r="F167" s="36"/>
      <c r="G167" s="37"/>
      <c r="H167" s="37"/>
      <c r="I167" s="34"/>
      <c r="J167" s="41" t="str">
        <f t="shared" si="4"/>
        <v/>
      </c>
      <c r="K167" s="41" t="str">
        <f t="shared" si="5"/>
        <v/>
      </c>
      <c r="L167" s="50"/>
      <c r="M167" s="50"/>
    </row>
    <row r="168" spans="1:13" ht="12.6">
      <c r="A168" s="34"/>
      <c r="B168" s="35"/>
      <c r="C168" s="40" t="str">
        <f>IF(B168="Chèques",MAX($C$3:$C167)+1,"")</f>
        <v/>
      </c>
      <c r="D168" s="36"/>
      <c r="E168" s="35"/>
      <c r="F168" s="36"/>
      <c r="G168" s="37"/>
      <c r="H168" s="37"/>
      <c r="I168" s="34"/>
      <c r="J168" s="41" t="str">
        <f t="shared" si="4"/>
        <v/>
      </c>
      <c r="K168" s="41" t="str">
        <f t="shared" si="5"/>
        <v/>
      </c>
      <c r="L168" s="50"/>
      <c r="M168" s="50"/>
    </row>
    <row r="169" spans="1:13" ht="12.6">
      <c r="A169" s="34"/>
      <c r="B169" s="35"/>
      <c r="C169" s="40" t="str">
        <f>IF(B169="Chèques",MAX($C$3:$C168)+1,"")</f>
        <v/>
      </c>
      <c r="D169" s="36"/>
      <c r="E169" s="35"/>
      <c r="F169" s="36"/>
      <c r="G169" s="37"/>
      <c r="H169" s="37"/>
      <c r="I169" s="34"/>
      <c r="J169" s="41" t="str">
        <f t="shared" si="4"/>
        <v/>
      </c>
      <c r="K169" s="41" t="str">
        <f t="shared" si="5"/>
        <v/>
      </c>
      <c r="L169" s="50"/>
      <c r="M169" s="50"/>
    </row>
    <row r="170" spans="1:13" ht="12.6">
      <c r="A170" s="34"/>
      <c r="B170" s="35"/>
      <c r="C170" s="40" t="str">
        <f>IF(B170="Chèques",MAX($C$3:$C169)+1,"")</f>
        <v/>
      </c>
      <c r="D170" s="36"/>
      <c r="E170" s="35"/>
      <c r="F170" s="36"/>
      <c r="G170" s="37"/>
      <c r="H170" s="37"/>
      <c r="I170" s="34"/>
      <c r="J170" s="41" t="str">
        <f t="shared" si="4"/>
        <v/>
      </c>
      <c r="K170" s="41" t="str">
        <f t="shared" si="5"/>
        <v/>
      </c>
      <c r="L170" s="50"/>
      <c r="M170" s="50"/>
    </row>
    <row r="171" spans="1:13" ht="12.6">
      <c r="A171" s="34"/>
      <c r="B171" s="35"/>
      <c r="C171" s="40" t="str">
        <f>IF(B171="Chèques",MAX($C$3:$C170)+1,"")</f>
        <v/>
      </c>
      <c r="D171" s="36"/>
      <c r="E171" s="35"/>
      <c r="F171" s="36"/>
      <c r="G171" s="37"/>
      <c r="H171" s="37"/>
      <c r="I171" s="34"/>
      <c r="J171" s="41" t="str">
        <f t="shared" si="4"/>
        <v/>
      </c>
      <c r="K171" s="41" t="str">
        <f t="shared" si="5"/>
        <v/>
      </c>
      <c r="L171" s="50"/>
      <c r="M171" s="50"/>
    </row>
    <row r="172" spans="1:13" ht="12.6">
      <c r="A172" s="34"/>
      <c r="B172" s="35"/>
      <c r="C172" s="40" t="str">
        <f>IF(B172="Chèques",MAX($C$3:$C171)+1,"")</f>
        <v/>
      </c>
      <c r="D172" s="36"/>
      <c r="E172" s="35"/>
      <c r="F172" s="36"/>
      <c r="G172" s="37"/>
      <c r="H172" s="37"/>
      <c r="I172" s="34"/>
      <c r="J172" s="41" t="str">
        <f t="shared" si="4"/>
        <v/>
      </c>
      <c r="K172" s="41" t="str">
        <f t="shared" si="5"/>
        <v/>
      </c>
      <c r="L172" s="50"/>
      <c r="M172" s="50"/>
    </row>
    <row r="173" spans="1:13" ht="12.6">
      <c r="A173" s="34"/>
      <c r="B173" s="35"/>
      <c r="C173" s="40" t="str">
        <f>IF(B173="Chèques",MAX($C$3:$C172)+1,"")</f>
        <v/>
      </c>
      <c r="D173" s="36"/>
      <c r="E173" s="35"/>
      <c r="F173" s="36"/>
      <c r="G173" s="37"/>
      <c r="H173" s="37"/>
      <c r="I173" s="34"/>
      <c r="J173" s="41" t="str">
        <f t="shared" si="4"/>
        <v/>
      </c>
      <c r="K173" s="41" t="str">
        <f t="shared" si="5"/>
        <v/>
      </c>
      <c r="L173" s="50"/>
      <c r="M173" s="50"/>
    </row>
    <row r="174" spans="1:13" ht="12.6">
      <c r="A174" s="34"/>
      <c r="B174" s="35"/>
      <c r="C174" s="40" t="str">
        <f>IF(B174="Chèques",MAX($C$3:$C173)+1,"")</f>
        <v/>
      </c>
      <c r="D174" s="36"/>
      <c r="E174" s="35"/>
      <c r="F174" s="36"/>
      <c r="G174" s="37"/>
      <c r="H174" s="37"/>
      <c r="I174" s="34"/>
      <c r="J174" s="41" t="str">
        <f t="shared" si="4"/>
        <v/>
      </c>
      <c r="K174" s="41" t="str">
        <f t="shared" si="5"/>
        <v/>
      </c>
      <c r="L174" s="50"/>
      <c r="M174" s="50"/>
    </row>
    <row r="175" spans="1:13" ht="12.6">
      <c r="A175" s="34"/>
      <c r="B175" s="35"/>
      <c r="C175" s="40" t="str">
        <f>IF(B175="Chèques",MAX($C$3:$C174)+1,"")</f>
        <v/>
      </c>
      <c r="D175" s="36"/>
      <c r="E175" s="35"/>
      <c r="F175" s="36"/>
      <c r="G175" s="37"/>
      <c r="H175" s="37"/>
      <c r="I175" s="34"/>
      <c r="J175" s="41" t="str">
        <f t="shared" si="4"/>
        <v/>
      </c>
      <c r="K175" s="41" t="str">
        <f t="shared" si="5"/>
        <v/>
      </c>
      <c r="L175" s="50"/>
      <c r="M175" s="50"/>
    </row>
    <row r="176" spans="1:13" ht="12.6">
      <c r="A176" s="34"/>
      <c r="B176" s="35"/>
      <c r="C176" s="40" t="str">
        <f>IF(B176="Chèques",MAX($C$3:$C175)+1,"")</f>
        <v/>
      </c>
      <c r="D176" s="36"/>
      <c r="E176" s="35"/>
      <c r="F176" s="36"/>
      <c r="G176" s="37"/>
      <c r="H176" s="37"/>
      <c r="I176" s="34"/>
      <c r="J176" s="41" t="str">
        <f t="shared" si="4"/>
        <v/>
      </c>
      <c r="K176" s="41" t="str">
        <f t="shared" si="5"/>
        <v/>
      </c>
      <c r="L176" s="50"/>
      <c r="M176" s="50"/>
    </row>
    <row r="177" spans="1:13" ht="12.6">
      <c r="A177" s="34"/>
      <c r="B177" s="35"/>
      <c r="C177" s="40" t="str">
        <f>IF(B177="Chèques",MAX($C$3:$C176)+1,"")</f>
        <v/>
      </c>
      <c r="D177" s="36"/>
      <c r="E177" s="35"/>
      <c r="F177" s="36"/>
      <c r="G177" s="37"/>
      <c r="H177" s="37"/>
      <c r="I177" s="34"/>
      <c r="J177" s="41" t="str">
        <f t="shared" si="4"/>
        <v/>
      </c>
      <c r="K177" s="41" t="str">
        <f t="shared" si="5"/>
        <v/>
      </c>
      <c r="L177" s="50"/>
      <c r="M177" s="50"/>
    </row>
    <row r="178" spans="1:13" ht="12.6">
      <c r="A178" s="34"/>
      <c r="B178" s="35"/>
      <c r="C178" s="40" t="str">
        <f>IF(B178="Chèques",MAX($C$3:$C177)+1,"")</f>
        <v/>
      </c>
      <c r="D178" s="36"/>
      <c r="E178" s="35"/>
      <c r="F178" s="36"/>
      <c r="G178" s="37"/>
      <c r="H178" s="37"/>
      <c r="I178" s="34"/>
      <c r="J178" s="41" t="str">
        <f t="shared" si="4"/>
        <v/>
      </c>
      <c r="K178" s="41" t="str">
        <f t="shared" si="5"/>
        <v/>
      </c>
      <c r="L178" s="50"/>
      <c r="M178" s="50"/>
    </row>
    <row r="179" spans="1:13" ht="12.6">
      <c r="A179" s="34"/>
      <c r="B179" s="35"/>
      <c r="C179" s="40" t="str">
        <f>IF(B179="Chèques",MAX($C$3:$C178)+1,"")</f>
        <v/>
      </c>
      <c r="D179" s="36"/>
      <c r="E179" s="35"/>
      <c r="F179" s="36"/>
      <c r="G179" s="37"/>
      <c r="H179" s="37"/>
      <c r="I179" s="34"/>
      <c r="J179" s="41" t="str">
        <f t="shared" si="4"/>
        <v/>
      </c>
      <c r="K179" s="41" t="str">
        <f t="shared" si="5"/>
        <v/>
      </c>
      <c r="L179" s="50"/>
      <c r="M179" s="50"/>
    </row>
    <row r="180" spans="1:13" ht="12.6">
      <c r="A180" s="34"/>
      <c r="B180" s="35"/>
      <c r="C180" s="40" t="str">
        <f>IF(B180="Chèques",MAX($C$3:$C179)+1,"")</f>
        <v/>
      </c>
      <c r="D180" s="36"/>
      <c r="E180" s="35"/>
      <c r="F180" s="36"/>
      <c r="G180" s="37"/>
      <c r="H180" s="37"/>
      <c r="I180" s="34"/>
      <c r="J180" s="41" t="str">
        <f t="shared" si="4"/>
        <v/>
      </c>
      <c r="K180" s="41" t="str">
        <f t="shared" si="5"/>
        <v/>
      </c>
      <c r="L180" s="50"/>
      <c r="M180" s="50"/>
    </row>
    <row r="181" spans="1:13" ht="12.6">
      <c r="A181" s="34"/>
      <c r="B181" s="35"/>
      <c r="C181" s="40" t="str">
        <f>IF(B181="Chèques",MAX($C$3:$C180)+1,"")</f>
        <v/>
      </c>
      <c r="D181" s="36"/>
      <c r="E181" s="35"/>
      <c r="F181" s="36"/>
      <c r="G181" s="37"/>
      <c r="H181" s="37"/>
      <c r="I181" s="34"/>
      <c r="J181" s="41" t="str">
        <f t="shared" si="4"/>
        <v/>
      </c>
      <c r="K181" s="41" t="str">
        <f t="shared" si="5"/>
        <v/>
      </c>
      <c r="L181" s="50"/>
      <c r="M181" s="50"/>
    </row>
    <row r="182" spans="1:13" ht="12.6">
      <c r="A182" s="34"/>
      <c r="B182" s="35"/>
      <c r="C182" s="40" t="str">
        <f>IF(B182="Chèques",MAX($C$3:$C181)+1,"")</f>
        <v/>
      </c>
      <c r="D182" s="36"/>
      <c r="E182" s="35"/>
      <c r="F182" s="36"/>
      <c r="G182" s="37"/>
      <c r="H182" s="37"/>
      <c r="I182" s="34"/>
      <c r="J182" s="41" t="str">
        <f t="shared" si="4"/>
        <v/>
      </c>
      <c r="K182" s="41" t="str">
        <f t="shared" si="5"/>
        <v/>
      </c>
      <c r="L182" s="50"/>
      <c r="M182" s="50"/>
    </row>
    <row r="183" spans="1:13" ht="12.6">
      <c r="A183" s="34"/>
      <c r="B183" s="35"/>
      <c r="C183" s="40" t="str">
        <f>IF(B183="Chèques",MAX($C$3:$C182)+1,"")</f>
        <v/>
      </c>
      <c r="D183" s="36"/>
      <c r="E183" s="35"/>
      <c r="F183" s="36"/>
      <c r="G183" s="37"/>
      <c r="H183" s="37"/>
      <c r="I183" s="34"/>
      <c r="J183" s="41" t="str">
        <f t="shared" si="4"/>
        <v/>
      </c>
      <c r="K183" s="41" t="str">
        <f t="shared" si="5"/>
        <v/>
      </c>
      <c r="L183" s="50"/>
      <c r="M183" s="50"/>
    </row>
    <row r="184" spans="1:13" ht="12.6">
      <c r="A184" s="34"/>
      <c r="B184" s="35"/>
      <c r="C184" s="40" t="str">
        <f>IF(B184="Chèques",MAX($C$3:$C183)+1,"")</f>
        <v/>
      </c>
      <c r="D184" s="36"/>
      <c r="E184" s="35"/>
      <c r="F184" s="36"/>
      <c r="G184" s="37"/>
      <c r="H184" s="37"/>
      <c r="I184" s="34"/>
      <c r="J184" s="41" t="str">
        <f t="shared" si="4"/>
        <v/>
      </c>
      <c r="K184" s="41" t="str">
        <f t="shared" si="5"/>
        <v/>
      </c>
      <c r="L184" s="50"/>
      <c r="M184" s="50"/>
    </row>
    <row r="185" spans="1:13" ht="12.6">
      <c r="A185" s="34"/>
      <c r="B185" s="35"/>
      <c r="C185" s="40" t="str">
        <f>IF(B185="Chèques",MAX($C$3:$C184)+1,"")</f>
        <v/>
      </c>
      <c r="D185" s="36"/>
      <c r="E185" s="35"/>
      <c r="F185" s="36"/>
      <c r="G185" s="37"/>
      <c r="H185" s="37"/>
      <c r="I185" s="34"/>
      <c r="J185" s="41" t="str">
        <f t="shared" si="4"/>
        <v/>
      </c>
      <c r="K185" s="41" t="str">
        <f t="shared" si="5"/>
        <v/>
      </c>
      <c r="L185" s="50"/>
      <c r="M185" s="50"/>
    </row>
    <row r="186" spans="1:13" ht="12.6">
      <c r="A186" s="34"/>
      <c r="B186" s="35"/>
      <c r="C186" s="40" t="str">
        <f>IF(B186="Chèques",MAX($C$3:$C185)+1,"")</f>
        <v/>
      </c>
      <c r="D186" s="36"/>
      <c r="E186" s="35"/>
      <c r="F186" s="36"/>
      <c r="G186" s="37"/>
      <c r="H186" s="37"/>
      <c r="I186" s="34"/>
      <c r="J186" s="41" t="str">
        <f t="shared" si="4"/>
        <v/>
      </c>
      <c r="K186" s="41" t="str">
        <f t="shared" si="5"/>
        <v/>
      </c>
      <c r="L186" s="50"/>
      <c r="M186" s="50"/>
    </row>
    <row r="187" spans="1:13" ht="12.6">
      <c r="A187" s="34"/>
      <c r="B187" s="35"/>
      <c r="C187" s="40" t="str">
        <f>IF(B187="Chèques",MAX($C$3:$C186)+1,"")</f>
        <v/>
      </c>
      <c r="D187" s="36"/>
      <c r="E187" s="35"/>
      <c r="F187" s="36"/>
      <c r="G187" s="37"/>
      <c r="H187" s="37"/>
      <c r="I187" s="34"/>
      <c r="J187" s="41" t="str">
        <f t="shared" si="4"/>
        <v/>
      </c>
      <c r="K187" s="41" t="str">
        <f t="shared" si="5"/>
        <v/>
      </c>
      <c r="L187" s="50"/>
      <c r="M187" s="50"/>
    </row>
    <row r="188" spans="1:13" ht="12.6">
      <c r="A188" s="34"/>
      <c r="B188" s="35"/>
      <c r="C188" s="40" t="str">
        <f>IF(B188="Chèques",MAX($C$3:$C187)+1,"")</f>
        <v/>
      </c>
      <c r="D188" s="36"/>
      <c r="E188" s="35"/>
      <c r="F188" s="36"/>
      <c r="G188" s="37"/>
      <c r="H188" s="37"/>
      <c r="I188" s="34"/>
      <c r="J188" s="41" t="str">
        <f t="shared" si="4"/>
        <v/>
      </c>
      <c r="K188" s="41" t="str">
        <f t="shared" si="5"/>
        <v/>
      </c>
      <c r="L188" s="50"/>
      <c r="M188" s="50"/>
    </row>
    <row r="189" spans="1:13" ht="12.6">
      <c r="A189" s="34"/>
      <c r="B189" s="35"/>
      <c r="C189" s="40" t="str">
        <f>IF(B189="Chèques",MAX($C$3:$C188)+1,"")</f>
        <v/>
      </c>
      <c r="D189" s="36"/>
      <c r="E189" s="35"/>
      <c r="F189" s="36"/>
      <c r="G189" s="37"/>
      <c r="H189" s="37"/>
      <c r="I189" s="34"/>
      <c r="J189" s="41" t="str">
        <f t="shared" si="4"/>
        <v/>
      </c>
      <c r="K189" s="41" t="str">
        <f t="shared" si="5"/>
        <v/>
      </c>
      <c r="L189" s="50"/>
      <c r="M189" s="50"/>
    </row>
    <row r="190" spans="1:13" ht="12.6">
      <c r="A190" s="34"/>
      <c r="B190" s="35"/>
      <c r="C190" s="40" t="str">
        <f>IF(B190="Chèques",MAX($C$3:$C189)+1,"")</f>
        <v/>
      </c>
      <c r="D190" s="36"/>
      <c r="E190" s="35"/>
      <c r="F190" s="36"/>
      <c r="G190" s="37"/>
      <c r="H190" s="37"/>
      <c r="I190" s="34"/>
      <c r="J190" s="41" t="str">
        <f t="shared" si="4"/>
        <v/>
      </c>
      <c r="K190" s="41" t="str">
        <f t="shared" si="5"/>
        <v/>
      </c>
      <c r="L190" s="50"/>
      <c r="M190" s="50"/>
    </row>
    <row r="191" spans="1:13" ht="12.6">
      <c r="A191" s="34"/>
      <c r="B191" s="35"/>
      <c r="C191" s="40" t="str">
        <f>IF(B191="Chèques",MAX($C$3:$C190)+1,"")</f>
        <v/>
      </c>
      <c r="D191" s="36"/>
      <c r="E191" s="35"/>
      <c r="F191" s="36"/>
      <c r="G191" s="37"/>
      <c r="H191" s="37"/>
      <c r="I191" s="34"/>
      <c r="J191" s="41" t="str">
        <f t="shared" si="4"/>
        <v/>
      </c>
      <c r="K191" s="41" t="str">
        <f t="shared" si="5"/>
        <v/>
      </c>
      <c r="L191" s="50"/>
      <c r="M191" s="50"/>
    </row>
    <row r="192" spans="1:13" ht="12.6">
      <c r="A192" s="34"/>
      <c r="B192" s="35"/>
      <c r="C192" s="40" t="str">
        <f>IF(B192="Chèques",MAX($C$3:$C191)+1,"")</f>
        <v/>
      </c>
      <c r="D192" s="36"/>
      <c r="E192" s="35"/>
      <c r="F192" s="36"/>
      <c r="G192" s="37"/>
      <c r="H192" s="37"/>
      <c r="I192" s="34"/>
      <c r="J192" s="41" t="str">
        <f t="shared" si="4"/>
        <v/>
      </c>
      <c r="K192" s="41" t="str">
        <f t="shared" si="5"/>
        <v/>
      </c>
      <c r="L192" s="50"/>
      <c r="M192" s="50"/>
    </row>
    <row r="193" spans="1:13" ht="12.6">
      <c r="A193" s="34"/>
      <c r="B193" s="35"/>
      <c r="C193" s="40" t="str">
        <f>IF(B193="Chèques",MAX($C$3:$C192)+1,"")</f>
        <v/>
      </c>
      <c r="D193" s="36"/>
      <c r="E193" s="35"/>
      <c r="F193" s="36"/>
      <c r="G193" s="37"/>
      <c r="H193" s="37"/>
      <c r="I193" s="34"/>
      <c r="J193" s="41" t="str">
        <f t="shared" si="4"/>
        <v/>
      </c>
      <c r="K193" s="41" t="str">
        <f t="shared" si="5"/>
        <v/>
      </c>
      <c r="L193" s="50"/>
      <c r="M193" s="50"/>
    </row>
    <row r="194" spans="1:13" ht="12.6">
      <c r="A194" s="34"/>
      <c r="B194" s="35"/>
      <c r="C194" s="40" t="str">
        <f>IF(B194="Chèques",MAX($C$3:$C193)+1,"")</f>
        <v/>
      </c>
      <c r="D194" s="36"/>
      <c r="E194" s="35"/>
      <c r="F194" s="36"/>
      <c r="G194" s="37"/>
      <c r="H194" s="37"/>
      <c r="I194" s="34"/>
      <c r="J194" s="41" t="str">
        <f t="shared" si="4"/>
        <v/>
      </c>
      <c r="K194" s="41" t="str">
        <f t="shared" si="5"/>
        <v/>
      </c>
      <c r="L194" s="50"/>
      <c r="M194" s="50"/>
    </row>
    <row r="195" spans="1:13" ht="12.6">
      <c r="A195" s="34"/>
      <c r="B195" s="35"/>
      <c r="C195" s="40" t="str">
        <f>IF(B195="Chèques",MAX($C$3:$C194)+1,"")</f>
        <v/>
      </c>
      <c r="D195" s="36"/>
      <c r="E195" s="35"/>
      <c r="F195" s="36"/>
      <c r="G195" s="37"/>
      <c r="H195" s="37"/>
      <c r="I195" s="34"/>
      <c r="J195" s="41" t="str">
        <f t="shared" si="4"/>
        <v/>
      </c>
      <c r="K195" s="41" t="str">
        <f t="shared" si="5"/>
        <v/>
      </c>
      <c r="L195" s="50"/>
      <c r="M195" s="50"/>
    </row>
    <row r="196" spans="1:13" ht="12.6">
      <c r="A196" s="34"/>
      <c r="B196" s="35"/>
      <c r="C196" s="40" t="str">
        <f>IF(B196="Chèques",MAX($C$3:$C195)+1,"")</f>
        <v/>
      </c>
      <c r="D196" s="36"/>
      <c r="E196" s="35"/>
      <c r="F196" s="36"/>
      <c r="G196" s="37"/>
      <c r="H196" s="37"/>
      <c r="I196" s="34"/>
      <c r="J196" s="41" t="str">
        <f t="shared" ref="J196:J224" si="6">IF(A196&lt;&gt;"",J195+H196-G196,"")</f>
        <v/>
      </c>
      <c r="K196" s="41" t="str">
        <f t="shared" si="5"/>
        <v/>
      </c>
      <c r="L196" s="50"/>
      <c r="M196" s="50"/>
    </row>
    <row r="197" spans="1:13" ht="12.6">
      <c r="A197" s="34"/>
      <c r="B197" s="35"/>
      <c r="C197" s="40" t="str">
        <f>IF(B197="Chèques",MAX($C$3:$C196)+1,"")</f>
        <v/>
      </c>
      <c r="D197" s="36"/>
      <c r="E197" s="35"/>
      <c r="F197" s="36"/>
      <c r="G197" s="37"/>
      <c r="H197" s="37"/>
      <c r="I197" s="34"/>
      <c r="J197" s="41" t="str">
        <f t="shared" si="6"/>
        <v/>
      </c>
      <c r="K197" s="41" t="str">
        <f t="shared" ref="K197:K207" si="7">IF(A197="","",K196+(H197-G197)*(I197&gt;0))</f>
        <v/>
      </c>
      <c r="L197" s="50"/>
      <c r="M197" s="50"/>
    </row>
    <row r="198" spans="1:13" ht="12.6">
      <c r="A198" s="34"/>
      <c r="B198" s="35"/>
      <c r="C198" s="40" t="str">
        <f>IF(B198="Chèques",MAX($C$3:$C197)+1,"")</f>
        <v/>
      </c>
      <c r="D198" s="36"/>
      <c r="E198" s="35"/>
      <c r="F198" s="36"/>
      <c r="G198" s="37"/>
      <c r="H198" s="37"/>
      <c r="I198" s="34"/>
      <c r="J198" s="41" t="str">
        <f t="shared" si="6"/>
        <v/>
      </c>
      <c r="K198" s="41" t="str">
        <f t="shared" si="7"/>
        <v/>
      </c>
      <c r="L198" s="50"/>
      <c r="M198" s="50"/>
    </row>
    <row r="199" spans="1:13" ht="12.6">
      <c r="A199" s="34"/>
      <c r="B199" s="35"/>
      <c r="C199" s="40" t="str">
        <f>IF(B199="Chèques",MAX($C$3:$C198)+1,"")</f>
        <v/>
      </c>
      <c r="D199" s="36"/>
      <c r="E199" s="35"/>
      <c r="F199" s="36"/>
      <c r="G199" s="37"/>
      <c r="H199" s="37"/>
      <c r="I199" s="34"/>
      <c r="J199" s="41" t="str">
        <f t="shared" si="6"/>
        <v/>
      </c>
      <c r="K199" s="41" t="str">
        <f t="shared" si="7"/>
        <v/>
      </c>
      <c r="L199" s="50"/>
      <c r="M199" s="50"/>
    </row>
    <row r="200" spans="1:13" ht="12.6">
      <c r="A200" s="34"/>
      <c r="B200" s="35"/>
      <c r="C200" s="40" t="str">
        <f>IF(B200="Chèques",MAX($C$3:$C199)+1,"")</f>
        <v/>
      </c>
      <c r="D200" s="36"/>
      <c r="E200" s="35"/>
      <c r="F200" s="36"/>
      <c r="G200" s="37"/>
      <c r="H200" s="37"/>
      <c r="I200" s="34"/>
      <c r="J200" s="41" t="str">
        <f t="shared" si="6"/>
        <v/>
      </c>
      <c r="K200" s="41" t="str">
        <f t="shared" si="7"/>
        <v/>
      </c>
      <c r="L200" s="50"/>
      <c r="M200" s="50"/>
    </row>
    <row r="201" spans="1:13" ht="12.6">
      <c r="A201" s="34"/>
      <c r="B201" s="35"/>
      <c r="C201" s="40" t="str">
        <f>IF(B201="Chèques",MAX($C$3:$C200)+1,"")</f>
        <v/>
      </c>
      <c r="D201" s="36"/>
      <c r="E201" s="35"/>
      <c r="F201" s="36"/>
      <c r="G201" s="37"/>
      <c r="H201" s="37"/>
      <c r="I201" s="34"/>
      <c r="J201" s="41" t="str">
        <f t="shared" si="6"/>
        <v/>
      </c>
      <c r="K201" s="41" t="str">
        <f t="shared" si="7"/>
        <v/>
      </c>
      <c r="L201" s="50"/>
      <c r="M201" s="50"/>
    </row>
    <row r="202" spans="1:13" ht="12.6">
      <c r="A202" s="34"/>
      <c r="B202" s="35"/>
      <c r="C202" s="40" t="str">
        <f>IF(B202="Chèques",MAX($C$3:$C201)+1,"")</f>
        <v/>
      </c>
      <c r="D202" s="36"/>
      <c r="E202" s="35"/>
      <c r="F202" s="36"/>
      <c r="G202" s="37"/>
      <c r="H202" s="37"/>
      <c r="I202" s="34"/>
      <c r="J202" s="41" t="str">
        <f t="shared" si="6"/>
        <v/>
      </c>
      <c r="K202" s="41" t="str">
        <f t="shared" si="7"/>
        <v/>
      </c>
      <c r="L202" s="50"/>
      <c r="M202" s="50"/>
    </row>
    <row r="203" spans="1:13" ht="12.6">
      <c r="A203" s="34"/>
      <c r="B203" s="35"/>
      <c r="C203" s="40" t="str">
        <f>IF(B203="Chèques",MAX($C$3:$C202)+1,"")</f>
        <v/>
      </c>
      <c r="D203" s="36"/>
      <c r="E203" s="35"/>
      <c r="F203" s="36"/>
      <c r="G203" s="37"/>
      <c r="H203" s="37"/>
      <c r="I203" s="34"/>
      <c r="J203" s="41" t="str">
        <f t="shared" si="6"/>
        <v/>
      </c>
      <c r="K203" s="41" t="str">
        <f t="shared" si="7"/>
        <v/>
      </c>
      <c r="L203" s="50"/>
      <c r="M203" s="50"/>
    </row>
    <row r="204" spans="1:13" ht="12.6">
      <c r="A204" s="34"/>
      <c r="B204" s="35"/>
      <c r="C204" s="40" t="str">
        <f>IF(B204="Chèques",MAX($C$3:$C203)+1,"")</f>
        <v/>
      </c>
      <c r="D204" s="36"/>
      <c r="E204" s="35"/>
      <c r="F204" s="36"/>
      <c r="G204" s="37"/>
      <c r="H204" s="37"/>
      <c r="I204" s="34"/>
      <c r="J204" s="41" t="str">
        <f t="shared" si="6"/>
        <v/>
      </c>
      <c r="K204" s="41" t="str">
        <f t="shared" si="7"/>
        <v/>
      </c>
      <c r="L204" s="50"/>
      <c r="M204" s="50"/>
    </row>
    <row r="205" spans="1:13" ht="12.6">
      <c r="A205" s="34"/>
      <c r="B205" s="35"/>
      <c r="C205" s="40" t="str">
        <f>IF(B205="Chèques",MAX($C$3:$C204)+1,"")</f>
        <v/>
      </c>
      <c r="D205" s="36"/>
      <c r="E205" s="35"/>
      <c r="F205" s="36"/>
      <c r="G205" s="37"/>
      <c r="H205" s="37"/>
      <c r="I205" s="34"/>
      <c r="J205" s="41" t="str">
        <f t="shared" si="6"/>
        <v/>
      </c>
      <c r="K205" s="41" t="str">
        <f t="shared" si="7"/>
        <v/>
      </c>
      <c r="L205" s="50"/>
      <c r="M205" s="50"/>
    </row>
    <row r="206" spans="1:13" ht="12.6">
      <c r="A206" s="34"/>
      <c r="B206" s="35"/>
      <c r="C206" s="40" t="str">
        <f>IF(B206="Chèques",MAX($C$3:$C205)+1,"")</f>
        <v/>
      </c>
      <c r="D206" s="36"/>
      <c r="E206" s="35"/>
      <c r="F206" s="36"/>
      <c r="G206" s="37"/>
      <c r="H206" s="37"/>
      <c r="I206" s="34"/>
      <c r="J206" s="41" t="str">
        <f t="shared" si="6"/>
        <v/>
      </c>
      <c r="K206" s="41" t="str">
        <f t="shared" si="7"/>
        <v/>
      </c>
      <c r="L206" s="50"/>
      <c r="M206" s="50"/>
    </row>
    <row r="207" spans="1:13" ht="12.6">
      <c r="A207" s="34"/>
      <c r="B207" s="35"/>
      <c r="C207" s="40" t="str">
        <f>IF(B207="Chèques",MAX($C$3:$C206)+1,"")</f>
        <v/>
      </c>
      <c r="D207" s="36"/>
      <c r="E207" s="35"/>
      <c r="F207" s="36"/>
      <c r="G207" s="37"/>
      <c r="H207" s="37"/>
      <c r="I207" s="34"/>
      <c r="J207" s="41" t="str">
        <f t="shared" si="6"/>
        <v/>
      </c>
      <c r="K207" s="41" t="str">
        <f t="shared" si="7"/>
        <v/>
      </c>
      <c r="L207" s="50"/>
      <c r="M207" s="50"/>
    </row>
    <row r="208" spans="1:13" ht="12.6">
      <c r="A208" s="34"/>
      <c r="B208" s="35"/>
      <c r="C208" s="40" t="str">
        <f>IF(B208="Chèques",MAX($C$3:$C207)+1,"")</f>
        <v/>
      </c>
      <c r="D208" s="36"/>
      <c r="E208" s="35"/>
      <c r="F208" s="36"/>
      <c r="G208" s="37"/>
      <c r="H208" s="37"/>
      <c r="I208" s="34"/>
      <c r="J208" s="41" t="str">
        <f t="shared" si="6"/>
        <v/>
      </c>
      <c r="K208" s="41" t="str">
        <f t="shared" ref="K208:K224" si="8">IF(A208="","",K226+(H208-G208)*(I208&gt;0))</f>
        <v/>
      </c>
      <c r="L208" s="50"/>
      <c r="M208" s="50"/>
    </row>
    <row r="209" spans="1:13" ht="12.6">
      <c r="A209" s="34"/>
      <c r="B209" s="35"/>
      <c r="C209" s="40" t="str">
        <f>IF(B209="Chèques",MAX($C$3:$C208)+1,"")</f>
        <v/>
      </c>
      <c r="D209" s="36"/>
      <c r="E209" s="35"/>
      <c r="F209" s="36"/>
      <c r="G209" s="37"/>
      <c r="H209" s="37"/>
      <c r="I209" s="34"/>
      <c r="J209" s="41" t="str">
        <f t="shared" si="6"/>
        <v/>
      </c>
      <c r="K209" s="41" t="str">
        <f t="shared" si="8"/>
        <v/>
      </c>
      <c r="L209" s="50"/>
      <c r="M209" s="50"/>
    </row>
    <row r="210" spans="1:13" ht="12.6">
      <c r="A210" s="34"/>
      <c r="B210" s="35"/>
      <c r="C210" s="40" t="str">
        <f>IF(B210="Chèques",MAX($C$3:$C209)+1,"")</f>
        <v/>
      </c>
      <c r="D210" s="36"/>
      <c r="E210" s="35"/>
      <c r="F210" s="36"/>
      <c r="G210" s="37"/>
      <c r="H210" s="37"/>
      <c r="I210" s="34"/>
      <c r="J210" s="41" t="str">
        <f t="shared" si="6"/>
        <v/>
      </c>
      <c r="K210" s="41" t="str">
        <f t="shared" si="8"/>
        <v/>
      </c>
      <c r="L210" s="50"/>
      <c r="M210" s="50"/>
    </row>
    <row r="211" spans="1:13" ht="12.6">
      <c r="A211" s="34"/>
      <c r="B211" s="35"/>
      <c r="C211" s="40" t="str">
        <f>IF(B211="Chèques",MAX($C$3:$C210)+1,"")</f>
        <v/>
      </c>
      <c r="D211" s="36"/>
      <c r="E211" s="35"/>
      <c r="F211" s="36"/>
      <c r="G211" s="37"/>
      <c r="H211" s="37"/>
      <c r="I211" s="34"/>
      <c r="J211" s="41" t="str">
        <f t="shared" si="6"/>
        <v/>
      </c>
      <c r="K211" s="41" t="str">
        <f t="shared" si="8"/>
        <v/>
      </c>
      <c r="L211" s="50"/>
      <c r="M211" s="50"/>
    </row>
    <row r="212" spans="1:13" ht="12.6">
      <c r="A212" s="34"/>
      <c r="B212" s="35"/>
      <c r="C212" s="40" t="str">
        <f>IF(B212="Chèques",MAX($C$3:$C211)+1,"")</f>
        <v/>
      </c>
      <c r="D212" s="36"/>
      <c r="E212" s="35"/>
      <c r="F212" s="36"/>
      <c r="G212" s="37"/>
      <c r="H212" s="37"/>
      <c r="I212" s="34"/>
      <c r="J212" s="41" t="str">
        <f t="shared" si="6"/>
        <v/>
      </c>
      <c r="K212" s="41" t="str">
        <f t="shared" si="8"/>
        <v/>
      </c>
      <c r="L212" s="50"/>
      <c r="M212" s="50"/>
    </row>
    <row r="213" spans="1:13" ht="12.6">
      <c r="A213" s="34"/>
      <c r="B213" s="35"/>
      <c r="C213" s="40" t="str">
        <f>IF(B213="Chèques",MAX($C$3:$C212)+1,"")</f>
        <v/>
      </c>
      <c r="D213" s="36"/>
      <c r="E213" s="35"/>
      <c r="F213" s="36"/>
      <c r="G213" s="37"/>
      <c r="H213" s="37"/>
      <c r="I213" s="34"/>
      <c r="J213" s="41" t="str">
        <f t="shared" si="6"/>
        <v/>
      </c>
      <c r="K213" s="41" t="str">
        <f t="shared" si="8"/>
        <v/>
      </c>
      <c r="L213" s="50"/>
      <c r="M213" s="50"/>
    </row>
    <row r="214" spans="1:13" ht="12.6">
      <c r="A214" s="34"/>
      <c r="B214" s="35"/>
      <c r="C214" s="40" t="str">
        <f>IF(B214="Chèques",MAX($C$3:$C213)+1,"")</f>
        <v/>
      </c>
      <c r="D214" s="36"/>
      <c r="E214" s="35"/>
      <c r="F214" s="36"/>
      <c r="G214" s="37"/>
      <c r="H214" s="37"/>
      <c r="I214" s="34"/>
      <c r="J214" s="41" t="str">
        <f t="shared" si="6"/>
        <v/>
      </c>
      <c r="K214" s="41" t="str">
        <f t="shared" si="8"/>
        <v/>
      </c>
      <c r="L214" s="50"/>
      <c r="M214" s="50"/>
    </row>
    <row r="215" spans="1:13" ht="12.6">
      <c r="A215" s="34"/>
      <c r="B215" s="35"/>
      <c r="C215" s="40" t="str">
        <f>IF(B215="Chèques",MAX($C$3:$C214)+1,"")</f>
        <v/>
      </c>
      <c r="D215" s="36"/>
      <c r="E215" s="35"/>
      <c r="F215" s="36"/>
      <c r="G215" s="37"/>
      <c r="H215" s="37"/>
      <c r="I215" s="34"/>
      <c r="J215" s="41" t="str">
        <f t="shared" si="6"/>
        <v/>
      </c>
      <c r="K215" s="41" t="str">
        <f t="shared" si="8"/>
        <v/>
      </c>
      <c r="L215" s="50"/>
      <c r="M215" s="50"/>
    </row>
    <row r="216" spans="1:13" ht="12.6">
      <c r="A216" s="34"/>
      <c r="B216" s="35"/>
      <c r="C216" s="40" t="str">
        <f>IF(B216="Chèques",MAX($C$3:$C215)+1,"")</f>
        <v/>
      </c>
      <c r="D216" s="36"/>
      <c r="E216" s="35"/>
      <c r="F216" s="36"/>
      <c r="G216" s="37"/>
      <c r="H216" s="37"/>
      <c r="I216" s="34"/>
      <c r="J216" s="41" t="str">
        <f t="shared" si="6"/>
        <v/>
      </c>
      <c r="K216" s="41" t="str">
        <f t="shared" si="8"/>
        <v/>
      </c>
      <c r="L216" s="50"/>
      <c r="M216" s="50"/>
    </row>
    <row r="217" spans="1:13" ht="12.6">
      <c r="A217" s="34"/>
      <c r="B217" s="35"/>
      <c r="C217" s="40" t="str">
        <f>IF(B217="Chèques",MAX($C$3:$C216)+1,"")</f>
        <v/>
      </c>
      <c r="D217" s="36"/>
      <c r="E217" s="35"/>
      <c r="F217" s="36"/>
      <c r="G217" s="37"/>
      <c r="H217" s="37"/>
      <c r="I217" s="34"/>
      <c r="J217" s="41" t="str">
        <f t="shared" si="6"/>
        <v/>
      </c>
      <c r="K217" s="41" t="str">
        <f t="shared" si="8"/>
        <v/>
      </c>
      <c r="L217" s="50"/>
      <c r="M217" s="50"/>
    </row>
    <row r="218" spans="1:13" ht="12.6">
      <c r="A218" s="34"/>
      <c r="B218" s="35"/>
      <c r="C218" s="40" t="str">
        <f>IF(B218="Chèques",MAX($C$3:$C217)+1,"")</f>
        <v/>
      </c>
      <c r="D218" s="36"/>
      <c r="E218" s="35"/>
      <c r="F218" s="36"/>
      <c r="G218" s="37"/>
      <c r="H218" s="37"/>
      <c r="I218" s="34"/>
      <c r="J218" s="41" t="str">
        <f t="shared" si="6"/>
        <v/>
      </c>
      <c r="K218" s="41" t="str">
        <f t="shared" si="8"/>
        <v/>
      </c>
      <c r="L218" s="50"/>
      <c r="M218" s="50"/>
    </row>
    <row r="219" spans="1:13" ht="12.6">
      <c r="A219" s="34"/>
      <c r="B219" s="35"/>
      <c r="C219" s="40" t="str">
        <f>IF(B219="Chèques",MAX($C$3:$C218)+1,"")</f>
        <v/>
      </c>
      <c r="D219" s="36"/>
      <c r="E219" s="35"/>
      <c r="F219" s="36"/>
      <c r="G219" s="37"/>
      <c r="H219" s="37"/>
      <c r="I219" s="34"/>
      <c r="J219" s="41" t="str">
        <f t="shared" si="6"/>
        <v/>
      </c>
      <c r="K219" s="41" t="str">
        <f t="shared" si="8"/>
        <v/>
      </c>
      <c r="L219" s="50"/>
      <c r="M219" s="50"/>
    </row>
    <row r="220" spans="1:13" ht="12.6">
      <c r="A220" s="34"/>
      <c r="B220" s="35"/>
      <c r="C220" s="40" t="str">
        <f>IF(B220="Chèques",MAX($C$3:$C219)+1,"")</f>
        <v/>
      </c>
      <c r="D220" s="36"/>
      <c r="E220" s="35"/>
      <c r="F220" s="36"/>
      <c r="G220" s="37"/>
      <c r="H220" s="37"/>
      <c r="I220" s="34"/>
      <c r="J220" s="41" t="str">
        <f t="shared" si="6"/>
        <v/>
      </c>
      <c r="K220" s="41" t="str">
        <f t="shared" si="8"/>
        <v/>
      </c>
      <c r="L220" s="50"/>
      <c r="M220" s="50"/>
    </row>
    <row r="221" spans="1:13" ht="12.6">
      <c r="A221" s="34"/>
      <c r="B221" s="35"/>
      <c r="C221" s="40" t="str">
        <f>IF(B221="Chèques",MAX($C$3:$C220)+1,"")</f>
        <v/>
      </c>
      <c r="D221" s="36"/>
      <c r="E221" s="35"/>
      <c r="F221" s="36"/>
      <c r="G221" s="37"/>
      <c r="H221" s="37"/>
      <c r="I221" s="34"/>
      <c r="J221" s="41" t="str">
        <f t="shared" si="6"/>
        <v/>
      </c>
      <c r="K221" s="41" t="str">
        <f t="shared" si="8"/>
        <v/>
      </c>
      <c r="L221" s="50"/>
      <c r="M221" s="50"/>
    </row>
    <row r="222" spans="1:13" ht="12.6">
      <c r="A222" s="34"/>
      <c r="B222" s="35"/>
      <c r="C222" s="40" t="str">
        <f>IF(B222="Chèques",MAX($C$3:$C221)+1,"")</f>
        <v/>
      </c>
      <c r="D222" s="36"/>
      <c r="E222" s="35"/>
      <c r="F222" s="36"/>
      <c r="G222" s="37"/>
      <c r="H222" s="37"/>
      <c r="I222" s="34"/>
      <c r="J222" s="41" t="str">
        <f t="shared" si="6"/>
        <v/>
      </c>
      <c r="K222" s="41" t="str">
        <f t="shared" si="8"/>
        <v/>
      </c>
      <c r="L222" s="50"/>
      <c r="M222" s="50"/>
    </row>
    <row r="223" spans="1:13" ht="12.6">
      <c r="A223" s="34"/>
      <c r="B223" s="35"/>
      <c r="C223" s="40" t="str">
        <f>IF(B223="Chèques",MAX($C$3:$C222)+1,"")</f>
        <v/>
      </c>
      <c r="D223" s="36"/>
      <c r="E223" s="35"/>
      <c r="F223" s="36"/>
      <c r="G223" s="37"/>
      <c r="H223" s="37"/>
      <c r="I223" s="34"/>
      <c r="J223" s="41" t="str">
        <f t="shared" si="6"/>
        <v/>
      </c>
      <c r="K223" s="41" t="str">
        <f t="shared" si="8"/>
        <v/>
      </c>
      <c r="L223" s="50"/>
      <c r="M223" s="50"/>
    </row>
    <row r="224" spans="1:13" ht="12.6">
      <c r="A224" s="34"/>
      <c r="B224" s="35"/>
      <c r="C224" s="40" t="str">
        <f>IF(B224="Chèques",MAX($C$3:$C223)+1,"")</f>
        <v/>
      </c>
      <c r="D224" s="36"/>
      <c r="E224" s="35"/>
      <c r="F224" s="36"/>
      <c r="G224" s="37"/>
      <c r="H224" s="37"/>
      <c r="I224" s="34"/>
      <c r="J224" s="41" t="str">
        <f t="shared" si="6"/>
        <v/>
      </c>
      <c r="K224" s="41" t="str">
        <f t="shared" si="8"/>
        <v/>
      </c>
      <c r="L224" s="50"/>
      <c r="M224" s="50"/>
    </row>
  </sheetData>
  <mergeCells count="2">
    <mergeCell ref="A2:K2"/>
    <mergeCell ref="L12:M12"/>
  </mergeCells>
  <conditionalFormatting sqref="J225:J1048576">
    <cfRule type="cellIs" dxfId="374" priority="89" operator="greaterThan">
      <formula>0</formula>
    </cfRule>
  </conditionalFormatting>
  <conditionalFormatting sqref="A2">
    <cfRule type="containsText" dxfId="373" priority="34" operator="containsText" text="CB">
      <formula>NOT(ISERROR(SEARCH("CB",A2)))</formula>
    </cfRule>
  </conditionalFormatting>
  <conditionalFormatting sqref="A2">
    <cfRule type="expression" dxfId="372" priority="33" stopIfTrue="1">
      <formula>$A2=""</formula>
    </cfRule>
  </conditionalFormatting>
  <conditionalFormatting sqref="K3:K224 J1:J224">
    <cfRule type="cellIs" dxfId="371" priority="32" operator="greaterThan">
      <formula>0</formula>
    </cfRule>
  </conditionalFormatting>
  <conditionalFormatting sqref="B1:B2">
    <cfRule type="containsText" dxfId="370" priority="27" operator="containsText" text="Virements émis">
      <formula>NOT(ISERROR(SEARCH("Virements émis",B1)))</formula>
    </cfRule>
    <cfRule type="containsText" dxfId="369" priority="28" operator="containsText" text="Vir">
      <formula>NOT(ISERROR(SEARCH("Vir",B1)))</formula>
    </cfRule>
    <cfRule type="containsText" dxfId="368" priority="29" operator="containsText" text="CB">
      <formula>NOT(ISERROR(SEARCH("CB",B1)))</formula>
    </cfRule>
    <cfRule type="containsText" dxfId="367" priority="30" operator="containsText" text="Pr">
      <formula>NOT(ISERROR(SEARCH("Pr",B1)))</formula>
    </cfRule>
    <cfRule type="containsText" dxfId="366" priority="31" operator="containsText" text="Chèques">
      <formula>NOT(ISERROR(SEARCH("Chèques",B1)))</formula>
    </cfRule>
  </conditionalFormatting>
  <conditionalFormatting sqref="D3:I224">
    <cfRule type="expression" dxfId="365" priority="24" stopIfTrue="1">
      <formula>$G3&gt;0</formula>
    </cfRule>
    <cfRule type="expression" dxfId="364" priority="25">
      <formula>$G3&lt;0</formula>
    </cfRule>
    <cfRule type="expression" dxfId="363" priority="26" stopIfTrue="1">
      <formula>$H3&gt;0</formula>
    </cfRule>
  </conditionalFormatting>
  <conditionalFormatting sqref="J1">
    <cfRule type="cellIs" dxfId="362" priority="23" operator="greaterThan">
      <formula>0</formula>
    </cfRule>
  </conditionalFormatting>
  <conditionalFormatting sqref="B1">
    <cfRule type="containsText" dxfId="361" priority="18" operator="containsText" text="Virements émis">
      <formula>NOT(ISERROR(SEARCH("Virements émis",B1)))</formula>
    </cfRule>
    <cfRule type="containsText" dxfId="360" priority="19" operator="containsText" text="Vir">
      <formula>NOT(ISERROR(SEARCH("Vir",B1)))</formula>
    </cfRule>
    <cfRule type="containsText" dxfId="359" priority="20" operator="containsText" text="CB">
      <formula>NOT(ISERROR(SEARCH("CB",B1)))</formula>
    </cfRule>
    <cfRule type="containsText" dxfId="358" priority="21" operator="containsText" text="Pr">
      <formula>NOT(ISERROR(SEARCH("Pr",B1)))</formula>
    </cfRule>
    <cfRule type="containsText" dxfId="357" priority="22" operator="containsText" text="Chèques">
      <formula>NOT(ISERROR(SEARCH("Chèques",B1)))</formula>
    </cfRule>
  </conditionalFormatting>
  <conditionalFormatting sqref="B3:B224">
    <cfRule type="containsText" dxfId="356" priority="17" operator="containsText" text="CB">
      <formula>NOT(ISERROR(SEARCH("CB",B3)))</formula>
    </cfRule>
  </conditionalFormatting>
  <conditionalFormatting sqref="A3:B3 B4:B224">
    <cfRule type="containsText" dxfId="355" priority="16" operator="containsText" text="Chèques">
      <formula>NOT(ISERROR(SEARCH("Chèques",A3)))</formula>
    </cfRule>
  </conditionalFormatting>
  <conditionalFormatting sqref="A4:B4">
    <cfRule type="containsText" dxfId="354" priority="15" operator="containsText" text="Crédits">
      <formula>NOT(ISERROR(SEARCH("Crédits",A4)))</formula>
    </cfRule>
  </conditionalFormatting>
  <conditionalFormatting sqref="B5 A5:A6">
    <cfRule type="containsText" dxfId="353" priority="14" operator="containsText" text="Prélèvements">
      <formula>NOT(ISERROR(SEARCH("Prélèvements",A5)))</formula>
    </cfRule>
  </conditionalFormatting>
  <conditionalFormatting sqref="B6 A6:A7">
    <cfRule type="containsText" dxfId="352" priority="11" operator="containsText" text="Retraits">
      <formula>NOT(ISERROR(SEARCH("Retraits",A6)))</formula>
    </cfRule>
    <cfRule type="containsText" dxfId="351" priority="12" operator="containsText" text="Retraits">
      <formula>NOT(ISERROR(SEARCH("Retraits",A6)))</formula>
    </cfRule>
    <cfRule type="containsText" dxfId="350" priority="13" operator="containsText" text="Retraits">
      <formula>NOT(ISERROR(SEARCH("Retraits",A6)))</formula>
    </cfRule>
  </conditionalFormatting>
  <conditionalFormatting sqref="A5">
    <cfRule type="containsText" dxfId="349" priority="10" operator="containsText" text="Dépôts DA">
      <formula>NOT(ISERROR(SEARCH("Dépôts DA",A5)))</formula>
    </cfRule>
  </conditionalFormatting>
  <conditionalFormatting sqref="I10">
    <cfRule type="colorScale" priority="9">
      <colorScale>
        <cfvo type="min" val="0"/>
        <cfvo type="max" val="0"/>
        <color rgb="FFFF7128"/>
        <color rgb="FFFFEF9C"/>
      </colorScale>
    </cfRule>
  </conditionalFormatting>
  <conditionalFormatting sqref="B3:B224">
    <cfRule type="containsText" dxfId="348" priority="4" operator="containsText" text="Virements émis">
      <formula>NOT(ISERROR(SEARCH("Virements émis",B3)))</formula>
    </cfRule>
    <cfRule type="containsText" dxfId="347" priority="5" operator="containsText" text="Vir">
      <formula>NOT(ISERROR(SEARCH("Vir",B3)))</formula>
    </cfRule>
    <cfRule type="containsText" dxfId="346" priority="6" operator="containsText" text="CB">
      <formula>NOT(ISERROR(SEARCH("CB",B3)))</formula>
    </cfRule>
    <cfRule type="containsText" dxfId="345" priority="7" operator="containsText" text="Pr">
      <formula>NOT(ISERROR(SEARCH("Pr",B3)))</formula>
    </cfRule>
    <cfRule type="containsText" dxfId="344" priority="8" operator="containsText" text="Chèques">
      <formula>NOT(ISERROR(SEARCH("Chèques",B3)))</formula>
    </cfRule>
  </conditionalFormatting>
  <conditionalFormatting sqref="A3:B224">
    <cfRule type="expression" dxfId="343" priority="2">
      <formula>$G3&lt;0</formula>
    </cfRule>
  </conditionalFormatting>
  <conditionalFormatting sqref="A3:I224">
    <cfRule type="expression" dxfId="342" priority="1" stopIfTrue="1">
      <formula>$G3&gt;0</formula>
    </cfRule>
    <cfRule type="expression" dxfId="341" priority="3" stopIfTrue="1">
      <formula>$H3&gt;0</formula>
    </cfRule>
  </conditionalFormatting>
  <dataValidations count="1">
    <dataValidation type="list" allowBlank="1" showInputMessage="1" showErrorMessage="1" sqref="F3:F224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'!$A$3:$A$10</xm:f>
          </x14:formula1>
          <xm:sqref>B3:B224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E3:E224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M224"/>
  <sheetViews>
    <sheetView workbookViewId="0">
      <selection activeCell="F20" sqref="F20"/>
    </sheetView>
  </sheetViews>
  <sheetFormatPr baseColWidth="10" defaultColWidth="11.44140625" defaultRowHeight="12"/>
  <cols>
    <col min="1" max="1" width="10.109375" style="1" bestFit="1" customWidth="1"/>
    <col min="2" max="2" width="11.44140625" style="1" bestFit="1" customWidth="1"/>
    <col min="3" max="3" width="7.6640625" style="1" bestFit="1" customWidth="1"/>
    <col min="4" max="4" width="20.6640625" style="1" bestFit="1" customWidth="1"/>
    <col min="5" max="5" width="20.109375" style="1" bestFit="1" customWidth="1"/>
    <col min="6" max="6" width="12.33203125" style="1" customWidth="1"/>
    <col min="7" max="8" width="10.33203125" style="1" bestFit="1" customWidth="1"/>
    <col min="9" max="9" width="10.109375" style="1" bestFit="1" customWidth="1"/>
    <col min="10" max="10" width="9" style="2" customWidth="1"/>
    <col min="11" max="11" width="8.6640625" style="1" bestFit="1" customWidth="1"/>
    <col min="12" max="16384" width="11.44140625" style="1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105</v>
      </c>
      <c r="M1" s="48" t="e">
        <f>Mars!M10</f>
        <v>#N/A</v>
      </c>
    </row>
    <row r="2" spans="1:13" ht="14.4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  <c r="L2" s="49"/>
      <c r="M2" s="49"/>
    </row>
    <row r="3" spans="1:13" ht="12.6">
      <c r="A3" s="54"/>
      <c r="B3" s="55"/>
      <c r="C3" s="60"/>
      <c r="D3" s="56"/>
      <c r="E3" s="55"/>
      <c r="F3" s="56"/>
      <c r="G3" s="57"/>
      <c r="H3" s="57"/>
      <c r="I3" s="54"/>
      <c r="J3" s="41" t="str">
        <f>IF(A3&lt;&gt;"",M1+H3-G3,"")</f>
        <v/>
      </c>
      <c r="K3" s="41" t="str">
        <f>IF(A3="","",M1+(H3-G3)*(I3&gt;0))</f>
        <v/>
      </c>
      <c r="L3" s="61"/>
      <c r="M3" s="61"/>
    </row>
    <row r="4" spans="1:13" ht="12.6">
      <c r="A4" s="54"/>
      <c r="B4" s="55"/>
      <c r="C4" s="60"/>
      <c r="D4" s="56"/>
      <c r="E4" s="55"/>
      <c r="F4" s="56"/>
      <c r="G4" s="57"/>
      <c r="H4" s="57"/>
      <c r="I4" s="54"/>
      <c r="J4" s="41" t="str">
        <f t="shared" ref="J4:J67" si="0">IF(A4&lt;&gt;"",J3+H4-G4,"")</f>
        <v/>
      </c>
      <c r="K4" s="41" t="str">
        <f>IF(A4="","",K3+(H4-G4)*(I4&gt;0))</f>
        <v/>
      </c>
      <c r="L4" s="31" t="s">
        <v>101</v>
      </c>
      <c r="M4" s="42" t="e">
        <f>M1+M6-M8</f>
        <v>#N/A</v>
      </c>
    </row>
    <row r="5" spans="1:13" ht="12.6">
      <c r="A5" s="54"/>
      <c r="B5" s="55"/>
      <c r="C5" s="60"/>
      <c r="D5" s="56"/>
      <c r="E5" s="55"/>
      <c r="F5" s="56"/>
      <c r="G5" s="57"/>
      <c r="H5" s="59"/>
      <c r="I5" s="58"/>
      <c r="J5" s="41" t="str">
        <f t="shared" si="0"/>
        <v/>
      </c>
      <c r="K5" s="41" t="str">
        <f t="shared" ref="K5:K68" si="1">IF(A5="","",K4+(H5-G5)*(I5&gt;0))</f>
        <v/>
      </c>
      <c r="L5" s="61"/>
      <c r="M5" s="61"/>
    </row>
    <row r="6" spans="1:13" ht="12.6">
      <c r="A6" s="54"/>
      <c r="B6" s="55"/>
      <c r="C6" s="60"/>
      <c r="D6" s="56"/>
      <c r="E6" s="55"/>
      <c r="F6" s="56"/>
      <c r="G6" s="57"/>
      <c r="H6" s="57"/>
      <c r="I6" s="54"/>
      <c r="J6" s="41" t="str">
        <f t="shared" si="0"/>
        <v/>
      </c>
      <c r="K6" s="41" t="str">
        <f t="shared" si="1"/>
        <v/>
      </c>
      <c r="L6" s="31" t="s">
        <v>7</v>
      </c>
      <c r="M6" s="43">
        <f>SUM($H$3:$H$200)</f>
        <v>0</v>
      </c>
    </row>
    <row r="7" spans="1:13" ht="12.6">
      <c r="A7" s="54"/>
      <c r="B7" s="55"/>
      <c r="C7" s="60"/>
      <c r="D7" s="56"/>
      <c r="E7" s="55"/>
      <c r="F7" s="56"/>
      <c r="G7" s="57"/>
      <c r="H7" s="57"/>
      <c r="I7" s="54"/>
      <c r="J7" s="41" t="str">
        <f t="shared" si="0"/>
        <v/>
      </c>
      <c r="K7" s="41" t="str">
        <f t="shared" si="1"/>
        <v/>
      </c>
      <c r="L7" s="32"/>
      <c r="M7" s="44"/>
    </row>
    <row r="8" spans="1:13" ht="12.6">
      <c r="A8" s="54"/>
      <c r="B8" s="55"/>
      <c r="C8" s="60"/>
      <c r="D8" s="56"/>
      <c r="E8" s="55"/>
      <c r="F8" s="56"/>
      <c r="G8" s="57"/>
      <c r="H8" s="59"/>
      <c r="I8" s="58"/>
      <c r="J8" s="41" t="str">
        <f t="shared" si="0"/>
        <v/>
      </c>
      <c r="K8" s="41" t="str">
        <f t="shared" si="1"/>
        <v/>
      </c>
      <c r="L8" s="33" t="s">
        <v>102</v>
      </c>
      <c r="M8" s="45">
        <f>SUM($G$3:$G$200)</f>
        <v>0</v>
      </c>
    </row>
    <row r="9" spans="1:13" ht="12.6">
      <c r="A9" s="54"/>
      <c r="B9" s="55"/>
      <c r="C9" s="60"/>
      <c r="D9" s="56"/>
      <c r="E9" s="55"/>
      <c r="F9" s="56"/>
      <c r="G9" s="57"/>
      <c r="H9" s="57"/>
      <c r="I9" s="54"/>
      <c r="J9" s="41" t="str">
        <f t="shared" si="0"/>
        <v/>
      </c>
      <c r="K9" s="41" t="str">
        <f t="shared" si="1"/>
        <v/>
      </c>
      <c r="L9" s="61"/>
      <c r="M9" s="61"/>
    </row>
    <row r="10" spans="1:13" ht="12.6">
      <c r="A10" s="54"/>
      <c r="B10" s="55"/>
      <c r="C10" s="60"/>
      <c r="D10" s="56"/>
      <c r="E10" s="55"/>
      <c r="F10" s="56"/>
      <c r="G10" s="57"/>
      <c r="H10" s="57"/>
      <c r="I10" s="54"/>
      <c r="J10" s="41" t="str">
        <f t="shared" si="0"/>
        <v/>
      </c>
      <c r="K10" s="41" t="str">
        <f t="shared" si="1"/>
        <v/>
      </c>
      <c r="L10" s="46" t="s">
        <v>117</v>
      </c>
      <c r="M10" s="42" t="e">
        <f>LOOKUP(9^9,K:K)</f>
        <v>#N/A</v>
      </c>
    </row>
    <row r="11" spans="1:13" ht="13.2" thickBot="1">
      <c r="A11" s="54"/>
      <c r="B11" s="55"/>
      <c r="C11" s="60"/>
      <c r="D11" s="56"/>
      <c r="E11" s="55"/>
      <c r="F11" s="56"/>
      <c r="G11" s="57"/>
      <c r="H11" s="59"/>
      <c r="I11" s="58"/>
      <c r="J11" s="41" t="str">
        <f t="shared" si="0"/>
        <v/>
      </c>
      <c r="K11" s="41" t="str">
        <f t="shared" si="1"/>
        <v/>
      </c>
      <c r="L11" s="50"/>
      <c r="M11" s="50"/>
    </row>
    <row r="12" spans="1:13" ht="15.6" thickTop="1" thickBot="1">
      <c r="A12" s="54"/>
      <c r="B12" s="55"/>
      <c r="C12" s="60"/>
      <c r="D12" s="56"/>
      <c r="E12" s="55"/>
      <c r="F12" s="56"/>
      <c r="G12" s="57"/>
      <c r="H12" s="59"/>
      <c r="I12" s="58"/>
      <c r="J12" s="41" t="str">
        <f t="shared" si="0"/>
        <v/>
      </c>
      <c r="K12" s="41" t="str">
        <f t="shared" si="1"/>
        <v/>
      </c>
      <c r="L12" s="145" t="s">
        <v>104</v>
      </c>
      <c r="M12" s="146"/>
    </row>
    <row r="13" spans="1:13" ht="13.2" thickTop="1">
      <c r="A13" s="58"/>
      <c r="B13" s="55"/>
      <c r="C13" s="60"/>
      <c r="D13" s="55"/>
      <c r="E13" s="55"/>
      <c r="F13" s="55"/>
      <c r="G13" s="59"/>
      <c r="H13" s="59"/>
      <c r="I13" s="58"/>
      <c r="J13" s="41" t="str">
        <f t="shared" si="0"/>
        <v/>
      </c>
      <c r="K13" s="41" t="str">
        <f t="shared" si="1"/>
        <v/>
      </c>
      <c r="L13" s="50"/>
      <c r="M13" s="50"/>
    </row>
    <row r="14" spans="1:13" ht="12.6">
      <c r="A14" s="58"/>
      <c r="B14" s="55"/>
      <c r="C14" s="60"/>
      <c r="D14" s="55"/>
      <c r="E14" s="55"/>
      <c r="F14" s="55"/>
      <c r="G14" s="59"/>
      <c r="H14" s="59"/>
      <c r="I14" s="58"/>
      <c r="J14" s="41" t="str">
        <f t="shared" si="0"/>
        <v/>
      </c>
      <c r="K14" s="41" t="str">
        <f t="shared" si="1"/>
        <v/>
      </c>
      <c r="L14" s="50"/>
      <c r="M14" s="50"/>
    </row>
    <row r="15" spans="1:13" ht="12.6">
      <c r="A15" s="54"/>
      <c r="B15" s="55"/>
      <c r="C15" s="60"/>
      <c r="D15" s="56"/>
      <c r="E15" s="55"/>
      <c r="F15" s="56"/>
      <c r="G15" s="57"/>
      <c r="H15" s="57"/>
      <c r="I15" s="54"/>
      <c r="J15" s="41" t="str">
        <f t="shared" si="0"/>
        <v/>
      </c>
      <c r="K15" s="41" t="str">
        <f t="shared" si="1"/>
        <v/>
      </c>
      <c r="L15" s="50"/>
      <c r="M15" s="50"/>
    </row>
    <row r="16" spans="1:13" ht="12.6">
      <c r="A16" s="58"/>
      <c r="B16" s="55"/>
      <c r="C16" s="60"/>
      <c r="D16" s="55"/>
      <c r="E16" s="55"/>
      <c r="F16" s="55"/>
      <c r="G16" s="59"/>
      <c r="H16" s="59"/>
      <c r="I16" s="58"/>
      <c r="J16" s="41" t="str">
        <f t="shared" si="0"/>
        <v/>
      </c>
      <c r="K16" s="41" t="str">
        <f t="shared" si="1"/>
        <v/>
      </c>
      <c r="L16" s="50"/>
      <c r="M16" s="50"/>
    </row>
    <row r="17" spans="1:13" ht="12.6">
      <c r="A17" s="38"/>
      <c r="B17" s="35"/>
      <c r="C17" s="40" t="str">
        <f>IF(B17="Chèques",MAX($C$3:$C16)+1,"")</f>
        <v/>
      </c>
      <c r="D17" s="35"/>
      <c r="E17" s="35"/>
      <c r="F17" s="35"/>
      <c r="G17" s="39"/>
      <c r="H17" s="39"/>
      <c r="I17" s="38"/>
      <c r="J17" s="41" t="str">
        <f t="shared" si="0"/>
        <v/>
      </c>
      <c r="K17" s="41" t="str">
        <f t="shared" si="1"/>
        <v/>
      </c>
      <c r="L17" s="50"/>
      <c r="M17" s="50"/>
    </row>
    <row r="18" spans="1:13" ht="12.6">
      <c r="A18" s="38"/>
      <c r="B18" s="35"/>
      <c r="C18" s="40" t="str">
        <f>IF(B18="Chèques",MAX($C$3:$C17)+1,"")</f>
        <v/>
      </c>
      <c r="D18" s="35"/>
      <c r="E18" s="35"/>
      <c r="F18" s="35"/>
      <c r="G18" s="39"/>
      <c r="H18" s="39"/>
      <c r="I18" s="38"/>
      <c r="J18" s="41" t="str">
        <f t="shared" si="0"/>
        <v/>
      </c>
      <c r="K18" s="41" t="str">
        <f t="shared" si="1"/>
        <v/>
      </c>
      <c r="L18" s="50"/>
      <c r="M18" s="50">
        <v>0</v>
      </c>
    </row>
    <row r="19" spans="1:13" ht="12.6">
      <c r="A19" s="34"/>
      <c r="B19" s="35"/>
      <c r="C19" s="40" t="str">
        <f>IF(B19="Chèques",MAX($C$3:$C18)+1,"")</f>
        <v/>
      </c>
      <c r="D19" s="36"/>
      <c r="E19" s="35"/>
      <c r="F19" s="36"/>
      <c r="G19" s="37"/>
      <c r="H19" s="37"/>
      <c r="I19" s="34"/>
      <c r="J19" s="41" t="str">
        <f t="shared" si="0"/>
        <v/>
      </c>
      <c r="K19" s="41" t="str">
        <f t="shared" si="1"/>
        <v/>
      </c>
      <c r="L19" s="50"/>
      <c r="M19" s="50"/>
    </row>
    <row r="20" spans="1:13" ht="12.6">
      <c r="A20" s="34"/>
      <c r="B20" s="35"/>
      <c r="C20" s="40" t="str">
        <f>IF(B20="Chèques",MAX($C$3:$C19)+1,"")</f>
        <v/>
      </c>
      <c r="D20" s="36"/>
      <c r="E20" s="35"/>
      <c r="F20" s="36"/>
      <c r="G20" s="37"/>
      <c r="H20" s="37"/>
      <c r="I20" s="34"/>
      <c r="J20" s="41" t="str">
        <f t="shared" si="0"/>
        <v/>
      </c>
      <c r="K20" s="41" t="str">
        <f t="shared" si="1"/>
        <v/>
      </c>
      <c r="L20" s="50"/>
      <c r="M20" s="50"/>
    </row>
    <row r="21" spans="1:13" ht="12.6">
      <c r="A21" s="34"/>
      <c r="B21" s="35"/>
      <c r="C21" s="40" t="str">
        <f>IF(B21="Chèques",MAX($C$3:$C20)+1,"")</f>
        <v/>
      </c>
      <c r="D21" s="36"/>
      <c r="E21" s="35"/>
      <c r="F21" s="36"/>
      <c r="G21" s="37"/>
      <c r="H21" s="37"/>
      <c r="I21" s="34"/>
      <c r="J21" s="41" t="str">
        <f t="shared" si="0"/>
        <v/>
      </c>
      <c r="K21" s="41" t="str">
        <f t="shared" si="1"/>
        <v/>
      </c>
      <c r="L21" s="50"/>
      <c r="M21" s="50"/>
    </row>
    <row r="22" spans="1:13" ht="12.6">
      <c r="A22" s="34"/>
      <c r="B22" s="35"/>
      <c r="C22" s="40" t="str">
        <f>IF(B22="Chèques",MAX($C$3:$C21)+1,"")</f>
        <v/>
      </c>
      <c r="D22" s="36"/>
      <c r="E22" s="35"/>
      <c r="F22" s="36"/>
      <c r="G22" s="37"/>
      <c r="H22" s="37"/>
      <c r="I22" s="34"/>
      <c r="J22" s="41" t="str">
        <f t="shared" si="0"/>
        <v/>
      </c>
      <c r="K22" s="41" t="str">
        <f t="shared" si="1"/>
        <v/>
      </c>
      <c r="L22" s="50"/>
      <c r="M22" s="50"/>
    </row>
    <row r="23" spans="1:13" ht="12.6">
      <c r="A23" s="34"/>
      <c r="B23" s="35"/>
      <c r="C23" s="40" t="str">
        <f>IF(B23="Chèques",MAX($C$3:$C22)+1,"")</f>
        <v/>
      </c>
      <c r="D23" s="36"/>
      <c r="E23" s="35"/>
      <c r="F23" s="36"/>
      <c r="G23" s="37"/>
      <c r="H23" s="37"/>
      <c r="I23" s="34"/>
      <c r="J23" s="41" t="str">
        <f t="shared" si="0"/>
        <v/>
      </c>
      <c r="K23" s="41" t="str">
        <f t="shared" si="1"/>
        <v/>
      </c>
      <c r="L23" s="50"/>
      <c r="M23" s="50"/>
    </row>
    <row r="24" spans="1:13" ht="12.6">
      <c r="A24" s="34"/>
      <c r="B24" s="35"/>
      <c r="C24" s="40" t="str">
        <f>IF(B24="Chèques",MAX($C$3:$C23)+1,"")</f>
        <v/>
      </c>
      <c r="D24" s="36"/>
      <c r="E24" s="35"/>
      <c r="F24" s="36"/>
      <c r="G24" s="37"/>
      <c r="H24" s="37"/>
      <c r="I24" s="34"/>
      <c r="J24" s="41" t="str">
        <f t="shared" si="0"/>
        <v/>
      </c>
      <c r="K24" s="41" t="str">
        <f t="shared" si="1"/>
        <v/>
      </c>
      <c r="L24" s="50"/>
      <c r="M24" s="50"/>
    </row>
    <row r="25" spans="1:13" ht="12.6">
      <c r="A25" s="34"/>
      <c r="B25" s="35"/>
      <c r="C25" s="40" t="str">
        <f>IF(B25="Chèques",MAX($C$3:$C24)+1,"")</f>
        <v/>
      </c>
      <c r="D25" s="36"/>
      <c r="E25" s="35"/>
      <c r="F25" s="36"/>
      <c r="G25" s="37"/>
      <c r="H25" s="37"/>
      <c r="I25" s="34"/>
      <c r="J25" s="41" t="str">
        <f t="shared" si="0"/>
        <v/>
      </c>
      <c r="K25" s="41" t="str">
        <f t="shared" si="1"/>
        <v/>
      </c>
      <c r="L25" s="50"/>
      <c r="M25" s="50"/>
    </row>
    <row r="26" spans="1:13" ht="12.6">
      <c r="A26" s="34"/>
      <c r="B26" s="35"/>
      <c r="C26" s="40" t="str">
        <f>IF(B26="Chèques",MAX($C$3:$C25)+1,"")</f>
        <v/>
      </c>
      <c r="D26" s="36"/>
      <c r="E26" s="35"/>
      <c r="F26" s="36"/>
      <c r="G26" s="37"/>
      <c r="H26" s="37"/>
      <c r="I26" s="34"/>
      <c r="J26" s="41" t="str">
        <f t="shared" si="0"/>
        <v/>
      </c>
      <c r="K26" s="41" t="str">
        <f t="shared" si="1"/>
        <v/>
      </c>
      <c r="L26" s="50"/>
      <c r="M26" s="50"/>
    </row>
    <row r="27" spans="1:13" ht="12.6">
      <c r="A27" s="34"/>
      <c r="B27" s="35"/>
      <c r="C27" s="40" t="str">
        <f>IF(B27="Chèques",MAX($C$3:$C26)+1,"")</f>
        <v/>
      </c>
      <c r="D27" s="36"/>
      <c r="E27" s="35"/>
      <c r="F27" s="36"/>
      <c r="G27" s="37"/>
      <c r="H27" s="37"/>
      <c r="I27" s="34"/>
      <c r="J27" s="41" t="str">
        <f t="shared" si="0"/>
        <v/>
      </c>
      <c r="K27" s="41" t="str">
        <f t="shared" si="1"/>
        <v/>
      </c>
      <c r="L27" s="50"/>
      <c r="M27" s="50"/>
    </row>
    <row r="28" spans="1:13" ht="12.6">
      <c r="A28" s="34"/>
      <c r="B28" s="35"/>
      <c r="C28" s="40" t="str">
        <f>IF(B28="Chèques",MAX($C$3:$C27)+1,"")</f>
        <v/>
      </c>
      <c r="D28" s="36"/>
      <c r="E28" s="35"/>
      <c r="F28" s="36"/>
      <c r="G28" s="37"/>
      <c r="H28" s="37"/>
      <c r="I28" s="34"/>
      <c r="J28" s="41" t="str">
        <f t="shared" si="0"/>
        <v/>
      </c>
      <c r="K28" s="41" t="str">
        <f t="shared" si="1"/>
        <v/>
      </c>
      <c r="L28" s="50"/>
      <c r="M28" s="50"/>
    </row>
    <row r="29" spans="1:13" ht="12.6">
      <c r="A29" s="34"/>
      <c r="B29" s="35"/>
      <c r="C29" s="40" t="str">
        <f>IF(B29="Chèques",MAX($C$3:$C28)+1,"")</f>
        <v/>
      </c>
      <c r="D29" s="36"/>
      <c r="E29" s="35"/>
      <c r="F29" s="36"/>
      <c r="G29" s="37"/>
      <c r="H29" s="37"/>
      <c r="I29" s="34"/>
      <c r="J29" s="41" t="str">
        <f t="shared" si="0"/>
        <v/>
      </c>
      <c r="K29" s="41" t="str">
        <f t="shared" si="1"/>
        <v/>
      </c>
      <c r="L29" s="50"/>
      <c r="M29" s="50"/>
    </row>
    <row r="30" spans="1:13" ht="12.6">
      <c r="A30" s="34"/>
      <c r="B30" s="35"/>
      <c r="C30" s="40" t="str">
        <f>IF(B30="Chèques",MAX($C$3:$C29)+1,"")</f>
        <v/>
      </c>
      <c r="D30" s="36"/>
      <c r="E30" s="35"/>
      <c r="F30" s="36"/>
      <c r="G30" s="37"/>
      <c r="H30" s="37"/>
      <c r="I30" s="34"/>
      <c r="J30" s="41" t="str">
        <f t="shared" si="0"/>
        <v/>
      </c>
      <c r="K30" s="41" t="str">
        <f t="shared" si="1"/>
        <v/>
      </c>
      <c r="L30" s="50"/>
      <c r="M30" s="50"/>
    </row>
    <row r="31" spans="1:13" ht="12.6">
      <c r="A31" s="34"/>
      <c r="B31" s="35"/>
      <c r="C31" s="40" t="str">
        <f>IF(B31="Chèques",MAX($C$3:$C30)+1,"")</f>
        <v/>
      </c>
      <c r="D31" s="36"/>
      <c r="E31" s="35"/>
      <c r="F31" s="36"/>
      <c r="G31" s="37"/>
      <c r="H31" s="37"/>
      <c r="I31" s="34"/>
      <c r="J31" s="41" t="str">
        <f t="shared" si="0"/>
        <v/>
      </c>
      <c r="K31" s="41" t="str">
        <f t="shared" si="1"/>
        <v/>
      </c>
      <c r="L31" s="50"/>
      <c r="M31" s="50"/>
    </row>
    <row r="32" spans="1:13" ht="12.6">
      <c r="A32" s="34"/>
      <c r="B32" s="35"/>
      <c r="C32" s="40" t="str">
        <f>IF(B32="Chèques",MAX($C$3:$C31)+1,"")</f>
        <v/>
      </c>
      <c r="D32" s="36"/>
      <c r="E32" s="35"/>
      <c r="F32" s="36"/>
      <c r="G32" s="37"/>
      <c r="H32" s="37"/>
      <c r="I32" s="34"/>
      <c r="J32" s="41" t="str">
        <f t="shared" si="0"/>
        <v/>
      </c>
      <c r="K32" s="41" t="str">
        <f t="shared" si="1"/>
        <v/>
      </c>
      <c r="L32" s="50"/>
      <c r="M32" s="50"/>
    </row>
    <row r="33" spans="1:13" ht="12.6">
      <c r="A33" s="34"/>
      <c r="B33" s="35"/>
      <c r="C33" s="40" t="str">
        <f>IF(B33="Chèques",MAX($C$3:$C32)+1,"")</f>
        <v/>
      </c>
      <c r="D33" s="36"/>
      <c r="E33" s="35"/>
      <c r="F33" s="36"/>
      <c r="G33" s="37"/>
      <c r="H33" s="37"/>
      <c r="I33" s="34"/>
      <c r="J33" s="41" t="str">
        <f t="shared" si="0"/>
        <v/>
      </c>
      <c r="K33" s="41" t="str">
        <f t="shared" si="1"/>
        <v/>
      </c>
      <c r="L33" s="50"/>
      <c r="M33" s="50"/>
    </row>
    <row r="34" spans="1:13" ht="12.6">
      <c r="A34" s="34"/>
      <c r="B34" s="35"/>
      <c r="C34" s="40" t="str">
        <f>IF(B34="Chèques",MAX($C$3:$C33)+1,"")</f>
        <v/>
      </c>
      <c r="D34" s="36"/>
      <c r="E34" s="35"/>
      <c r="F34" s="36"/>
      <c r="G34" s="37"/>
      <c r="H34" s="37"/>
      <c r="I34" s="34"/>
      <c r="J34" s="41" t="str">
        <f t="shared" si="0"/>
        <v/>
      </c>
      <c r="K34" s="41" t="str">
        <f t="shared" si="1"/>
        <v/>
      </c>
      <c r="L34" s="50"/>
      <c r="M34" s="50"/>
    </row>
    <row r="35" spans="1:13" ht="12.6">
      <c r="A35" s="34"/>
      <c r="B35" s="35"/>
      <c r="C35" s="40" t="str">
        <f>IF(B35="Chèques",MAX($C$3:$C34)+1,"")</f>
        <v/>
      </c>
      <c r="D35" s="36"/>
      <c r="E35" s="35"/>
      <c r="F35" s="36"/>
      <c r="G35" s="37"/>
      <c r="H35" s="37"/>
      <c r="I35" s="34"/>
      <c r="J35" s="41" t="str">
        <f t="shared" si="0"/>
        <v/>
      </c>
      <c r="K35" s="41" t="str">
        <f t="shared" si="1"/>
        <v/>
      </c>
      <c r="L35" s="50"/>
      <c r="M35" s="50"/>
    </row>
    <row r="36" spans="1:13" ht="12.6">
      <c r="A36" s="34"/>
      <c r="B36" s="35"/>
      <c r="C36" s="40" t="str">
        <f>IF(B36="Chèques",MAX($C$3:$C35)+1,"")</f>
        <v/>
      </c>
      <c r="D36" s="36"/>
      <c r="E36" s="35"/>
      <c r="F36" s="36"/>
      <c r="G36" s="37"/>
      <c r="H36" s="37"/>
      <c r="I36" s="34"/>
      <c r="J36" s="41" t="str">
        <f t="shared" si="0"/>
        <v/>
      </c>
      <c r="K36" s="41" t="str">
        <f t="shared" si="1"/>
        <v/>
      </c>
      <c r="L36" s="50"/>
      <c r="M36" s="50"/>
    </row>
    <row r="37" spans="1:13" ht="12.6">
      <c r="A37" s="34"/>
      <c r="B37" s="35"/>
      <c r="C37" s="40" t="str">
        <f>IF(B37="Chèques",MAX($C$3:$C36)+1,"")</f>
        <v/>
      </c>
      <c r="D37" s="36"/>
      <c r="E37" s="35"/>
      <c r="F37" s="36"/>
      <c r="G37" s="37"/>
      <c r="H37" s="37"/>
      <c r="I37" s="34"/>
      <c r="J37" s="41" t="str">
        <f t="shared" si="0"/>
        <v/>
      </c>
      <c r="K37" s="41" t="str">
        <f t="shared" si="1"/>
        <v/>
      </c>
      <c r="L37" s="50"/>
      <c r="M37" s="50"/>
    </row>
    <row r="38" spans="1:13" ht="12.6">
      <c r="A38" s="34"/>
      <c r="B38" s="35"/>
      <c r="C38" s="40" t="str">
        <f>IF(B38="Chèques",MAX($C$3:$C37)+1,"")</f>
        <v/>
      </c>
      <c r="D38" s="36"/>
      <c r="E38" s="35"/>
      <c r="F38" s="36"/>
      <c r="G38" s="37"/>
      <c r="H38" s="37"/>
      <c r="I38" s="34"/>
      <c r="J38" s="41" t="str">
        <f t="shared" si="0"/>
        <v/>
      </c>
      <c r="K38" s="41" t="str">
        <f t="shared" si="1"/>
        <v/>
      </c>
      <c r="L38" s="50"/>
      <c r="M38" s="50"/>
    </row>
    <row r="39" spans="1:13" ht="12.6">
      <c r="A39" s="34"/>
      <c r="B39" s="35"/>
      <c r="C39" s="40" t="str">
        <f>IF(B39="Chèques",MAX($C$3:$C38)+1,"")</f>
        <v/>
      </c>
      <c r="D39" s="36"/>
      <c r="E39" s="35"/>
      <c r="F39" s="36"/>
      <c r="G39" s="37"/>
      <c r="H39" s="37"/>
      <c r="I39" s="34"/>
      <c r="J39" s="41" t="str">
        <f t="shared" si="0"/>
        <v/>
      </c>
      <c r="K39" s="41" t="str">
        <f t="shared" si="1"/>
        <v/>
      </c>
      <c r="L39" s="50"/>
      <c r="M39" s="50"/>
    </row>
    <row r="40" spans="1:13" ht="12.6">
      <c r="A40" s="34"/>
      <c r="B40" s="35"/>
      <c r="C40" s="40" t="str">
        <f>IF(B40="Chèques",MAX($C$3:$C39)+1,"")</f>
        <v/>
      </c>
      <c r="D40" s="36"/>
      <c r="E40" s="35"/>
      <c r="F40" s="36"/>
      <c r="G40" s="37"/>
      <c r="H40" s="37"/>
      <c r="I40" s="34"/>
      <c r="J40" s="41" t="str">
        <f t="shared" si="0"/>
        <v/>
      </c>
      <c r="K40" s="41" t="str">
        <f t="shared" si="1"/>
        <v/>
      </c>
      <c r="L40" s="50"/>
      <c r="M40" s="50"/>
    </row>
    <row r="41" spans="1:13" ht="12.6">
      <c r="A41" s="34"/>
      <c r="B41" s="35"/>
      <c r="C41" s="40" t="str">
        <f>IF(B41="Chèques",MAX($C$3:$C40)+1,"")</f>
        <v/>
      </c>
      <c r="D41" s="36"/>
      <c r="E41" s="35"/>
      <c r="F41" s="36"/>
      <c r="G41" s="37"/>
      <c r="H41" s="37"/>
      <c r="I41" s="34"/>
      <c r="J41" s="41" t="str">
        <f t="shared" si="0"/>
        <v/>
      </c>
      <c r="K41" s="41" t="str">
        <f t="shared" si="1"/>
        <v/>
      </c>
      <c r="L41" s="50"/>
      <c r="M41" s="50"/>
    </row>
    <row r="42" spans="1:13" ht="12.6">
      <c r="A42" s="34"/>
      <c r="B42" s="35"/>
      <c r="C42" s="40" t="str">
        <f>IF(B42="Chèques",MAX($C$3:$C41)+1,"")</f>
        <v/>
      </c>
      <c r="D42" s="36"/>
      <c r="E42" s="35"/>
      <c r="F42" s="36"/>
      <c r="G42" s="37"/>
      <c r="H42" s="37"/>
      <c r="I42" s="34"/>
      <c r="J42" s="41" t="str">
        <f t="shared" si="0"/>
        <v/>
      </c>
      <c r="K42" s="41" t="str">
        <f t="shared" si="1"/>
        <v/>
      </c>
      <c r="L42" s="50"/>
      <c r="M42" s="50"/>
    </row>
    <row r="43" spans="1:13" ht="12.6">
      <c r="A43" s="34"/>
      <c r="B43" s="35"/>
      <c r="C43" s="40" t="str">
        <f>IF(B43="Chèques",MAX($C$3:$C42)+1,"")</f>
        <v/>
      </c>
      <c r="D43" s="36"/>
      <c r="E43" s="35"/>
      <c r="F43" s="36"/>
      <c r="G43" s="37"/>
      <c r="H43" s="37"/>
      <c r="I43" s="34"/>
      <c r="J43" s="41" t="str">
        <f t="shared" si="0"/>
        <v/>
      </c>
      <c r="K43" s="41" t="str">
        <f t="shared" si="1"/>
        <v/>
      </c>
      <c r="L43" s="50"/>
      <c r="M43" s="50"/>
    </row>
    <row r="44" spans="1:13" ht="12.6">
      <c r="A44" s="34"/>
      <c r="B44" s="35"/>
      <c r="C44" s="40" t="str">
        <f>IF(B44="Chèques",MAX($C$3:$C43)+1,"")</f>
        <v/>
      </c>
      <c r="D44" s="36"/>
      <c r="E44" s="35"/>
      <c r="F44" s="36"/>
      <c r="G44" s="37"/>
      <c r="H44" s="37"/>
      <c r="I44" s="34"/>
      <c r="J44" s="41" t="str">
        <f t="shared" si="0"/>
        <v/>
      </c>
      <c r="K44" s="41" t="str">
        <f t="shared" si="1"/>
        <v/>
      </c>
      <c r="L44" s="50"/>
      <c r="M44" s="50"/>
    </row>
    <row r="45" spans="1:13" ht="12.6">
      <c r="A45" s="34"/>
      <c r="B45" s="35"/>
      <c r="C45" s="40" t="str">
        <f>IF(B45="Chèques",MAX($C$3:$C44)+1,"")</f>
        <v/>
      </c>
      <c r="D45" s="36"/>
      <c r="E45" s="35"/>
      <c r="F45" s="36"/>
      <c r="G45" s="37"/>
      <c r="H45" s="37"/>
      <c r="I45" s="34"/>
      <c r="J45" s="41" t="str">
        <f t="shared" si="0"/>
        <v/>
      </c>
      <c r="K45" s="41" t="str">
        <f t="shared" si="1"/>
        <v/>
      </c>
      <c r="L45" s="50"/>
      <c r="M45" s="50"/>
    </row>
    <row r="46" spans="1:13" ht="12.6">
      <c r="A46" s="34"/>
      <c r="B46" s="35"/>
      <c r="C46" s="40" t="str">
        <f>IF(B46="Chèques",MAX($C$3:$C45)+1,"")</f>
        <v/>
      </c>
      <c r="D46" s="36"/>
      <c r="E46" s="35"/>
      <c r="F46" s="36"/>
      <c r="G46" s="37"/>
      <c r="H46" s="37"/>
      <c r="I46" s="34"/>
      <c r="J46" s="41" t="str">
        <f t="shared" si="0"/>
        <v/>
      </c>
      <c r="K46" s="41" t="str">
        <f t="shared" si="1"/>
        <v/>
      </c>
      <c r="L46" s="50"/>
      <c r="M46" s="50"/>
    </row>
    <row r="47" spans="1:13" ht="12.6">
      <c r="A47" s="34"/>
      <c r="B47" s="35"/>
      <c r="C47" s="40" t="str">
        <f>IF(B47="Chèques",MAX($C$3:$C46)+1,"")</f>
        <v/>
      </c>
      <c r="D47" s="36"/>
      <c r="E47" s="35"/>
      <c r="F47" s="36"/>
      <c r="G47" s="37"/>
      <c r="H47" s="37"/>
      <c r="I47" s="34"/>
      <c r="J47" s="41" t="str">
        <f t="shared" si="0"/>
        <v/>
      </c>
      <c r="K47" s="41" t="str">
        <f t="shared" si="1"/>
        <v/>
      </c>
      <c r="L47" s="50"/>
      <c r="M47" s="50"/>
    </row>
    <row r="48" spans="1:13" ht="12.6">
      <c r="A48" s="34"/>
      <c r="B48" s="35"/>
      <c r="C48" s="40" t="str">
        <f>IF(B48="Chèques",MAX($C$3:$C47)+1,"")</f>
        <v/>
      </c>
      <c r="D48" s="36"/>
      <c r="E48" s="35"/>
      <c r="F48" s="36"/>
      <c r="G48" s="37"/>
      <c r="H48" s="37"/>
      <c r="I48" s="34"/>
      <c r="J48" s="41" t="str">
        <f t="shared" si="0"/>
        <v/>
      </c>
      <c r="K48" s="41" t="str">
        <f t="shared" si="1"/>
        <v/>
      </c>
      <c r="L48" s="50"/>
      <c r="M48" s="50"/>
    </row>
    <row r="49" spans="1:13" ht="12.6">
      <c r="A49" s="34"/>
      <c r="B49" s="35"/>
      <c r="C49" s="40" t="str">
        <f>IF(B49="Chèques",MAX($C$3:$C48)+1,"")</f>
        <v/>
      </c>
      <c r="D49" s="36"/>
      <c r="E49" s="35"/>
      <c r="F49" s="36"/>
      <c r="G49" s="37"/>
      <c r="H49" s="37"/>
      <c r="I49" s="34"/>
      <c r="J49" s="41" t="str">
        <f t="shared" si="0"/>
        <v/>
      </c>
      <c r="K49" s="41" t="str">
        <f t="shared" si="1"/>
        <v/>
      </c>
      <c r="L49" s="50"/>
      <c r="M49" s="50"/>
    </row>
    <row r="50" spans="1:13" ht="12.6">
      <c r="A50" s="34"/>
      <c r="B50" s="35"/>
      <c r="C50" s="40" t="str">
        <f>IF(B50="Chèques",MAX($C$3:$C49)+1,"")</f>
        <v/>
      </c>
      <c r="D50" s="36"/>
      <c r="E50" s="35"/>
      <c r="F50" s="36"/>
      <c r="G50" s="37"/>
      <c r="H50" s="37"/>
      <c r="I50" s="34"/>
      <c r="J50" s="41" t="str">
        <f t="shared" si="0"/>
        <v/>
      </c>
      <c r="K50" s="41" t="str">
        <f t="shared" si="1"/>
        <v/>
      </c>
      <c r="L50" s="50"/>
      <c r="M50" s="50"/>
    </row>
    <row r="51" spans="1:13" ht="12.6">
      <c r="A51" s="34"/>
      <c r="B51" s="35"/>
      <c r="C51" s="40" t="str">
        <f>IF(B51="Chèques",MAX($C$3:$C50)+1,"")</f>
        <v/>
      </c>
      <c r="D51" s="36"/>
      <c r="E51" s="35"/>
      <c r="F51" s="36"/>
      <c r="G51" s="37"/>
      <c r="H51" s="37"/>
      <c r="I51" s="34"/>
      <c r="J51" s="41" t="str">
        <f t="shared" si="0"/>
        <v/>
      </c>
      <c r="K51" s="41" t="str">
        <f t="shared" si="1"/>
        <v/>
      </c>
      <c r="L51" s="50"/>
      <c r="M51" s="50"/>
    </row>
    <row r="52" spans="1:13" ht="12.6">
      <c r="A52" s="34"/>
      <c r="B52" s="35"/>
      <c r="C52" s="40" t="str">
        <f>IF(B52="Chèques",MAX($C$3:$C51)+1,"")</f>
        <v/>
      </c>
      <c r="D52" s="36"/>
      <c r="E52" s="35"/>
      <c r="F52" s="36"/>
      <c r="G52" s="37"/>
      <c r="H52" s="37"/>
      <c r="I52" s="34"/>
      <c r="J52" s="41" t="str">
        <f t="shared" si="0"/>
        <v/>
      </c>
      <c r="K52" s="41" t="str">
        <f t="shared" si="1"/>
        <v/>
      </c>
      <c r="L52" s="50"/>
      <c r="M52" s="50"/>
    </row>
    <row r="53" spans="1:13" ht="12.6">
      <c r="A53" s="34"/>
      <c r="B53" s="35"/>
      <c r="C53" s="40" t="str">
        <f>IF(B53="Chèques",MAX($C$3:$C52)+1,"")</f>
        <v/>
      </c>
      <c r="D53" s="36"/>
      <c r="E53" s="35"/>
      <c r="F53" s="36"/>
      <c r="G53" s="37"/>
      <c r="H53" s="37"/>
      <c r="I53" s="34"/>
      <c r="J53" s="41" t="str">
        <f t="shared" si="0"/>
        <v/>
      </c>
      <c r="K53" s="41" t="str">
        <f t="shared" si="1"/>
        <v/>
      </c>
      <c r="L53" s="50"/>
      <c r="M53" s="50"/>
    </row>
    <row r="54" spans="1:13" ht="12.6">
      <c r="A54" s="34"/>
      <c r="B54" s="35"/>
      <c r="C54" s="40" t="str">
        <f>IF(B54="Chèques",MAX($C$3:$C53)+1,"")</f>
        <v/>
      </c>
      <c r="D54" s="36"/>
      <c r="E54" s="35"/>
      <c r="F54" s="36"/>
      <c r="G54" s="37"/>
      <c r="H54" s="37"/>
      <c r="I54" s="34"/>
      <c r="J54" s="41" t="str">
        <f t="shared" si="0"/>
        <v/>
      </c>
      <c r="K54" s="41" t="str">
        <f t="shared" si="1"/>
        <v/>
      </c>
      <c r="L54" s="50"/>
      <c r="M54" s="50"/>
    </row>
    <row r="55" spans="1:13" ht="12.6">
      <c r="A55" s="34"/>
      <c r="B55" s="35"/>
      <c r="C55" s="40" t="str">
        <f>IF(B55="Chèques",MAX($C$3:$C54)+1,"")</f>
        <v/>
      </c>
      <c r="D55" s="36"/>
      <c r="E55" s="35"/>
      <c r="F55" s="36"/>
      <c r="G55" s="37"/>
      <c r="H55" s="37"/>
      <c r="I55" s="34"/>
      <c r="J55" s="41" t="str">
        <f t="shared" si="0"/>
        <v/>
      </c>
      <c r="K55" s="41" t="str">
        <f t="shared" si="1"/>
        <v/>
      </c>
      <c r="L55" s="50"/>
      <c r="M55" s="50"/>
    </row>
    <row r="56" spans="1:13" ht="12.6">
      <c r="A56" s="34"/>
      <c r="B56" s="35"/>
      <c r="C56" s="40" t="str">
        <f>IF(B56="Chèques",MAX($C$3:$C55)+1,"")</f>
        <v/>
      </c>
      <c r="D56" s="36"/>
      <c r="E56" s="35"/>
      <c r="F56" s="36"/>
      <c r="G56" s="37"/>
      <c r="H56" s="37"/>
      <c r="I56" s="34"/>
      <c r="J56" s="41" t="str">
        <f t="shared" si="0"/>
        <v/>
      </c>
      <c r="K56" s="41" t="str">
        <f t="shared" si="1"/>
        <v/>
      </c>
      <c r="L56" s="50"/>
      <c r="M56" s="50"/>
    </row>
    <row r="57" spans="1:13" ht="12.6">
      <c r="A57" s="34"/>
      <c r="B57" s="35"/>
      <c r="C57" s="40" t="str">
        <f>IF(B57="Chèques",MAX($C$3:$C56)+1,"")</f>
        <v/>
      </c>
      <c r="D57" s="36"/>
      <c r="E57" s="35"/>
      <c r="F57" s="36"/>
      <c r="G57" s="37"/>
      <c r="H57" s="37"/>
      <c r="I57" s="34"/>
      <c r="J57" s="41" t="str">
        <f t="shared" si="0"/>
        <v/>
      </c>
      <c r="K57" s="41" t="str">
        <f t="shared" si="1"/>
        <v/>
      </c>
      <c r="L57" s="50"/>
      <c r="M57" s="50"/>
    </row>
    <row r="58" spans="1:13" ht="12.6">
      <c r="A58" s="34"/>
      <c r="B58" s="35"/>
      <c r="C58" s="40" t="str">
        <f>IF(B58="Chèques",MAX($C$3:$C57)+1,"")</f>
        <v/>
      </c>
      <c r="D58" s="36"/>
      <c r="E58" s="35"/>
      <c r="F58" s="36"/>
      <c r="G58" s="37"/>
      <c r="H58" s="37"/>
      <c r="I58" s="34"/>
      <c r="J58" s="41" t="str">
        <f t="shared" si="0"/>
        <v/>
      </c>
      <c r="K58" s="41" t="str">
        <f t="shared" si="1"/>
        <v/>
      </c>
      <c r="L58" s="50"/>
      <c r="M58" s="50"/>
    </row>
    <row r="59" spans="1:13" ht="12.6">
      <c r="A59" s="34"/>
      <c r="B59" s="35"/>
      <c r="C59" s="40" t="str">
        <f>IF(B59="Chèques",MAX($C$3:$C58)+1,"")</f>
        <v/>
      </c>
      <c r="D59" s="36"/>
      <c r="E59" s="35"/>
      <c r="F59" s="36"/>
      <c r="G59" s="37"/>
      <c r="H59" s="37"/>
      <c r="I59" s="34"/>
      <c r="J59" s="41" t="str">
        <f t="shared" si="0"/>
        <v/>
      </c>
      <c r="K59" s="41" t="str">
        <f t="shared" si="1"/>
        <v/>
      </c>
      <c r="L59" s="50"/>
      <c r="M59" s="50"/>
    </row>
    <row r="60" spans="1:13" ht="12.6">
      <c r="A60" s="34"/>
      <c r="B60" s="35"/>
      <c r="C60" s="40" t="str">
        <f>IF(B60="Chèques",MAX($C$3:$C59)+1,"")</f>
        <v/>
      </c>
      <c r="D60" s="36"/>
      <c r="E60" s="35"/>
      <c r="F60" s="36"/>
      <c r="G60" s="37"/>
      <c r="H60" s="37"/>
      <c r="I60" s="34"/>
      <c r="J60" s="41" t="str">
        <f t="shared" si="0"/>
        <v/>
      </c>
      <c r="K60" s="41" t="str">
        <f t="shared" si="1"/>
        <v/>
      </c>
      <c r="L60" s="50"/>
      <c r="M60" s="50"/>
    </row>
    <row r="61" spans="1:13" ht="12.6">
      <c r="A61" s="34"/>
      <c r="B61" s="35"/>
      <c r="C61" s="40" t="str">
        <f>IF(B61="Chèques",MAX($C$3:$C60)+1,"")</f>
        <v/>
      </c>
      <c r="D61" s="36"/>
      <c r="E61" s="35"/>
      <c r="F61" s="36"/>
      <c r="G61" s="37"/>
      <c r="H61" s="37"/>
      <c r="I61" s="34"/>
      <c r="J61" s="41" t="str">
        <f t="shared" si="0"/>
        <v/>
      </c>
      <c r="K61" s="41" t="str">
        <f t="shared" si="1"/>
        <v/>
      </c>
      <c r="L61" s="50"/>
      <c r="M61" s="50"/>
    </row>
    <row r="62" spans="1:13" ht="12.6">
      <c r="A62" s="34"/>
      <c r="B62" s="35"/>
      <c r="C62" s="40" t="str">
        <f>IF(B62="Chèques",MAX($C$3:$C61)+1,"")</f>
        <v/>
      </c>
      <c r="D62" s="36"/>
      <c r="E62" s="35"/>
      <c r="F62" s="36"/>
      <c r="G62" s="37"/>
      <c r="H62" s="37"/>
      <c r="I62" s="34"/>
      <c r="J62" s="41" t="str">
        <f t="shared" si="0"/>
        <v/>
      </c>
      <c r="K62" s="41" t="str">
        <f t="shared" si="1"/>
        <v/>
      </c>
      <c r="L62" s="50"/>
      <c r="M62" s="50"/>
    </row>
    <row r="63" spans="1:13" ht="12.6">
      <c r="A63" s="34"/>
      <c r="B63" s="35"/>
      <c r="C63" s="40" t="str">
        <f>IF(B63="Chèques",MAX($C$3:$C62)+1,"")</f>
        <v/>
      </c>
      <c r="D63" s="36"/>
      <c r="E63" s="35"/>
      <c r="F63" s="36"/>
      <c r="G63" s="37"/>
      <c r="H63" s="37"/>
      <c r="I63" s="34"/>
      <c r="J63" s="41" t="str">
        <f t="shared" si="0"/>
        <v/>
      </c>
      <c r="K63" s="41" t="str">
        <f t="shared" si="1"/>
        <v/>
      </c>
      <c r="L63" s="50"/>
      <c r="M63" s="50"/>
    </row>
    <row r="64" spans="1:13" ht="12.6">
      <c r="A64" s="34"/>
      <c r="B64" s="35"/>
      <c r="C64" s="40" t="str">
        <f>IF(B64="Chèques",MAX($C$3:$C63)+1,"")</f>
        <v/>
      </c>
      <c r="D64" s="36"/>
      <c r="E64" s="35"/>
      <c r="F64" s="36"/>
      <c r="G64" s="37"/>
      <c r="H64" s="37"/>
      <c r="I64" s="34"/>
      <c r="J64" s="41" t="str">
        <f t="shared" si="0"/>
        <v/>
      </c>
      <c r="K64" s="41" t="str">
        <f t="shared" si="1"/>
        <v/>
      </c>
      <c r="L64" s="50"/>
      <c r="M64" s="50"/>
    </row>
    <row r="65" spans="1:13" ht="12.6">
      <c r="A65" s="34"/>
      <c r="B65" s="35"/>
      <c r="C65" s="40" t="str">
        <f>IF(B65="Chèques",MAX($C$3:$C64)+1,"")</f>
        <v/>
      </c>
      <c r="D65" s="36"/>
      <c r="E65" s="35"/>
      <c r="F65" s="36"/>
      <c r="G65" s="37"/>
      <c r="H65" s="37"/>
      <c r="I65" s="34"/>
      <c r="J65" s="41" t="str">
        <f t="shared" si="0"/>
        <v/>
      </c>
      <c r="K65" s="41" t="str">
        <f t="shared" si="1"/>
        <v/>
      </c>
      <c r="L65" s="50"/>
      <c r="M65" s="50"/>
    </row>
    <row r="66" spans="1:13" ht="12.6">
      <c r="A66" s="34"/>
      <c r="B66" s="35"/>
      <c r="C66" s="40" t="str">
        <f>IF(B66="Chèques",MAX($C$3:$C65)+1,"")</f>
        <v/>
      </c>
      <c r="D66" s="36"/>
      <c r="E66" s="35"/>
      <c r="F66" s="36"/>
      <c r="G66" s="37"/>
      <c r="H66" s="37"/>
      <c r="I66" s="34"/>
      <c r="J66" s="41" t="str">
        <f t="shared" si="0"/>
        <v/>
      </c>
      <c r="K66" s="41" t="str">
        <f t="shared" si="1"/>
        <v/>
      </c>
      <c r="L66" s="50"/>
      <c r="M66" s="50"/>
    </row>
    <row r="67" spans="1:13" ht="12.6">
      <c r="A67" s="34"/>
      <c r="B67" s="35"/>
      <c r="C67" s="40" t="str">
        <f>IF(B67="Chèques",MAX($C$3:$C66)+1,"")</f>
        <v/>
      </c>
      <c r="D67" s="36"/>
      <c r="E67" s="35"/>
      <c r="F67" s="36"/>
      <c r="G67" s="37"/>
      <c r="H67" s="37"/>
      <c r="I67" s="34"/>
      <c r="J67" s="41" t="str">
        <f t="shared" si="0"/>
        <v/>
      </c>
      <c r="K67" s="41" t="str">
        <f t="shared" si="1"/>
        <v/>
      </c>
      <c r="L67" s="50"/>
      <c r="M67" s="50"/>
    </row>
    <row r="68" spans="1:13" ht="12.6">
      <c r="A68" s="34"/>
      <c r="B68" s="35"/>
      <c r="C68" s="40" t="str">
        <f>IF(B68="Chèques",MAX($C$3:$C67)+1,"")</f>
        <v/>
      </c>
      <c r="D68" s="36"/>
      <c r="E68" s="35"/>
      <c r="F68" s="36"/>
      <c r="G68" s="37"/>
      <c r="H68" s="37"/>
      <c r="I68" s="34"/>
      <c r="J68" s="41" t="str">
        <f t="shared" ref="J68:J131" si="2">IF(A68&lt;&gt;"",J67+H68-G68,"")</f>
        <v/>
      </c>
      <c r="K68" s="41" t="str">
        <f t="shared" si="1"/>
        <v/>
      </c>
      <c r="L68" s="50"/>
      <c r="M68" s="50"/>
    </row>
    <row r="69" spans="1:13" ht="12.6">
      <c r="A69" s="34"/>
      <c r="B69" s="35"/>
      <c r="C69" s="40" t="str">
        <f>IF(B69="Chèques",MAX($C$3:$C68)+1,"")</f>
        <v/>
      </c>
      <c r="D69" s="36"/>
      <c r="E69" s="35"/>
      <c r="F69" s="36"/>
      <c r="G69" s="37"/>
      <c r="H69" s="37"/>
      <c r="I69" s="34"/>
      <c r="J69" s="41" t="str">
        <f t="shared" si="2"/>
        <v/>
      </c>
      <c r="K69" s="41" t="str">
        <f t="shared" ref="K69:K132" si="3">IF(A69="","",K68+(H69-G69)*(I69&gt;0))</f>
        <v/>
      </c>
      <c r="L69" s="50"/>
      <c r="M69" s="50"/>
    </row>
    <row r="70" spans="1:13" ht="12.6">
      <c r="A70" s="34"/>
      <c r="B70" s="35"/>
      <c r="C70" s="40" t="str">
        <f>IF(B70="Chèques",MAX($C$3:$C69)+1,"")</f>
        <v/>
      </c>
      <c r="D70" s="36"/>
      <c r="E70" s="35"/>
      <c r="F70" s="36"/>
      <c r="G70" s="37"/>
      <c r="H70" s="37"/>
      <c r="I70" s="34"/>
      <c r="J70" s="41" t="str">
        <f t="shared" si="2"/>
        <v/>
      </c>
      <c r="K70" s="41" t="str">
        <f t="shared" si="3"/>
        <v/>
      </c>
      <c r="L70" s="50"/>
      <c r="M70" s="50"/>
    </row>
    <row r="71" spans="1:13" ht="12.6">
      <c r="A71" s="34"/>
      <c r="B71" s="35"/>
      <c r="C71" s="40" t="str">
        <f>IF(B71="Chèques",MAX($C$3:$C70)+1,"")</f>
        <v/>
      </c>
      <c r="D71" s="36"/>
      <c r="E71" s="35"/>
      <c r="F71" s="36"/>
      <c r="G71" s="37"/>
      <c r="H71" s="37"/>
      <c r="I71" s="34"/>
      <c r="J71" s="41" t="str">
        <f t="shared" si="2"/>
        <v/>
      </c>
      <c r="K71" s="41" t="str">
        <f t="shared" si="3"/>
        <v/>
      </c>
      <c r="L71" s="50"/>
      <c r="M71" s="50"/>
    </row>
    <row r="72" spans="1:13" ht="12.6">
      <c r="A72" s="34"/>
      <c r="B72" s="35"/>
      <c r="C72" s="40" t="str">
        <f>IF(B72="Chèques",MAX($C$3:$C71)+1,"")</f>
        <v/>
      </c>
      <c r="D72" s="36"/>
      <c r="E72" s="35"/>
      <c r="F72" s="36"/>
      <c r="G72" s="37"/>
      <c r="H72" s="37"/>
      <c r="I72" s="34"/>
      <c r="J72" s="41" t="str">
        <f t="shared" si="2"/>
        <v/>
      </c>
      <c r="K72" s="41" t="str">
        <f t="shared" si="3"/>
        <v/>
      </c>
      <c r="L72" s="50"/>
      <c r="M72" s="50"/>
    </row>
    <row r="73" spans="1:13" ht="12.6">
      <c r="A73" s="34"/>
      <c r="B73" s="35"/>
      <c r="C73" s="40" t="str">
        <f>IF(B73="Chèques",MAX($C$3:$C72)+1,"")</f>
        <v/>
      </c>
      <c r="D73" s="36"/>
      <c r="E73" s="35"/>
      <c r="F73" s="36"/>
      <c r="G73" s="37"/>
      <c r="H73" s="37"/>
      <c r="I73" s="34"/>
      <c r="J73" s="41" t="str">
        <f t="shared" si="2"/>
        <v/>
      </c>
      <c r="K73" s="41" t="str">
        <f t="shared" si="3"/>
        <v/>
      </c>
      <c r="L73" s="50"/>
      <c r="M73" s="50"/>
    </row>
    <row r="74" spans="1:13" ht="12.6">
      <c r="A74" s="34"/>
      <c r="B74" s="35"/>
      <c r="C74" s="40" t="str">
        <f>IF(B74="Chèques",MAX($C$3:$C73)+1,"")</f>
        <v/>
      </c>
      <c r="D74" s="36"/>
      <c r="E74" s="35"/>
      <c r="F74" s="36"/>
      <c r="G74" s="37"/>
      <c r="H74" s="37"/>
      <c r="I74" s="34"/>
      <c r="J74" s="41" t="str">
        <f t="shared" si="2"/>
        <v/>
      </c>
      <c r="K74" s="41" t="str">
        <f t="shared" si="3"/>
        <v/>
      </c>
      <c r="L74" s="50"/>
      <c r="M74" s="50"/>
    </row>
    <row r="75" spans="1:13" ht="12.6">
      <c r="A75" s="34"/>
      <c r="B75" s="35"/>
      <c r="C75" s="40" t="str">
        <f>IF(B75="Chèques",MAX($C$3:$C74)+1,"")</f>
        <v/>
      </c>
      <c r="D75" s="36"/>
      <c r="E75" s="35"/>
      <c r="F75" s="36"/>
      <c r="G75" s="37"/>
      <c r="H75" s="37"/>
      <c r="I75" s="34"/>
      <c r="J75" s="41" t="str">
        <f t="shared" si="2"/>
        <v/>
      </c>
      <c r="K75" s="41" t="str">
        <f t="shared" si="3"/>
        <v/>
      </c>
      <c r="L75" s="50"/>
      <c r="M75" s="50"/>
    </row>
    <row r="76" spans="1:13" ht="12.6">
      <c r="A76" s="34"/>
      <c r="B76" s="35"/>
      <c r="C76" s="40" t="str">
        <f>IF(B76="Chèques",MAX($C$3:$C75)+1,"")</f>
        <v/>
      </c>
      <c r="D76" s="36"/>
      <c r="E76" s="35"/>
      <c r="F76" s="36"/>
      <c r="G76" s="37"/>
      <c r="H76" s="37"/>
      <c r="I76" s="34"/>
      <c r="J76" s="41" t="str">
        <f t="shared" si="2"/>
        <v/>
      </c>
      <c r="K76" s="41" t="str">
        <f t="shared" si="3"/>
        <v/>
      </c>
      <c r="L76" s="50"/>
      <c r="M76" s="50"/>
    </row>
    <row r="77" spans="1:13" ht="12.6">
      <c r="A77" s="34"/>
      <c r="B77" s="35"/>
      <c r="C77" s="40" t="str">
        <f>IF(B77="Chèques",MAX($C$3:$C76)+1,"")</f>
        <v/>
      </c>
      <c r="D77" s="36"/>
      <c r="E77" s="35"/>
      <c r="F77" s="36"/>
      <c r="G77" s="37"/>
      <c r="H77" s="37"/>
      <c r="I77" s="34"/>
      <c r="J77" s="41" t="str">
        <f t="shared" si="2"/>
        <v/>
      </c>
      <c r="K77" s="41" t="str">
        <f t="shared" si="3"/>
        <v/>
      </c>
      <c r="L77" s="50"/>
      <c r="M77" s="50"/>
    </row>
    <row r="78" spans="1:13" ht="12.6">
      <c r="A78" s="34"/>
      <c r="B78" s="35"/>
      <c r="C78" s="40" t="str">
        <f>IF(B78="Chèques",MAX($C$3:$C77)+1,"")</f>
        <v/>
      </c>
      <c r="D78" s="36"/>
      <c r="E78" s="35"/>
      <c r="F78" s="36"/>
      <c r="G78" s="37"/>
      <c r="H78" s="37"/>
      <c r="I78" s="34"/>
      <c r="J78" s="41" t="str">
        <f t="shared" si="2"/>
        <v/>
      </c>
      <c r="K78" s="41" t="str">
        <f t="shared" si="3"/>
        <v/>
      </c>
      <c r="L78" s="50"/>
      <c r="M78" s="50"/>
    </row>
    <row r="79" spans="1:13" ht="12.6">
      <c r="A79" s="34"/>
      <c r="B79" s="35"/>
      <c r="C79" s="40" t="str">
        <f>IF(B79="Chèques",MAX($C$3:$C78)+1,"")</f>
        <v/>
      </c>
      <c r="D79" s="36"/>
      <c r="E79" s="35"/>
      <c r="F79" s="36"/>
      <c r="G79" s="37"/>
      <c r="H79" s="37"/>
      <c r="I79" s="34"/>
      <c r="J79" s="41" t="str">
        <f t="shared" si="2"/>
        <v/>
      </c>
      <c r="K79" s="41" t="str">
        <f t="shared" si="3"/>
        <v/>
      </c>
      <c r="L79" s="50"/>
      <c r="M79" s="50"/>
    </row>
    <row r="80" spans="1:13" ht="12.6">
      <c r="A80" s="34"/>
      <c r="B80" s="35"/>
      <c r="C80" s="40" t="str">
        <f>IF(B80="Chèques",MAX($C$3:$C79)+1,"")</f>
        <v/>
      </c>
      <c r="D80" s="36"/>
      <c r="E80" s="35"/>
      <c r="F80" s="36"/>
      <c r="G80" s="37"/>
      <c r="H80" s="37"/>
      <c r="I80" s="34"/>
      <c r="J80" s="41" t="str">
        <f t="shared" si="2"/>
        <v/>
      </c>
      <c r="K80" s="41" t="str">
        <f t="shared" si="3"/>
        <v/>
      </c>
      <c r="L80" s="50"/>
      <c r="M80" s="50"/>
    </row>
    <row r="81" spans="1:13" ht="12.6">
      <c r="A81" s="34"/>
      <c r="B81" s="35"/>
      <c r="C81" s="40" t="str">
        <f>IF(B81="Chèques",MAX($C$3:$C80)+1,"")</f>
        <v/>
      </c>
      <c r="D81" s="36"/>
      <c r="E81" s="35"/>
      <c r="F81" s="36"/>
      <c r="G81" s="37"/>
      <c r="H81" s="37"/>
      <c r="I81" s="34"/>
      <c r="J81" s="41" t="str">
        <f t="shared" si="2"/>
        <v/>
      </c>
      <c r="K81" s="41" t="str">
        <f t="shared" si="3"/>
        <v/>
      </c>
      <c r="L81" s="50"/>
      <c r="M81" s="50"/>
    </row>
    <row r="82" spans="1:13" ht="12.6">
      <c r="A82" s="34"/>
      <c r="B82" s="35"/>
      <c r="C82" s="40" t="str">
        <f>IF(B82="Chèques",MAX($C$3:$C81)+1,"")</f>
        <v/>
      </c>
      <c r="D82" s="36"/>
      <c r="E82" s="35"/>
      <c r="F82" s="36"/>
      <c r="G82" s="37"/>
      <c r="H82" s="37"/>
      <c r="I82" s="34"/>
      <c r="J82" s="41" t="str">
        <f t="shared" si="2"/>
        <v/>
      </c>
      <c r="K82" s="41" t="str">
        <f t="shared" si="3"/>
        <v/>
      </c>
      <c r="L82" s="50"/>
      <c r="M82" s="50"/>
    </row>
    <row r="83" spans="1:13" ht="12.6">
      <c r="A83" s="34"/>
      <c r="B83" s="35"/>
      <c r="C83" s="40" t="str">
        <f>IF(B83="Chèques",MAX($C$3:$C82)+1,"")</f>
        <v/>
      </c>
      <c r="D83" s="36"/>
      <c r="E83" s="35"/>
      <c r="F83" s="36"/>
      <c r="G83" s="37"/>
      <c r="H83" s="37"/>
      <c r="I83" s="34"/>
      <c r="J83" s="41" t="str">
        <f t="shared" si="2"/>
        <v/>
      </c>
      <c r="K83" s="41" t="str">
        <f t="shared" si="3"/>
        <v/>
      </c>
      <c r="L83" s="50"/>
      <c r="M83" s="50"/>
    </row>
    <row r="84" spans="1:13" ht="12.6">
      <c r="A84" s="34"/>
      <c r="B84" s="35"/>
      <c r="C84" s="40" t="str">
        <f>IF(B84="Chèques",MAX($C$3:$C83)+1,"")</f>
        <v/>
      </c>
      <c r="D84" s="36"/>
      <c r="E84" s="35"/>
      <c r="F84" s="36"/>
      <c r="G84" s="37"/>
      <c r="H84" s="37"/>
      <c r="I84" s="34"/>
      <c r="J84" s="41" t="str">
        <f t="shared" si="2"/>
        <v/>
      </c>
      <c r="K84" s="41" t="str">
        <f t="shared" si="3"/>
        <v/>
      </c>
      <c r="L84" s="50"/>
      <c r="M84" s="50"/>
    </row>
    <row r="85" spans="1:13" ht="12.6">
      <c r="A85" s="34"/>
      <c r="B85" s="35"/>
      <c r="C85" s="40" t="str">
        <f>IF(B85="Chèques",MAX($C$3:$C84)+1,"")</f>
        <v/>
      </c>
      <c r="D85" s="36"/>
      <c r="E85" s="35"/>
      <c r="F85" s="36"/>
      <c r="G85" s="37"/>
      <c r="H85" s="37"/>
      <c r="I85" s="34"/>
      <c r="J85" s="41" t="str">
        <f t="shared" si="2"/>
        <v/>
      </c>
      <c r="K85" s="41" t="str">
        <f t="shared" si="3"/>
        <v/>
      </c>
      <c r="L85" s="50"/>
      <c r="M85" s="50"/>
    </row>
    <row r="86" spans="1:13" ht="12.6">
      <c r="A86" s="34"/>
      <c r="B86" s="35"/>
      <c r="C86" s="40" t="str">
        <f>IF(B86="Chèques",MAX($C$3:$C85)+1,"")</f>
        <v/>
      </c>
      <c r="D86" s="36"/>
      <c r="E86" s="35"/>
      <c r="F86" s="36"/>
      <c r="G86" s="37"/>
      <c r="H86" s="37"/>
      <c r="I86" s="34"/>
      <c r="J86" s="41" t="str">
        <f t="shared" si="2"/>
        <v/>
      </c>
      <c r="K86" s="41" t="str">
        <f t="shared" si="3"/>
        <v/>
      </c>
      <c r="L86" s="50"/>
      <c r="M86" s="50"/>
    </row>
    <row r="87" spans="1:13" ht="12.6">
      <c r="A87" s="34"/>
      <c r="B87" s="35"/>
      <c r="C87" s="40" t="str">
        <f>IF(B87="Chèques",MAX($C$3:$C86)+1,"")</f>
        <v/>
      </c>
      <c r="D87" s="36"/>
      <c r="E87" s="35"/>
      <c r="F87" s="36"/>
      <c r="G87" s="37"/>
      <c r="H87" s="37"/>
      <c r="I87" s="34"/>
      <c r="J87" s="41" t="str">
        <f t="shared" si="2"/>
        <v/>
      </c>
      <c r="K87" s="41" t="str">
        <f t="shared" si="3"/>
        <v/>
      </c>
      <c r="L87" s="50"/>
      <c r="M87" s="50"/>
    </row>
    <row r="88" spans="1:13" ht="12.6">
      <c r="A88" s="34"/>
      <c r="B88" s="35"/>
      <c r="C88" s="40" t="str">
        <f>IF(B88="Chèques",MAX($C$3:$C87)+1,"")</f>
        <v/>
      </c>
      <c r="D88" s="36"/>
      <c r="E88" s="35"/>
      <c r="F88" s="36"/>
      <c r="G88" s="37"/>
      <c r="H88" s="37"/>
      <c r="I88" s="34"/>
      <c r="J88" s="41" t="str">
        <f t="shared" si="2"/>
        <v/>
      </c>
      <c r="K88" s="41" t="str">
        <f t="shared" si="3"/>
        <v/>
      </c>
      <c r="L88" s="50"/>
      <c r="M88" s="50"/>
    </row>
    <row r="89" spans="1:13" ht="12.6">
      <c r="A89" s="34"/>
      <c r="B89" s="35"/>
      <c r="C89" s="40" t="str">
        <f>IF(B89="Chèques",MAX($C$3:$C88)+1,"")</f>
        <v/>
      </c>
      <c r="D89" s="36"/>
      <c r="E89" s="35"/>
      <c r="F89" s="36"/>
      <c r="G89" s="37"/>
      <c r="H89" s="37"/>
      <c r="I89" s="34"/>
      <c r="J89" s="41" t="str">
        <f t="shared" si="2"/>
        <v/>
      </c>
      <c r="K89" s="41" t="str">
        <f t="shared" si="3"/>
        <v/>
      </c>
      <c r="L89" s="50"/>
      <c r="M89" s="50"/>
    </row>
    <row r="90" spans="1:13" ht="12.6">
      <c r="A90" s="34"/>
      <c r="B90" s="35"/>
      <c r="C90" s="40" t="str">
        <f>IF(B90="Chèques",MAX($C$3:$C89)+1,"")</f>
        <v/>
      </c>
      <c r="D90" s="36"/>
      <c r="E90" s="35"/>
      <c r="F90" s="36"/>
      <c r="G90" s="37"/>
      <c r="H90" s="37"/>
      <c r="I90" s="34"/>
      <c r="J90" s="41" t="str">
        <f t="shared" si="2"/>
        <v/>
      </c>
      <c r="K90" s="41" t="str">
        <f t="shared" si="3"/>
        <v/>
      </c>
      <c r="L90" s="50"/>
      <c r="M90" s="50"/>
    </row>
    <row r="91" spans="1:13" ht="12.6">
      <c r="A91" s="34"/>
      <c r="B91" s="35"/>
      <c r="C91" s="40" t="str">
        <f>IF(B91="Chèques",MAX($C$3:$C90)+1,"")</f>
        <v/>
      </c>
      <c r="D91" s="36"/>
      <c r="E91" s="35"/>
      <c r="F91" s="36"/>
      <c r="G91" s="37"/>
      <c r="H91" s="37"/>
      <c r="I91" s="34"/>
      <c r="J91" s="41" t="str">
        <f t="shared" si="2"/>
        <v/>
      </c>
      <c r="K91" s="41" t="str">
        <f t="shared" si="3"/>
        <v/>
      </c>
      <c r="L91" s="50"/>
      <c r="M91" s="50"/>
    </row>
    <row r="92" spans="1:13" ht="12.6">
      <c r="A92" s="34"/>
      <c r="B92" s="35"/>
      <c r="C92" s="40" t="str">
        <f>IF(B92="Chèques",MAX($C$3:$C91)+1,"")</f>
        <v/>
      </c>
      <c r="D92" s="36"/>
      <c r="E92" s="35"/>
      <c r="F92" s="36"/>
      <c r="G92" s="37"/>
      <c r="H92" s="37"/>
      <c r="I92" s="34"/>
      <c r="J92" s="41" t="str">
        <f t="shared" si="2"/>
        <v/>
      </c>
      <c r="K92" s="41" t="str">
        <f t="shared" si="3"/>
        <v/>
      </c>
      <c r="L92" s="50"/>
      <c r="M92" s="50"/>
    </row>
    <row r="93" spans="1:13" ht="12.6">
      <c r="A93" s="34"/>
      <c r="B93" s="35"/>
      <c r="C93" s="40" t="str">
        <f>IF(B93="Chèques",MAX($C$3:$C92)+1,"")</f>
        <v/>
      </c>
      <c r="D93" s="36"/>
      <c r="E93" s="35"/>
      <c r="F93" s="36"/>
      <c r="G93" s="37"/>
      <c r="H93" s="37"/>
      <c r="I93" s="34"/>
      <c r="J93" s="41" t="str">
        <f t="shared" si="2"/>
        <v/>
      </c>
      <c r="K93" s="41" t="str">
        <f t="shared" si="3"/>
        <v/>
      </c>
      <c r="L93" s="50"/>
      <c r="M93" s="50"/>
    </row>
    <row r="94" spans="1:13" ht="12.6">
      <c r="A94" s="34"/>
      <c r="B94" s="35"/>
      <c r="C94" s="40" t="str">
        <f>IF(B94="Chèques",MAX($C$3:$C93)+1,"")</f>
        <v/>
      </c>
      <c r="D94" s="36"/>
      <c r="E94" s="35"/>
      <c r="F94" s="36"/>
      <c r="G94" s="37"/>
      <c r="H94" s="37"/>
      <c r="I94" s="34"/>
      <c r="J94" s="41" t="str">
        <f t="shared" si="2"/>
        <v/>
      </c>
      <c r="K94" s="41" t="str">
        <f t="shared" si="3"/>
        <v/>
      </c>
      <c r="L94" s="50"/>
      <c r="M94" s="50"/>
    </row>
    <row r="95" spans="1:13" ht="12.6">
      <c r="A95" s="34"/>
      <c r="B95" s="35"/>
      <c r="C95" s="40" t="str">
        <f>IF(B95="Chèques",MAX($C$3:$C94)+1,"")</f>
        <v/>
      </c>
      <c r="D95" s="36"/>
      <c r="E95" s="35"/>
      <c r="F95" s="36"/>
      <c r="G95" s="37"/>
      <c r="H95" s="37"/>
      <c r="I95" s="34"/>
      <c r="J95" s="41" t="str">
        <f t="shared" si="2"/>
        <v/>
      </c>
      <c r="K95" s="41" t="str">
        <f t="shared" si="3"/>
        <v/>
      </c>
      <c r="L95" s="50"/>
      <c r="M95" s="50"/>
    </row>
    <row r="96" spans="1:13" ht="12.6">
      <c r="A96" s="34"/>
      <c r="B96" s="35"/>
      <c r="C96" s="40" t="str">
        <f>IF(B96="Chèques",MAX($C$3:$C95)+1,"")</f>
        <v/>
      </c>
      <c r="D96" s="36"/>
      <c r="E96" s="35"/>
      <c r="F96" s="36"/>
      <c r="G96" s="37"/>
      <c r="H96" s="37"/>
      <c r="I96" s="34"/>
      <c r="J96" s="41" t="str">
        <f t="shared" si="2"/>
        <v/>
      </c>
      <c r="K96" s="41" t="str">
        <f t="shared" si="3"/>
        <v/>
      </c>
      <c r="L96" s="50"/>
      <c r="M96" s="50"/>
    </row>
    <row r="97" spans="1:13" ht="12.6">
      <c r="A97" s="34"/>
      <c r="B97" s="35"/>
      <c r="C97" s="40" t="str">
        <f>IF(B97="Chèques",MAX($C$3:$C96)+1,"")</f>
        <v/>
      </c>
      <c r="D97" s="36"/>
      <c r="E97" s="35"/>
      <c r="F97" s="36"/>
      <c r="G97" s="37"/>
      <c r="H97" s="37"/>
      <c r="I97" s="34"/>
      <c r="J97" s="41" t="str">
        <f t="shared" si="2"/>
        <v/>
      </c>
      <c r="K97" s="41" t="str">
        <f t="shared" si="3"/>
        <v/>
      </c>
      <c r="L97" s="50"/>
      <c r="M97" s="50"/>
    </row>
    <row r="98" spans="1:13" ht="12.6">
      <c r="A98" s="34"/>
      <c r="B98" s="35"/>
      <c r="C98" s="40" t="str">
        <f>IF(B98="Chèques",MAX($C$3:$C97)+1,"")</f>
        <v/>
      </c>
      <c r="D98" s="36"/>
      <c r="E98" s="35"/>
      <c r="F98" s="36"/>
      <c r="G98" s="37"/>
      <c r="H98" s="37"/>
      <c r="I98" s="34"/>
      <c r="J98" s="41" t="str">
        <f t="shared" si="2"/>
        <v/>
      </c>
      <c r="K98" s="41" t="str">
        <f t="shared" si="3"/>
        <v/>
      </c>
      <c r="L98" s="50"/>
      <c r="M98" s="50"/>
    </row>
    <row r="99" spans="1:13" ht="12.6">
      <c r="A99" s="34"/>
      <c r="B99" s="35"/>
      <c r="C99" s="40" t="str">
        <f>IF(B99="Chèques",MAX($C$3:$C98)+1,"")</f>
        <v/>
      </c>
      <c r="D99" s="36"/>
      <c r="E99" s="35"/>
      <c r="F99" s="36"/>
      <c r="G99" s="37"/>
      <c r="H99" s="37"/>
      <c r="I99" s="34"/>
      <c r="J99" s="41" t="str">
        <f t="shared" si="2"/>
        <v/>
      </c>
      <c r="K99" s="41" t="str">
        <f t="shared" si="3"/>
        <v/>
      </c>
      <c r="L99" s="50"/>
      <c r="M99" s="50"/>
    </row>
    <row r="100" spans="1:13" ht="12.6">
      <c r="A100" s="34"/>
      <c r="B100" s="35"/>
      <c r="C100" s="40" t="str">
        <f>IF(B100="Chèques",MAX($C$3:$C99)+1,"")</f>
        <v/>
      </c>
      <c r="D100" s="36"/>
      <c r="E100" s="35"/>
      <c r="F100" s="36"/>
      <c r="G100" s="37"/>
      <c r="H100" s="37"/>
      <c r="I100" s="34"/>
      <c r="J100" s="41" t="str">
        <f t="shared" si="2"/>
        <v/>
      </c>
      <c r="K100" s="41" t="str">
        <f t="shared" si="3"/>
        <v/>
      </c>
      <c r="L100" s="50"/>
      <c r="M100" s="50"/>
    </row>
    <row r="101" spans="1:13" ht="12.6">
      <c r="A101" s="34"/>
      <c r="B101" s="35"/>
      <c r="C101" s="40" t="str">
        <f>IF(B101="Chèques",MAX($C$3:$C100)+1,"")</f>
        <v/>
      </c>
      <c r="D101" s="36"/>
      <c r="E101" s="35"/>
      <c r="F101" s="36"/>
      <c r="G101" s="37"/>
      <c r="H101" s="37"/>
      <c r="I101" s="34"/>
      <c r="J101" s="41" t="str">
        <f t="shared" si="2"/>
        <v/>
      </c>
      <c r="K101" s="41" t="str">
        <f t="shared" si="3"/>
        <v/>
      </c>
      <c r="L101" s="50"/>
      <c r="M101" s="50"/>
    </row>
    <row r="102" spans="1:13" ht="12.6">
      <c r="A102" s="34"/>
      <c r="B102" s="35"/>
      <c r="C102" s="40" t="str">
        <f>IF(B102="Chèques",MAX($C$3:$C101)+1,"")</f>
        <v/>
      </c>
      <c r="D102" s="36"/>
      <c r="E102" s="35"/>
      <c r="F102" s="36"/>
      <c r="G102" s="37"/>
      <c r="H102" s="37"/>
      <c r="I102" s="34"/>
      <c r="J102" s="41" t="str">
        <f t="shared" si="2"/>
        <v/>
      </c>
      <c r="K102" s="41" t="str">
        <f t="shared" si="3"/>
        <v/>
      </c>
      <c r="L102" s="50"/>
      <c r="M102" s="50"/>
    </row>
    <row r="103" spans="1:13" ht="12.6">
      <c r="A103" s="34"/>
      <c r="B103" s="35"/>
      <c r="C103" s="40" t="str">
        <f>IF(B103="Chèques",MAX($C$3:$C102)+1,"")</f>
        <v/>
      </c>
      <c r="D103" s="36"/>
      <c r="E103" s="35"/>
      <c r="F103" s="36"/>
      <c r="G103" s="37"/>
      <c r="H103" s="37"/>
      <c r="I103" s="34"/>
      <c r="J103" s="41" t="str">
        <f t="shared" si="2"/>
        <v/>
      </c>
      <c r="K103" s="41" t="str">
        <f t="shared" si="3"/>
        <v/>
      </c>
      <c r="L103" s="50"/>
      <c r="M103" s="50"/>
    </row>
    <row r="104" spans="1:13" ht="12.6">
      <c r="A104" s="34"/>
      <c r="B104" s="35"/>
      <c r="C104" s="40" t="str">
        <f>IF(B104="Chèques",MAX($C$3:$C103)+1,"")</f>
        <v/>
      </c>
      <c r="D104" s="36"/>
      <c r="E104" s="35"/>
      <c r="F104" s="36"/>
      <c r="G104" s="37"/>
      <c r="H104" s="37"/>
      <c r="I104" s="34"/>
      <c r="J104" s="41" t="str">
        <f t="shared" si="2"/>
        <v/>
      </c>
      <c r="K104" s="41" t="str">
        <f t="shared" si="3"/>
        <v/>
      </c>
      <c r="L104" s="50"/>
      <c r="M104" s="50"/>
    </row>
    <row r="105" spans="1:13" ht="12.6">
      <c r="A105" s="34"/>
      <c r="B105" s="35"/>
      <c r="C105" s="40" t="str">
        <f>IF(B105="Chèques",MAX($C$3:$C104)+1,"")</f>
        <v/>
      </c>
      <c r="D105" s="36"/>
      <c r="E105" s="35"/>
      <c r="F105" s="36"/>
      <c r="G105" s="37"/>
      <c r="H105" s="37"/>
      <c r="I105" s="34"/>
      <c r="J105" s="41" t="str">
        <f t="shared" si="2"/>
        <v/>
      </c>
      <c r="K105" s="41" t="str">
        <f t="shared" si="3"/>
        <v/>
      </c>
      <c r="L105" s="50"/>
      <c r="M105" s="50"/>
    </row>
    <row r="106" spans="1:13" ht="12.6">
      <c r="A106" s="34"/>
      <c r="B106" s="35"/>
      <c r="C106" s="40" t="str">
        <f>IF(B106="Chèques",MAX($C$3:$C105)+1,"")</f>
        <v/>
      </c>
      <c r="D106" s="36"/>
      <c r="E106" s="35"/>
      <c r="F106" s="36"/>
      <c r="G106" s="37"/>
      <c r="H106" s="37"/>
      <c r="I106" s="34"/>
      <c r="J106" s="41" t="str">
        <f t="shared" si="2"/>
        <v/>
      </c>
      <c r="K106" s="41" t="str">
        <f t="shared" si="3"/>
        <v/>
      </c>
      <c r="L106" s="50"/>
      <c r="M106" s="50"/>
    </row>
    <row r="107" spans="1:13" ht="12.6">
      <c r="A107" s="34"/>
      <c r="B107" s="35"/>
      <c r="C107" s="40" t="str">
        <f>IF(B107="Chèques",MAX($C$3:$C106)+1,"")</f>
        <v/>
      </c>
      <c r="D107" s="36"/>
      <c r="E107" s="35"/>
      <c r="F107" s="36"/>
      <c r="G107" s="37"/>
      <c r="H107" s="37"/>
      <c r="I107" s="34"/>
      <c r="J107" s="41" t="str">
        <f t="shared" si="2"/>
        <v/>
      </c>
      <c r="K107" s="41" t="str">
        <f t="shared" si="3"/>
        <v/>
      </c>
      <c r="L107" s="50"/>
      <c r="M107" s="50"/>
    </row>
    <row r="108" spans="1:13" ht="12.6">
      <c r="A108" s="34"/>
      <c r="B108" s="35"/>
      <c r="C108" s="40" t="str">
        <f>IF(B108="Chèques",MAX($C$3:$C107)+1,"")</f>
        <v/>
      </c>
      <c r="D108" s="36"/>
      <c r="E108" s="35"/>
      <c r="F108" s="36"/>
      <c r="G108" s="37"/>
      <c r="H108" s="37"/>
      <c r="I108" s="34"/>
      <c r="J108" s="41" t="str">
        <f t="shared" si="2"/>
        <v/>
      </c>
      <c r="K108" s="41" t="str">
        <f t="shared" si="3"/>
        <v/>
      </c>
      <c r="L108" s="50"/>
      <c r="M108" s="50"/>
    </row>
    <row r="109" spans="1:13" ht="12.6">
      <c r="A109" s="34"/>
      <c r="B109" s="35"/>
      <c r="C109" s="40" t="str">
        <f>IF(B109="Chèques",MAX($C$3:$C108)+1,"")</f>
        <v/>
      </c>
      <c r="D109" s="36"/>
      <c r="E109" s="35"/>
      <c r="F109" s="36"/>
      <c r="G109" s="37"/>
      <c r="H109" s="37"/>
      <c r="I109" s="34"/>
      <c r="J109" s="41" t="str">
        <f t="shared" si="2"/>
        <v/>
      </c>
      <c r="K109" s="41" t="str">
        <f t="shared" si="3"/>
        <v/>
      </c>
      <c r="L109" s="50"/>
      <c r="M109" s="50"/>
    </row>
    <row r="110" spans="1:13" ht="12.6">
      <c r="A110" s="34"/>
      <c r="B110" s="35"/>
      <c r="C110" s="40" t="str">
        <f>IF(B110="Chèques",MAX($C$3:$C109)+1,"")</f>
        <v/>
      </c>
      <c r="D110" s="36"/>
      <c r="E110" s="35"/>
      <c r="F110" s="36"/>
      <c r="G110" s="37"/>
      <c r="H110" s="37"/>
      <c r="I110" s="34"/>
      <c r="J110" s="41" t="str">
        <f t="shared" si="2"/>
        <v/>
      </c>
      <c r="K110" s="41" t="str">
        <f t="shared" si="3"/>
        <v/>
      </c>
      <c r="L110" s="50"/>
      <c r="M110" s="50"/>
    </row>
    <row r="111" spans="1:13" ht="12.6">
      <c r="A111" s="34"/>
      <c r="B111" s="35"/>
      <c r="C111" s="40" t="str">
        <f>IF(B111="Chèques",MAX($C$3:$C110)+1,"")</f>
        <v/>
      </c>
      <c r="D111" s="36"/>
      <c r="E111" s="35"/>
      <c r="F111" s="36"/>
      <c r="G111" s="37"/>
      <c r="H111" s="37"/>
      <c r="I111" s="34"/>
      <c r="J111" s="41" t="str">
        <f t="shared" si="2"/>
        <v/>
      </c>
      <c r="K111" s="41" t="str">
        <f t="shared" si="3"/>
        <v/>
      </c>
      <c r="L111" s="50"/>
      <c r="M111" s="50"/>
    </row>
    <row r="112" spans="1:13" ht="12.6">
      <c r="A112" s="34"/>
      <c r="B112" s="35"/>
      <c r="C112" s="40" t="str">
        <f>IF(B112="Chèques",MAX($C$3:$C111)+1,"")</f>
        <v/>
      </c>
      <c r="D112" s="36"/>
      <c r="E112" s="35"/>
      <c r="F112" s="36"/>
      <c r="G112" s="37"/>
      <c r="H112" s="37"/>
      <c r="I112" s="34"/>
      <c r="J112" s="41" t="str">
        <f t="shared" si="2"/>
        <v/>
      </c>
      <c r="K112" s="41" t="str">
        <f t="shared" si="3"/>
        <v/>
      </c>
      <c r="L112" s="50"/>
      <c r="M112" s="50"/>
    </row>
    <row r="113" spans="1:13" ht="12.6">
      <c r="A113" s="34"/>
      <c r="B113" s="35"/>
      <c r="C113" s="40" t="str">
        <f>IF(B113="Chèques",MAX($C$3:$C112)+1,"")</f>
        <v/>
      </c>
      <c r="D113" s="36"/>
      <c r="E113" s="35"/>
      <c r="F113" s="36"/>
      <c r="G113" s="37"/>
      <c r="H113" s="37"/>
      <c r="I113" s="34"/>
      <c r="J113" s="41" t="str">
        <f t="shared" si="2"/>
        <v/>
      </c>
      <c r="K113" s="41" t="str">
        <f t="shared" si="3"/>
        <v/>
      </c>
      <c r="L113" s="50"/>
      <c r="M113" s="50"/>
    </row>
    <row r="114" spans="1:13" ht="12.6">
      <c r="A114" s="34"/>
      <c r="B114" s="35"/>
      <c r="C114" s="40" t="str">
        <f>IF(B114="Chèques",MAX($C$3:$C113)+1,"")</f>
        <v/>
      </c>
      <c r="D114" s="36"/>
      <c r="E114" s="35"/>
      <c r="F114" s="36"/>
      <c r="G114" s="37"/>
      <c r="H114" s="37"/>
      <c r="I114" s="34"/>
      <c r="J114" s="41" t="str">
        <f t="shared" si="2"/>
        <v/>
      </c>
      <c r="K114" s="41" t="str">
        <f t="shared" si="3"/>
        <v/>
      </c>
      <c r="L114" s="50"/>
      <c r="M114" s="50"/>
    </row>
    <row r="115" spans="1:13" ht="12.6">
      <c r="A115" s="34"/>
      <c r="B115" s="35"/>
      <c r="C115" s="40" t="str">
        <f>IF(B115="Chèques",MAX($C$3:$C114)+1,"")</f>
        <v/>
      </c>
      <c r="D115" s="36"/>
      <c r="E115" s="35"/>
      <c r="F115" s="36"/>
      <c r="G115" s="37"/>
      <c r="H115" s="37"/>
      <c r="I115" s="34"/>
      <c r="J115" s="41" t="str">
        <f t="shared" si="2"/>
        <v/>
      </c>
      <c r="K115" s="41" t="str">
        <f t="shared" si="3"/>
        <v/>
      </c>
      <c r="L115" s="50"/>
      <c r="M115" s="50"/>
    </row>
    <row r="116" spans="1:13" ht="12.6">
      <c r="A116" s="34"/>
      <c r="B116" s="35"/>
      <c r="C116" s="40" t="str">
        <f>IF(B116="Chèques",MAX($C$3:$C115)+1,"")</f>
        <v/>
      </c>
      <c r="D116" s="36"/>
      <c r="E116" s="35"/>
      <c r="F116" s="36"/>
      <c r="G116" s="37"/>
      <c r="H116" s="37"/>
      <c r="I116" s="34"/>
      <c r="J116" s="41" t="str">
        <f t="shared" si="2"/>
        <v/>
      </c>
      <c r="K116" s="41" t="str">
        <f t="shared" si="3"/>
        <v/>
      </c>
      <c r="L116" s="50"/>
      <c r="M116" s="50"/>
    </row>
    <row r="117" spans="1:13" ht="12.6">
      <c r="A117" s="34"/>
      <c r="B117" s="35"/>
      <c r="C117" s="40" t="str">
        <f>IF(B117="Chèques",MAX($C$3:$C116)+1,"")</f>
        <v/>
      </c>
      <c r="D117" s="36"/>
      <c r="E117" s="35"/>
      <c r="F117" s="36"/>
      <c r="G117" s="37"/>
      <c r="H117" s="37"/>
      <c r="I117" s="34"/>
      <c r="J117" s="41" t="str">
        <f t="shared" si="2"/>
        <v/>
      </c>
      <c r="K117" s="41" t="str">
        <f t="shared" si="3"/>
        <v/>
      </c>
      <c r="L117" s="50"/>
      <c r="M117" s="50"/>
    </row>
    <row r="118" spans="1:13" ht="12.6">
      <c r="A118" s="34"/>
      <c r="B118" s="35"/>
      <c r="C118" s="40" t="str">
        <f>IF(B118="Chèques",MAX($C$3:$C117)+1,"")</f>
        <v/>
      </c>
      <c r="D118" s="36"/>
      <c r="E118" s="35"/>
      <c r="F118" s="36"/>
      <c r="G118" s="37"/>
      <c r="H118" s="37"/>
      <c r="I118" s="34"/>
      <c r="J118" s="41" t="str">
        <f t="shared" si="2"/>
        <v/>
      </c>
      <c r="K118" s="41" t="str">
        <f t="shared" si="3"/>
        <v/>
      </c>
      <c r="L118" s="50"/>
      <c r="M118" s="50"/>
    </row>
    <row r="119" spans="1:13" ht="12.6">
      <c r="A119" s="34"/>
      <c r="B119" s="35"/>
      <c r="C119" s="40" t="str">
        <f>IF(B119="Chèques",MAX($C$3:$C118)+1,"")</f>
        <v/>
      </c>
      <c r="D119" s="36"/>
      <c r="E119" s="35"/>
      <c r="F119" s="36"/>
      <c r="G119" s="37"/>
      <c r="H119" s="37"/>
      <c r="I119" s="34"/>
      <c r="J119" s="41" t="str">
        <f t="shared" si="2"/>
        <v/>
      </c>
      <c r="K119" s="41" t="str">
        <f t="shared" si="3"/>
        <v/>
      </c>
      <c r="L119" s="50"/>
      <c r="M119" s="50"/>
    </row>
    <row r="120" spans="1:13" ht="12.6">
      <c r="A120" s="34"/>
      <c r="B120" s="35"/>
      <c r="C120" s="40" t="str">
        <f>IF(B120="Chèques",MAX($C$3:$C119)+1,"")</f>
        <v/>
      </c>
      <c r="D120" s="36"/>
      <c r="E120" s="35"/>
      <c r="F120" s="36"/>
      <c r="G120" s="37"/>
      <c r="H120" s="37"/>
      <c r="I120" s="34"/>
      <c r="J120" s="41" t="str">
        <f t="shared" si="2"/>
        <v/>
      </c>
      <c r="K120" s="41" t="str">
        <f t="shared" si="3"/>
        <v/>
      </c>
      <c r="L120" s="50"/>
      <c r="M120" s="50"/>
    </row>
    <row r="121" spans="1:13" ht="12.6">
      <c r="A121" s="34"/>
      <c r="B121" s="35"/>
      <c r="C121" s="40" t="str">
        <f>IF(B121="Chèques",MAX($C$3:$C120)+1,"")</f>
        <v/>
      </c>
      <c r="D121" s="36"/>
      <c r="E121" s="35"/>
      <c r="F121" s="36"/>
      <c r="G121" s="37"/>
      <c r="H121" s="37"/>
      <c r="I121" s="34"/>
      <c r="J121" s="41" t="str">
        <f t="shared" si="2"/>
        <v/>
      </c>
      <c r="K121" s="41" t="str">
        <f t="shared" si="3"/>
        <v/>
      </c>
      <c r="L121" s="50"/>
      <c r="M121" s="50"/>
    </row>
    <row r="122" spans="1:13" ht="12.6">
      <c r="A122" s="34"/>
      <c r="B122" s="35"/>
      <c r="C122" s="40" t="str">
        <f>IF(B122="Chèques",MAX($C$3:$C121)+1,"")</f>
        <v/>
      </c>
      <c r="D122" s="36"/>
      <c r="E122" s="35"/>
      <c r="F122" s="36"/>
      <c r="G122" s="37"/>
      <c r="H122" s="37"/>
      <c r="I122" s="34"/>
      <c r="J122" s="41" t="str">
        <f t="shared" si="2"/>
        <v/>
      </c>
      <c r="K122" s="41" t="str">
        <f t="shared" si="3"/>
        <v/>
      </c>
      <c r="L122" s="50"/>
      <c r="M122" s="50"/>
    </row>
    <row r="123" spans="1:13" ht="12.6">
      <c r="A123" s="34"/>
      <c r="B123" s="35"/>
      <c r="C123" s="40" t="str">
        <f>IF(B123="Chèques",MAX($C$3:$C122)+1,"")</f>
        <v/>
      </c>
      <c r="D123" s="36"/>
      <c r="E123" s="35"/>
      <c r="F123" s="36"/>
      <c r="G123" s="37"/>
      <c r="H123" s="37"/>
      <c r="I123" s="34"/>
      <c r="J123" s="41" t="str">
        <f t="shared" si="2"/>
        <v/>
      </c>
      <c r="K123" s="41" t="str">
        <f t="shared" si="3"/>
        <v/>
      </c>
      <c r="L123" s="50"/>
      <c r="M123" s="50"/>
    </row>
    <row r="124" spans="1:13" ht="12.6">
      <c r="A124" s="34"/>
      <c r="B124" s="35"/>
      <c r="C124" s="40" t="str">
        <f>IF(B124="Chèques",MAX($C$3:$C123)+1,"")</f>
        <v/>
      </c>
      <c r="D124" s="36"/>
      <c r="E124" s="35"/>
      <c r="F124" s="36"/>
      <c r="G124" s="37"/>
      <c r="H124" s="37"/>
      <c r="I124" s="34"/>
      <c r="J124" s="41" t="str">
        <f t="shared" si="2"/>
        <v/>
      </c>
      <c r="K124" s="41" t="str">
        <f t="shared" si="3"/>
        <v/>
      </c>
      <c r="L124" s="50"/>
      <c r="M124" s="50"/>
    </row>
    <row r="125" spans="1:13" ht="12.6">
      <c r="A125" s="34"/>
      <c r="B125" s="35"/>
      <c r="C125" s="40" t="str">
        <f>IF(B125="Chèques",MAX($C$3:$C124)+1,"")</f>
        <v/>
      </c>
      <c r="D125" s="36"/>
      <c r="E125" s="35"/>
      <c r="F125" s="36"/>
      <c r="G125" s="37"/>
      <c r="H125" s="37"/>
      <c r="I125" s="34"/>
      <c r="J125" s="41" t="str">
        <f t="shared" si="2"/>
        <v/>
      </c>
      <c r="K125" s="41" t="str">
        <f t="shared" si="3"/>
        <v/>
      </c>
      <c r="L125" s="50"/>
      <c r="M125" s="50"/>
    </row>
    <row r="126" spans="1:13" ht="12.6">
      <c r="A126" s="34"/>
      <c r="B126" s="35"/>
      <c r="C126" s="40" t="str">
        <f>IF(B126="Chèques",MAX($C$3:$C125)+1,"")</f>
        <v/>
      </c>
      <c r="D126" s="36"/>
      <c r="E126" s="35"/>
      <c r="F126" s="36"/>
      <c r="G126" s="37"/>
      <c r="H126" s="37"/>
      <c r="I126" s="34"/>
      <c r="J126" s="41" t="str">
        <f t="shared" si="2"/>
        <v/>
      </c>
      <c r="K126" s="41" t="str">
        <f t="shared" si="3"/>
        <v/>
      </c>
      <c r="L126" s="50"/>
      <c r="M126" s="50"/>
    </row>
    <row r="127" spans="1:13" ht="12.6">
      <c r="A127" s="34"/>
      <c r="B127" s="35"/>
      <c r="C127" s="40" t="str">
        <f>IF(B127="Chèques",MAX($C$3:$C126)+1,"")</f>
        <v/>
      </c>
      <c r="D127" s="36"/>
      <c r="E127" s="35"/>
      <c r="F127" s="36"/>
      <c r="G127" s="37"/>
      <c r="H127" s="37"/>
      <c r="I127" s="34"/>
      <c r="J127" s="41" t="str">
        <f t="shared" si="2"/>
        <v/>
      </c>
      <c r="K127" s="41" t="str">
        <f t="shared" si="3"/>
        <v/>
      </c>
      <c r="L127" s="50"/>
      <c r="M127" s="50"/>
    </row>
    <row r="128" spans="1:13" ht="12.6">
      <c r="A128" s="34"/>
      <c r="B128" s="35"/>
      <c r="C128" s="40" t="str">
        <f>IF(B128="Chèques",MAX($C$3:$C127)+1,"")</f>
        <v/>
      </c>
      <c r="D128" s="36"/>
      <c r="E128" s="35"/>
      <c r="F128" s="36"/>
      <c r="G128" s="37"/>
      <c r="H128" s="37"/>
      <c r="I128" s="34"/>
      <c r="J128" s="41" t="str">
        <f t="shared" si="2"/>
        <v/>
      </c>
      <c r="K128" s="41" t="str">
        <f t="shared" si="3"/>
        <v/>
      </c>
      <c r="L128" s="50"/>
      <c r="M128" s="50"/>
    </row>
    <row r="129" spans="1:13" ht="12.6">
      <c r="A129" s="34"/>
      <c r="B129" s="35"/>
      <c r="C129" s="40" t="str">
        <f>IF(B129="Chèques",MAX($C$3:$C128)+1,"")</f>
        <v/>
      </c>
      <c r="D129" s="36"/>
      <c r="E129" s="35"/>
      <c r="F129" s="36"/>
      <c r="G129" s="37"/>
      <c r="H129" s="37"/>
      <c r="I129" s="34"/>
      <c r="J129" s="41" t="str">
        <f t="shared" si="2"/>
        <v/>
      </c>
      <c r="K129" s="41" t="str">
        <f t="shared" si="3"/>
        <v/>
      </c>
      <c r="L129" s="50"/>
      <c r="M129" s="50"/>
    </row>
    <row r="130" spans="1:13" ht="12.6">
      <c r="A130" s="34"/>
      <c r="B130" s="35"/>
      <c r="C130" s="40" t="str">
        <f>IF(B130="Chèques",MAX($C$3:$C129)+1,"")</f>
        <v/>
      </c>
      <c r="D130" s="36"/>
      <c r="E130" s="35"/>
      <c r="F130" s="36"/>
      <c r="G130" s="37"/>
      <c r="H130" s="37"/>
      <c r="I130" s="34"/>
      <c r="J130" s="41" t="str">
        <f t="shared" si="2"/>
        <v/>
      </c>
      <c r="K130" s="41" t="str">
        <f t="shared" si="3"/>
        <v/>
      </c>
      <c r="L130" s="50"/>
      <c r="M130" s="50"/>
    </row>
    <row r="131" spans="1:13" ht="12.6">
      <c r="A131" s="34"/>
      <c r="B131" s="35"/>
      <c r="C131" s="40" t="str">
        <f>IF(B131="Chèques",MAX($C$3:$C130)+1,"")</f>
        <v/>
      </c>
      <c r="D131" s="36"/>
      <c r="E131" s="35"/>
      <c r="F131" s="36"/>
      <c r="G131" s="37"/>
      <c r="H131" s="37"/>
      <c r="I131" s="34"/>
      <c r="J131" s="41" t="str">
        <f t="shared" si="2"/>
        <v/>
      </c>
      <c r="K131" s="41" t="str">
        <f t="shared" si="3"/>
        <v/>
      </c>
      <c r="L131" s="50"/>
      <c r="M131" s="50"/>
    </row>
    <row r="132" spans="1:13" ht="12.6">
      <c r="A132" s="34"/>
      <c r="B132" s="35"/>
      <c r="C132" s="40" t="str">
        <f>IF(B132="Chèques",MAX($C$3:$C131)+1,"")</f>
        <v/>
      </c>
      <c r="D132" s="36"/>
      <c r="E132" s="35"/>
      <c r="F132" s="36"/>
      <c r="G132" s="37"/>
      <c r="H132" s="37"/>
      <c r="I132" s="34"/>
      <c r="J132" s="41" t="str">
        <f t="shared" ref="J132:J195" si="4">IF(A132&lt;&gt;"",J131+H132-G132,"")</f>
        <v/>
      </c>
      <c r="K132" s="41" t="str">
        <f t="shared" si="3"/>
        <v/>
      </c>
      <c r="L132" s="50"/>
      <c r="M132" s="50"/>
    </row>
    <row r="133" spans="1:13" ht="12.6">
      <c r="A133" s="34"/>
      <c r="B133" s="35"/>
      <c r="C133" s="40" t="str">
        <f>IF(B133="Chèques",MAX($C$3:$C132)+1,"")</f>
        <v/>
      </c>
      <c r="D133" s="36"/>
      <c r="E133" s="35"/>
      <c r="F133" s="36"/>
      <c r="G133" s="37"/>
      <c r="H133" s="37"/>
      <c r="I133" s="34"/>
      <c r="J133" s="41" t="str">
        <f t="shared" si="4"/>
        <v/>
      </c>
      <c r="K133" s="41" t="str">
        <f t="shared" ref="K133:K196" si="5">IF(A133="","",K132+(H133-G133)*(I133&gt;0))</f>
        <v/>
      </c>
      <c r="L133" s="50"/>
      <c r="M133" s="50"/>
    </row>
    <row r="134" spans="1:13" ht="12.6">
      <c r="A134" s="34"/>
      <c r="B134" s="35"/>
      <c r="C134" s="40" t="str">
        <f>IF(B134="Chèques",MAX($C$3:$C133)+1,"")</f>
        <v/>
      </c>
      <c r="D134" s="36"/>
      <c r="E134" s="35"/>
      <c r="F134" s="36"/>
      <c r="G134" s="37"/>
      <c r="H134" s="37"/>
      <c r="I134" s="34"/>
      <c r="J134" s="41" t="str">
        <f t="shared" si="4"/>
        <v/>
      </c>
      <c r="K134" s="41" t="str">
        <f t="shared" si="5"/>
        <v/>
      </c>
      <c r="L134" s="50"/>
      <c r="M134" s="50"/>
    </row>
    <row r="135" spans="1:13" ht="12.6">
      <c r="A135" s="34"/>
      <c r="B135" s="35"/>
      <c r="C135" s="40" t="str">
        <f>IF(B135="Chèques",MAX($C$3:$C134)+1,"")</f>
        <v/>
      </c>
      <c r="D135" s="36"/>
      <c r="E135" s="35"/>
      <c r="F135" s="36"/>
      <c r="G135" s="37"/>
      <c r="H135" s="37"/>
      <c r="I135" s="34"/>
      <c r="J135" s="41" t="str">
        <f t="shared" si="4"/>
        <v/>
      </c>
      <c r="K135" s="41" t="str">
        <f t="shared" si="5"/>
        <v/>
      </c>
      <c r="L135" s="50"/>
      <c r="M135" s="50"/>
    </row>
    <row r="136" spans="1:13" ht="12.6">
      <c r="A136" s="34"/>
      <c r="B136" s="35"/>
      <c r="C136" s="40" t="str">
        <f>IF(B136="Chèques",MAX($C$3:$C135)+1,"")</f>
        <v/>
      </c>
      <c r="D136" s="36"/>
      <c r="E136" s="35"/>
      <c r="F136" s="36"/>
      <c r="G136" s="37"/>
      <c r="H136" s="37"/>
      <c r="I136" s="34"/>
      <c r="J136" s="41" t="str">
        <f t="shared" si="4"/>
        <v/>
      </c>
      <c r="K136" s="41" t="str">
        <f t="shared" si="5"/>
        <v/>
      </c>
      <c r="L136" s="50"/>
      <c r="M136" s="50"/>
    </row>
    <row r="137" spans="1:13" ht="12.6">
      <c r="A137" s="34"/>
      <c r="B137" s="35"/>
      <c r="C137" s="40" t="str">
        <f>IF(B137="Chèques",MAX($C$3:$C136)+1,"")</f>
        <v/>
      </c>
      <c r="D137" s="36"/>
      <c r="E137" s="35"/>
      <c r="F137" s="36"/>
      <c r="G137" s="37"/>
      <c r="H137" s="37"/>
      <c r="I137" s="34"/>
      <c r="J137" s="41" t="str">
        <f t="shared" si="4"/>
        <v/>
      </c>
      <c r="K137" s="41" t="str">
        <f t="shared" si="5"/>
        <v/>
      </c>
      <c r="L137" s="50"/>
      <c r="M137" s="50"/>
    </row>
    <row r="138" spans="1:13" ht="12.6">
      <c r="A138" s="34"/>
      <c r="B138" s="35"/>
      <c r="C138" s="40" t="str">
        <f>IF(B138="Chèques",MAX($C$3:$C137)+1,"")</f>
        <v/>
      </c>
      <c r="D138" s="36"/>
      <c r="E138" s="35"/>
      <c r="F138" s="36"/>
      <c r="G138" s="37"/>
      <c r="H138" s="37"/>
      <c r="I138" s="34"/>
      <c r="J138" s="41" t="str">
        <f t="shared" si="4"/>
        <v/>
      </c>
      <c r="K138" s="41" t="str">
        <f t="shared" si="5"/>
        <v/>
      </c>
      <c r="L138" s="50"/>
      <c r="M138" s="50"/>
    </row>
    <row r="139" spans="1:13" ht="12.6">
      <c r="A139" s="34"/>
      <c r="B139" s="35"/>
      <c r="C139" s="40" t="str">
        <f>IF(B139="Chèques",MAX($C$3:$C138)+1,"")</f>
        <v/>
      </c>
      <c r="D139" s="36"/>
      <c r="E139" s="35"/>
      <c r="F139" s="36"/>
      <c r="G139" s="37"/>
      <c r="H139" s="37"/>
      <c r="I139" s="34"/>
      <c r="J139" s="41" t="str">
        <f t="shared" si="4"/>
        <v/>
      </c>
      <c r="K139" s="41" t="str">
        <f t="shared" si="5"/>
        <v/>
      </c>
      <c r="L139" s="50"/>
      <c r="M139" s="50"/>
    </row>
    <row r="140" spans="1:13" ht="12.6">
      <c r="A140" s="34"/>
      <c r="B140" s="35"/>
      <c r="C140" s="40" t="str">
        <f>IF(B140="Chèques",MAX($C$3:$C139)+1,"")</f>
        <v/>
      </c>
      <c r="D140" s="36"/>
      <c r="E140" s="35"/>
      <c r="F140" s="36"/>
      <c r="G140" s="37"/>
      <c r="H140" s="37"/>
      <c r="I140" s="34"/>
      <c r="J140" s="41" t="str">
        <f t="shared" si="4"/>
        <v/>
      </c>
      <c r="K140" s="41" t="str">
        <f t="shared" si="5"/>
        <v/>
      </c>
      <c r="L140" s="50"/>
      <c r="M140" s="50"/>
    </row>
    <row r="141" spans="1:13" ht="12.6">
      <c r="A141" s="34"/>
      <c r="B141" s="35"/>
      <c r="C141" s="40" t="str">
        <f>IF(B141="Chèques",MAX($C$3:$C140)+1,"")</f>
        <v/>
      </c>
      <c r="D141" s="36"/>
      <c r="E141" s="35"/>
      <c r="F141" s="36"/>
      <c r="G141" s="37"/>
      <c r="H141" s="37"/>
      <c r="I141" s="34"/>
      <c r="J141" s="41" t="str">
        <f t="shared" si="4"/>
        <v/>
      </c>
      <c r="K141" s="41" t="str">
        <f t="shared" si="5"/>
        <v/>
      </c>
      <c r="L141" s="50"/>
      <c r="M141" s="50"/>
    </row>
    <row r="142" spans="1:13" ht="12.6">
      <c r="A142" s="34"/>
      <c r="B142" s="35"/>
      <c r="C142" s="40" t="str">
        <f>IF(B142="Chèques",MAX($C$3:$C141)+1,"")</f>
        <v/>
      </c>
      <c r="D142" s="36"/>
      <c r="E142" s="35"/>
      <c r="F142" s="36"/>
      <c r="G142" s="37"/>
      <c r="H142" s="37"/>
      <c r="I142" s="34"/>
      <c r="J142" s="41" t="str">
        <f t="shared" si="4"/>
        <v/>
      </c>
      <c r="K142" s="41" t="str">
        <f t="shared" si="5"/>
        <v/>
      </c>
      <c r="L142" s="50"/>
      <c r="M142" s="50"/>
    </row>
    <row r="143" spans="1:13" ht="12.6">
      <c r="A143" s="34"/>
      <c r="B143" s="35"/>
      <c r="C143" s="40" t="str">
        <f>IF(B143="Chèques",MAX($C$3:$C142)+1,"")</f>
        <v/>
      </c>
      <c r="D143" s="36"/>
      <c r="E143" s="35"/>
      <c r="F143" s="36"/>
      <c r="G143" s="37"/>
      <c r="H143" s="37"/>
      <c r="I143" s="34"/>
      <c r="J143" s="41" t="str">
        <f t="shared" si="4"/>
        <v/>
      </c>
      <c r="K143" s="41" t="str">
        <f t="shared" si="5"/>
        <v/>
      </c>
      <c r="L143" s="50"/>
      <c r="M143" s="50"/>
    </row>
    <row r="144" spans="1:13" ht="12.6">
      <c r="A144" s="34"/>
      <c r="B144" s="35"/>
      <c r="C144" s="40" t="str">
        <f>IF(B144="Chèques",MAX($C$3:$C143)+1,"")</f>
        <v/>
      </c>
      <c r="D144" s="36"/>
      <c r="E144" s="35"/>
      <c r="F144" s="36"/>
      <c r="G144" s="37"/>
      <c r="H144" s="37"/>
      <c r="I144" s="34"/>
      <c r="J144" s="41" t="str">
        <f t="shared" si="4"/>
        <v/>
      </c>
      <c r="K144" s="41" t="str">
        <f t="shared" si="5"/>
        <v/>
      </c>
      <c r="L144" s="50"/>
      <c r="M144" s="50"/>
    </row>
    <row r="145" spans="1:13" ht="12.6">
      <c r="A145" s="34"/>
      <c r="B145" s="35"/>
      <c r="C145" s="40" t="str">
        <f>IF(B145="Chèques",MAX($C$3:$C144)+1,"")</f>
        <v/>
      </c>
      <c r="D145" s="36"/>
      <c r="E145" s="35"/>
      <c r="F145" s="36"/>
      <c r="G145" s="37"/>
      <c r="H145" s="37"/>
      <c r="I145" s="34"/>
      <c r="J145" s="41" t="str">
        <f t="shared" si="4"/>
        <v/>
      </c>
      <c r="K145" s="41" t="str">
        <f t="shared" si="5"/>
        <v/>
      </c>
      <c r="L145" s="50"/>
      <c r="M145" s="50"/>
    </row>
    <row r="146" spans="1:13" ht="12.6">
      <c r="A146" s="34"/>
      <c r="B146" s="35"/>
      <c r="C146" s="40" t="str">
        <f>IF(B146="Chèques",MAX($C$3:$C145)+1,"")</f>
        <v/>
      </c>
      <c r="D146" s="36"/>
      <c r="E146" s="35"/>
      <c r="F146" s="36"/>
      <c r="G146" s="37"/>
      <c r="H146" s="37"/>
      <c r="I146" s="34"/>
      <c r="J146" s="41" t="str">
        <f t="shared" si="4"/>
        <v/>
      </c>
      <c r="K146" s="41" t="str">
        <f t="shared" si="5"/>
        <v/>
      </c>
      <c r="L146" s="50"/>
      <c r="M146" s="50"/>
    </row>
    <row r="147" spans="1:13" ht="12.6">
      <c r="A147" s="34"/>
      <c r="B147" s="35"/>
      <c r="C147" s="40" t="str">
        <f>IF(B147="Chèques",MAX($C$3:$C146)+1,"")</f>
        <v/>
      </c>
      <c r="D147" s="36"/>
      <c r="E147" s="35"/>
      <c r="F147" s="36"/>
      <c r="G147" s="37"/>
      <c r="H147" s="37"/>
      <c r="I147" s="34"/>
      <c r="J147" s="41" t="str">
        <f t="shared" si="4"/>
        <v/>
      </c>
      <c r="K147" s="41" t="str">
        <f t="shared" si="5"/>
        <v/>
      </c>
      <c r="L147" s="50"/>
      <c r="M147" s="50"/>
    </row>
    <row r="148" spans="1:13" ht="12.6">
      <c r="A148" s="34"/>
      <c r="B148" s="35"/>
      <c r="C148" s="40" t="str">
        <f>IF(B148="Chèques",MAX($C$3:$C147)+1,"")</f>
        <v/>
      </c>
      <c r="D148" s="36"/>
      <c r="E148" s="35"/>
      <c r="F148" s="36"/>
      <c r="G148" s="37"/>
      <c r="H148" s="37"/>
      <c r="I148" s="34"/>
      <c r="J148" s="41" t="str">
        <f t="shared" si="4"/>
        <v/>
      </c>
      <c r="K148" s="41" t="str">
        <f t="shared" si="5"/>
        <v/>
      </c>
      <c r="L148" s="50"/>
      <c r="M148" s="50"/>
    </row>
    <row r="149" spans="1:13" ht="12.6">
      <c r="A149" s="34"/>
      <c r="B149" s="35"/>
      <c r="C149" s="40" t="str">
        <f>IF(B149="Chèques",MAX($C$3:$C148)+1,"")</f>
        <v/>
      </c>
      <c r="D149" s="36"/>
      <c r="E149" s="35"/>
      <c r="F149" s="36"/>
      <c r="G149" s="37"/>
      <c r="H149" s="37"/>
      <c r="I149" s="34"/>
      <c r="J149" s="41" t="str">
        <f t="shared" si="4"/>
        <v/>
      </c>
      <c r="K149" s="41" t="str">
        <f t="shared" si="5"/>
        <v/>
      </c>
      <c r="L149" s="50"/>
      <c r="M149" s="50"/>
    </row>
    <row r="150" spans="1:13" ht="12.6">
      <c r="A150" s="34"/>
      <c r="B150" s="35"/>
      <c r="C150" s="40" t="str">
        <f>IF(B150="Chèques",MAX($C$3:$C149)+1,"")</f>
        <v/>
      </c>
      <c r="D150" s="36"/>
      <c r="E150" s="35"/>
      <c r="F150" s="36"/>
      <c r="G150" s="37"/>
      <c r="H150" s="37"/>
      <c r="I150" s="34"/>
      <c r="J150" s="41" t="str">
        <f t="shared" si="4"/>
        <v/>
      </c>
      <c r="K150" s="41" t="str">
        <f t="shared" si="5"/>
        <v/>
      </c>
      <c r="L150" s="50"/>
      <c r="M150" s="50"/>
    </row>
    <row r="151" spans="1:13" ht="12.6">
      <c r="A151" s="34"/>
      <c r="B151" s="35"/>
      <c r="C151" s="40" t="str">
        <f>IF(B151="Chèques",MAX($C$3:$C150)+1,"")</f>
        <v/>
      </c>
      <c r="D151" s="36"/>
      <c r="E151" s="35"/>
      <c r="F151" s="36"/>
      <c r="G151" s="37"/>
      <c r="H151" s="37"/>
      <c r="I151" s="34"/>
      <c r="J151" s="41" t="str">
        <f t="shared" si="4"/>
        <v/>
      </c>
      <c r="K151" s="41" t="str">
        <f t="shared" si="5"/>
        <v/>
      </c>
      <c r="L151" s="50"/>
      <c r="M151" s="50"/>
    </row>
    <row r="152" spans="1:13" ht="12.6">
      <c r="A152" s="34"/>
      <c r="B152" s="35"/>
      <c r="C152" s="40" t="str">
        <f>IF(B152="Chèques",MAX($C$3:$C151)+1,"")</f>
        <v/>
      </c>
      <c r="D152" s="36"/>
      <c r="E152" s="35"/>
      <c r="F152" s="36"/>
      <c r="G152" s="37"/>
      <c r="H152" s="37"/>
      <c r="I152" s="34"/>
      <c r="J152" s="41" t="str">
        <f t="shared" si="4"/>
        <v/>
      </c>
      <c r="K152" s="41" t="str">
        <f t="shared" si="5"/>
        <v/>
      </c>
      <c r="L152" s="50"/>
      <c r="M152" s="50"/>
    </row>
    <row r="153" spans="1:13" ht="12.6">
      <c r="A153" s="34"/>
      <c r="B153" s="35"/>
      <c r="C153" s="40" t="str">
        <f>IF(B153="Chèques",MAX($C$3:$C152)+1,"")</f>
        <v/>
      </c>
      <c r="D153" s="36"/>
      <c r="E153" s="35"/>
      <c r="F153" s="36"/>
      <c r="G153" s="37"/>
      <c r="H153" s="37"/>
      <c r="I153" s="34"/>
      <c r="J153" s="41" t="str">
        <f t="shared" si="4"/>
        <v/>
      </c>
      <c r="K153" s="41" t="str">
        <f t="shared" si="5"/>
        <v/>
      </c>
      <c r="L153" s="50"/>
      <c r="M153" s="50"/>
    </row>
    <row r="154" spans="1:13" ht="12.6">
      <c r="A154" s="34"/>
      <c r="B154" s="35"/>
      <c r="C154" s="40" t="str">
        <f>IF(B154="Chèques",MAX($C$3:$C153)+1,"")</f>
        <v/>
      </c>
      <c r="D154" s="36"/>
      <c r="E154" s="35"/>
      <c r="F154" s="36"/>
      <c r="G154" s="37"/>
      <c r="H154" s="37"/>
      <c r="I154" s="34"/>
      <c r="J154" s="41" t="str">
        <f t="shared" si="4"/>
        <v/>
      </c>
      <c r="K154" s="41" t="str">
        <f t="shared" si="5"/>
        <v/>
      </c>
      <c r="L154" s="50"/>
      <c r="M154" s="50"/>
    </row>
    <row r="155" spans="1:13" ht="12.6">
      <c r="A155" s="34"/>
      <c r="B155" s="35"/>
      <c r="C155" s="40" t="str">
        <f>IF(B155="Chèques",MAX($C$3:$C154)+1,"")</f>
        <v/>
      </c>
      <c r="D155" s="36"/>
      <c r="E155" s="35"/>
      <c r="F155" s="36"/>
      <c r="G155" s="37"/>
      <c r="H155" s="37"/>
      <c r="I155" s="34"/>
      <c r="J155" s="41" t="str">
        <f t="shared" si="4"/>
        <v/>
      </c>
      <c r="K155" s="41" t="str">
        <f t="shared" si="5"/>
        <v/>
      </c>
      <c r="L155" s="50"/>
      <c r="M155" s="50"/>
    </row>
    <row r="156" spans="1:13" ht="12.6">
      <c r="A156" s="34"/>
      <c r="B156" s="35"/>
      <c r="C156" s="40" t="str">
        <f>IF(B156="Chèques",MAX($C$3:$C155)+1,"")</f>
        <v/>
      </c>
      <c r="D156" s="36"/>
      <c r="E156" s="35"/>
      <c r="F156" s="36"/>
      <c r="G156" s="37"/>
      <c r="H156" s="37"/>
      <c r="I156" s="34"/>
      <c r="J156" s="41" t="str">
        <f t="shared" si="4"/>
        <v/>
      </c>
      <c r="K156" s="41" t="str">
        <f t="shared" si="5"/>
        <v/>
      </c>
      <c r="L156" s="50"/>
      <c r="M156" s="50"/>
    </row>
    <row r="157" spans="1:13" ht="12.6">
      <c r="A157" s="34"/>
      <c r="B157" s="35"/>
      <c r="C157" s="40" t="str">
        <f>IF(B157="Chèques",MAX($C$3:$C156)+1,"")</f>
        <v/>
      </c>
      <c r="D157" s="36"/>
      <c r="E157" s="35"/>
      <c r="F157" s="36"/>
      <c r="G157" s="37"/>
      <c r="H157" s="37"/>
      <c r="I157" s="34"/>
      <c r="J157" s="41" t="str">
        <f t="shared" si="4"/>
        <v/>
      </c>
      <c r="K157" s="41" t="str">
        <f t="shared" si="5"/>
        <v/>
      </c>
      <c r="L157" s="50"/>
      <c r="M157" s="50"/>
    </row>
    <row r="158" spans="1:13" ht="12.6">
      <c r="A158" s="34"/>
      <c r="B158" s="35"/>
      <c r="C158" s="40" t="str">
        <f>IF(B158="Chèques",MAX($C$3:$C157)+1,"")</f>
        <v/>
      </c>
      <c r="D158" s="36"/>
      <c r="E158" s="35"/>
      <c r="F158" s="36"/>
      <c r="G158" s="37"/>
      <c r="H158" s="37"/>
      <c r="I158" s="34"/>
      <c r="J158" s="41" t="str">
        <f t="shared" si="4"/>
        <v/>
      </c>
      <c r="K158" s="41" t="str">
        <f t="shared" si="5"/>
        <v/>
      </c>
      <c r="L158" s="50"/>
      <c r="M158" s="50"/>
    </row>
    <row r="159" spans="1:13" ht="12.6">
      <c r="A159" s="34"/>
      <c r="B159" s="35"/>
      <c r="C159" s="40" t="str">
        <f>IF(B159="Chèques",MAX($C$3:$C158)+1,"")</f>
        <v/>
      </c>
      <c r="D159" s="36"/>
      <c r="E159" s="35"/>
      <c r="F159" s="36"/>
      <c r="G159" s="37"/>
      <c r="H159" s="37"/>
      <c r="I159" s="34"/>
      <c r="J159" s="41" t="str">
        <f t="shared" si="4"/>
        <v/>
      </c>
      <c r="K159" s="41" t="str">
        <f t="shared" si="5"/>
        <v/>
      </c>
      <c r="L159" s="50"/>
      <c r="M159" s="50"/>
    </row>
    <row r="160" spans="1:13" ht="12.6">
      <c r="A160" s="34"/>
      <c r="B160" s="35"/>
      <c r="C160" s="40" t="str">
        <f>IF(B160="Chèques",MAX($C$3:$C159)+1,"")</f>
        <v/>
      </c>
      <c r="D160" s="36"/>
      <c r="E160" s="35"/>
      <c r="F160" s="36"/>
      <c r="G160" s="37"/>
      <c r="H160" s="37"/>
      <c r="I160" s="34"/>
      <c r="J160" s="41" t="str">
        <f t="shared" si="4"/>
        <v/>
      </c>
      <c r="K160" s="41" t="str">
        <f t="shared" si="5"/>
        <v/>
      </c>
      <c r="L160" s="50"/>
      <c r="M160" s="50"/>
    </row>
    <row r="161" spans="1:13" ht="12.6">
      <c r="A161" s="34"/>
      <c r="B161" s="35"/>
      <c r="C161" s="40" t="str">
        <f>IF(B161="Chèques",MAX($C$3:$C160)+1,"")</f>
        <v/>
      </c>
      <c r="D161" s="36"/>
      <c r="E161" s="35"/>
      <c r="F161" s="36"/>
      <c r="G161" s="37"/>
      <c r="H161" s="37"/>
      <c r="I161" s="34"/>
      <c r="J161" s="41" t="str">
        <f t="shared" si="4"/>
        <v/>
      </c>
      <c r="K161" s="41" t="str">
        <f t="shared" si="5"/>
        <v/>
      </c>
      <c r="L161" s="50"/>
      <c r="M161" s="50"/>
    </row>
    <row r="162" spans="1:13" ht="12.6">
      <c r="A162" s="34"/>
      <c r="B162" s="35"/>
      <c r="C162" s="40" t="str">
        <f>IF(B162="Chèques",MAX($C$3:$C161)+1,"")</f>
        <v/>
      </c>
      <c r="D162" s="36"/>
      <c r="E162" s="35"/>
      <c r="F162" s="36"/>
      <c r="G162" s="37"/>
      <c r="H162" s="37"/>
      <c r="I162" s="34"/>
      <c r="J162" s="41" t="str">
        <f t="shared" si="4"/>
        <v/>
      </c>
      <c r="K162" s="41" t="str">
        <f t="shared" si="5"/>
        <v/>
      </c>
      <c r="L162" s="50"/>
      <c r="M162" s="50"/>
    </row>
    <row r="163" spans="1:13" ht="12.6">
      <c r="A163" s="34"/>
      <c r="B163" s="35"/>
      <c r="C163" s="40" t="str">
        <f>IF(B163="Chèques",MAX($C$3:$C162)+1,"")</f>
        <v/>
      </c>
      <c r="D163" s="36"/>
      <c r="E163" s="35"/>
      <c r="F163" s="36"/>
      <c r="G163" s="37"/>
      <c r="H163" s="37"/>
      <c r="I163" s="34"/>
      <c r="J163" s="41" t="str">
        <f t="shared" si="4"/>
        <v/>
      </c>
      <c r="K163" s="41" t="str">
        <f t="shared" si="5"/>
        <v/>
      </c>
      <c r="L163" s="50"/>
      <c r="M163" s="50"/>
    </row>
    <row r="164" spans="1:13" ht="12.6">
      <c r="A164" s="34"/>
      <c r="B164" s="35"/>
      <c r="C164" s="40" t="str">
        <f>IF(B164="Chèques",MAX($C$3:$C163)+1,"")</f>
        <v/>
      </c>
      <c r="D164" s="36"/>
      <c r="E164" s="35"/>
      <c r="F164" s="36"/>
      <c r="G164" s="37"/>
      <c r="H164" s="37"/>
      <c r="I164" s="34"/>
      <c r="J164" s="41" t="str">
        <f t="shared" si="4"/>
        <v/>
      </c>
      <c r="K164" s="41" t="str">
        <f t="shared" si="5"/>
        <v/>
      </c>
      <c r="L164" s="50"/>
      <c r="M164" s="50"/>
    </row>
    <row r="165" spans="1:13" ht="12.6">
      <c r="A165" s="34"/>
      <c r="B165" s="35"/>
      <c r="C165" s="40" t="str">
        <f>IF(B165="Chèques",MAX($C$3:$C164)+1,"")</f>
        <v/>
      </c>
      <c r="D165" s="36"/>
      <c r="E165" s="35"/>
      <c r="F165" s="36"/>
      <c r="G165" s="37"/>
      <c r="H165" s="37"/>
      <c r="I165" s="34"/>
      <c r="J165" s="41" t="str">
        <f t="shared" si="4"/>
        <v/>
      </c>
      <c r="K165" s="41" t="str">
        <f t="shared" si="5"/>
        <v/>
      </c>
      <c r="L165" s="50"/>
      <c r="M165" s="50"/>
    </row>
    <row r="166" spans="1:13" ht="12.6">
      <c r="A166" s="34"/>
      <c r="B166" s="35"/>
      <c r="C166" s="40" t="str">
        <f>IF(B166="Chèques",MAX($C$3:$C165)+1,"")</f>
        <v/>
      </c>
      <c r="D166" s="36"/>
      <c r="E166" s="35"/>
      <c r="F166" s="36"/>
      <c r="G166" s="37"/>
      <c r="H166" s="37"/>
      <c r="I166" s="34"/>
      <c r="J166" s="41" t="str">
        <f t="shared" si="4"/>
        <v/>
      </c>
      <c r="K166" s="41" t="str">
        <f t="shared" si="5"/>
        <v/>
      </c>
      <c r="L166" s="50"/>
      <c r="M166" s="50"/>
    </row>
    <row r="167" spans="1:13" ht="12.6">
      <c r="A167" s="34"/>
      <c r="B167" s="35"/>
      <c r="C167" s="40" t="str">
        <f>IF(B167="Chèques",MAX($C$3:$C166)+1,"")</f>
        <v/>
      </c>
      <c r="D167" s="36"/>
      <c r="E167" s="35"/>
      <c r="F167" s="36"/>
      <c r="G167" s="37"/>
      <c r="H167" s="37"/>
      <c r="I167" s="34"/>
      <c r="J167" s="41" t="str">
        <f t="shared" si="4"/>
        <v/>
      </c>
      <c r="K167" s="41" t="str">
        <f t="shared" si="5"/>
        <v/>
      </c>
      <c r="L167" s="50"/>
      <c r="M167" s="50"/>
    </row>
    <row r="168" spans="1:13" ht="12.6">
      <c r="A168" s="34"/>
      <c r="B168" s="35"/>
      <c r="C168" s="40" t="str">
        <f>IF(B168="Chèques",MAX($C$3:$C167)+1,"")</f>
        <v/>
      </c>
      <c r="D168" s="36"/>
      <c r="E168" s="35"/>
      <c r="F168" s="36"/>
      <c r="G168" s="37"/>
      <c r="H168" s="37"/>
      <c r="I168" s="34"/>
      <c r="J168" s="41" t="str">
        <f t="shared" si="4"/>
        <v/>
      </c>
      <c r="K168" s="41" t="str">
        <f t="shared" si="5"/>
        <v/>
      </c>
      <c r="L168" s="50"/>
      <c r="M168" s="50"/>
    </row>
    <row r="169" spans="1:13" ht="12.6">
      <c r="A169" s="34"/>
      <c r="B169" s="35"/>
      <c r="C169" s="40" t="str">
        <f>IF(B169="Chèques",MAX($C$3:$C168)+1,"")</f>
        <v/>
      </c>
      <c r="D169" s="36"/>
      <c r="E169" s="35"/>
      <c r="F169" s="36"/>
      <c r="G169" s="37"/>
      <c r="H169" s="37"/>
      <c r="I169" s="34"/>
      <c r="J169" s="41" t="str">
        <f t="shared" si="4"/>
        <v/>
      </c>
      <c r="K169" s="41" t="str">
        <f t="shared" si="5"/>
        <v/>
      </c>
      <c r="L169" s="50"/>
      <c r="M169" s="50"/>
    </row>
    <row r="170" spans="1:13" ht="12.6">
      <c r="A170" s="34"/>
      <c r="B170" s="35"/>
      <c r="C170" s="40" t="str">
        <f>IF(B170="Chèques",MAX($C$3:$C169)+1,"")</f>
        <v/>
      </c>
      <c r="D170" s="36"/>
      <c r="E170" s="35"/>
      <c r="F170" s="36"/>
      <c r="G170" s="37"/>
      <c r="H170" s="37"/>
      <c r="I170" s="34"/>
      <c r="J170" s="41" t="str">
        <f t="shared" si="4"/>
        <v/>
      </c>
      <c r="K170" s="41" t="str">
        <f t="shared" si="5"/>
        <v/>
      </c>
      <c r="L170" s="50"/>
      <c r="M170" s="50"/>
    </row>
    <row r="171" spans="1:13" ht="12.6">
      <c r="A171" s="34"/>
      <c r="B171" s="35"/>
      <c r="C171" s="40" t="str">
        <f>IF(B171="Chèques",MAX($C$3:$C170)+1,"")</f>
        <v/>
      </c>
      <c r="D171" s="36"/>
      <c r="E171" s="35"/>
      <c r="F171" s="36"/>
      <c r="G171" s="37"/>
      <c r="H171" s="37"/>
      <c r="I171" s="34"/>
      <c r="J171" s="41" t="str">
        <f t="shared" si="4"/>
        <v/>
      </c>
      <c r="K171" s="41" t="str">
        <f t="shared" si="5"/>
        <v/>
      </c>
      <c r="L171" s="50"/>
      <c r="M171" s="50"/>
    </row>
    <row r="172" spans="1:13" ht="12.6">
      <c r="A172" s="34"/>
      <c r="B172" s="35"/>
      <c r="C172" s="40" t="str">
        <f>IF(B172="Chèques",MAX($C$3:$C171)+1,"")</f>
        <v/>
      </c>
      <c r="D172" s="36"/>
      <c r="E172" s="35"/>
      <c r="F172" s="36"/>
      <c r="G172" s="37"/>
      <c r="H172" s="37"/>
      <c r="I172" s="34"/>
      <c r="J172" s="41" t="str">
        <f t="shared" si="4"/>
        <v/>
      </c>
      <c r="K172" s="41" t="str">
        <f t="shared" si="5"/>
        <v/>
      </c>
      <c r="L172" s="50"/>
      <c r="M172" s="50"/>
    </row>
    <row r="173" spans="1:13" ht="12.6">
      <c r="A173" s="34"/>
      <c r="B173" s="35"/>
      <c r="C173" s="40" t="str">
        <f>IF(B173="Chèques",MAX($C$3:$C172)+1,"")</f>
        <v/>
      </c>
      <c r="D173" s="36"/>
      <c r="E173" s="35"/>
      <c r="F173" s="36"/>
      <c r="G173" s="37"/>
      <c r="H173" s="37"/>
      <c r="I173" s="34"/>
      <c r="J173" s="41" t="str">
        <f t="shared" si="4"/>
        <v/>
      </c>
      <c r="K173" s="41" t="str">
        <f t="shared" si="5"/>
        <v/>
      </c>
      <c r="L173" s="50"/>
      <c r="M173" s="50"/>
    </row>
    <row r="174" spans="1:13" ht="12.6">
      <c r="A174" s="34"/>
      <c r="B174" s="35"/>
      <c r="C174" s="40" t="str">
        <f>IF(B174="Chèques",MAX($C$3:$C173)+1,"")</f>
        <v/>
      </c>
      <c r="D174" s="36"/>
      <c r="E174" s="35"/>
      <c r="F174" s="36"/>
      <c r="G174" s="37"/>
      <c r="H174" s="37"/>
      <c r="I174" s="34"/>
      <c r="J174" s="41" t="str">
        <f t="shared" si="4"/>
        <v/>
      </c>
      <c r="K174" s="41" t="str">
        <f t="shared" si="5"/>
        <v/>
      </c>
      <c r="L174" s="50"/>
      <c r="M174" s="50"/>
    </row>
    <row r="175" spans="1:13" ht="12.6">
      <c r="A175" s="34"/>
      <c r="B175" s="35"/>
      <c r="C175" s="40" t="str">
        <f>IF(B175="Chèques",MAX($C$3:$C174)+1,"")</f>
        <v/>
      </c>
      <c r="D175" s="36"/>
      <c r="E175" s="35"/>
      <c r="F175" s="36"/>
      <c r="G175" s="37"/>
      <c r="H175" s="37"/>
      <c r="I175" s="34"/>
      <c r="J175" s="41" t="str">
        <f t="shared" si="4"/>
        <v/>
      </c>
      <c r="K175" s="41" t="str">
        <f t="shared" si="5"/>
        <v/>
      </c>
      <c r="L175" s="50"/>
      <c r="M175" s="50"/>
    </row>
    <row r="176" spans="1:13" ht="12.6">
      <c r="A176" s="34"/>
      <c r="B176" s="35"/>
      <c r="C176" s="40" t="str">
        <f>IF(B176="Chèques",MAX($C$3:$C175)+1,"")</f>
        <v/>
      </c>
      <c r="D176" s="36"/>
      <c r="E176" s="35"/>
      <c r="F176" s="36"/>
      <c r="G176" s="37"/>
      <c r="H176" s="37"/>
      <c r="I176" s="34"/>
      <c r="J176" s="41" t="str">
        <f t="shared" si="4"/>
        <v/>
      </c>
      <c r="K176" s="41" t="str">
        <f t="shared" si="5"/>
        <v/>
      </c>
      <c r="L176" s="50"/>
      <c r="M176" s="50"/>
    </row>
    <row r="177" spans="1:13" ht="12.6">
      <c r="A177" s="34"/>
      <c r="B177" s="35"/>
      <c r="C177" s="40" t="str">
        <f>IF(B177="Chèques",MAX($C$3:$C176)+1,"")</f>
        <v/>
      </c>
      <c r="D177" s="36"/>
      <c r="E177" s="35"/>
      <c r="F177" s="36"/>
      <c r="G177" s="37"/>
      <c r="H177" s="37"/>
      <c r="I177" s="34"/>
      <c r="J177" s="41" t="str">
        <f t="shared" si="4"/>
        <v/>
      </c>
      <c r="K177" s="41" t="str">
        <f t="shared" si="5"/>
        <v/>
      </c>
      <c r="L177" s="50"/>
      <c r="M177" s="50"/>
    </row>
    <row r="178" spans="1:13" ht="12.6">
      <c r="A178" s="34"/>
      <c r="B178" s="35"/>
      <c r="C178" s="40" t="str">
        <f>IF(B178="Chèques",MAX($C$3:$C177)+1,"")</f>
        <v/>
      </c>
      <c r="D178" s="36"/>
      <c r="E178" s="35"/>
      <c r="F178" s="36"/>
      <c r="G178" s="37"/>
      <c r="H178" s="37"/>
      <c r="I178" s="34"/>
      <c r="J178" s="41" t="str">
        <f t="shared" si="4"/>
        <v/>
      </c>
      <c r="K178" s="41" t="str">
        <f t="shared" si="5"/>
        <v/>
      </c>
      <c r="L178" s="50"/>
      <c r="M178" s="50"/>
    </row>
    <row r="179" spans="1:13" ht="12.6">
      <c r="A179" s="34"/>
      <c r="B179" s="35"/>
      <c r="C179" s="40" t="str">
        <f>IF(B179="Chèques",MAX($C$3:$C178)+1,"")</f>
        <v/>
      </c>
      <c r="D179" s="36"/>
      <c r="E179" s="35"/>
      <c r="F179" s="36"/>
      <c r="G179" s="37"/>
      <c r="H179" s="37"/>
      <c r="I179" s="34"/>
      <c r="J179" s="41" t="str">
        <f t="shared" si="4"/>
        <v/>
      </c>
      <c r="K179" s="41" t="str">
        <f t="shared" si="5"/>
        <v/>
      </c>
      <c r="L179" s="50"/>
      <c r="M179" s="50"/>
    </row>
    <row r="180" spans="1:13" ht="12.6">
      <c r="A180" s="34"/>
      <c r="B180" s="35"/>
      <c r="C180" s="40" t="str">
        <f>IF(B180="Chèques",MAX($C$3:$C179)+1,"")</f>
        <v/>
      </c>
      <c r="D180" s="36"/>
      <c r="E180" s="35"/>
      <c r="F180" s="36"/>
      <c r="G180" s="37"/>
      <c r="H180" s="37"/>
      <c r="I180" s="34"/>
      <c r="J180" s="41" t="str">
        <f t="shared" si="4"/>
        <v/>
      </c>
      <c r="K180" s="41" t="str">
        <f t="shared" si="5"/>
        <v/>
      </c>
      <c r="L180" s="50"/>
      <c r="M180" s="50"/>
    </row>
    <row r="181" spans="1:13" ht="12.6">
      <c r="A181" s="34"/>
      <c r="B181" s="35"/>
      <c r="C181" s="40" t="str">
        <f>IF(B181="Chèques",MAX($C$3:$C180)+1,"")</f>
        <v/>
      </c>
      <c r="D181" s="36"/>
      <c r="E181" s="35"/>
      <c r="F181" s="36"/>
      <c r="G181" s="37"/>
      <c r="H181" s="37"/>
      <c r="I181" s="34"/>
      <c r="J181" s="41" t="str">
        <f t="shared" si="4"/>
        <v/>
      </c>
      <c r="K181" s="41" t="str">
        <f t="shared" si="5"/>
        <v/>
      </c>
      <c r="L181" s="50"/>
      <c r="M181" s="50"/>
    </row>
    <row r="182" spans="1:13" ht="12.6">
      <c r="A182" s="34"/>
      <c r="B182" s="35"/>
      <c r="C182" s="40" t="str">
        <f>IF(B182="Chèques",MAX($C$3:$C181)+1,"")</f>
        <v/>
      </c>
      <c r="D182" s="36"/>
      <c r="E182" s="35"/>
      <c r="F182" s="36"/>
      <c r="G182" s="37"/>
      <c r="H182" s="37"/>
      <c r="I182" s="34"/>
      <c r="J182" s="41" t="str">
        <f t="shared" si="4"/>
        <v/>
      </c>
      <c r="K182" s="41" t="str">
        <f t="shared" si="5"/>
        <v/>
      </c>
      <c r="L182" s="50"/>
      <c r="M182" s="50"/>
    </row>
    <row r="183" spans="1:13" ht="12.6">
      <c r="A183" s="34"/>
      <c r="B183" s="35"/>
      <c r="C183" s="40" t="str">
        <f>IF(B183="Chèques",MAX($C$3:$C182)+1,"")</f>
        <v/>
      </c>
      <c r="D183" s="36"/>
      <c r="E183" s="35"/>
      <c r="F183" s="36"/>
      <c r="G183" s="37"/>
      <c r="H183" s="37"/>
      <c r="I183" s="34"/>
      <c r="J183" s="41" t="str">
        <f t="shared" si="4"/>
        <v/>
      </c>
      <c r="K183" s="41" t="str">
        <f t="shared" si="5"/>
        <v/>
      </c>
      <c r="L183" s="50"/>
      <c r="M183" s="50"/>
    </row>
    <row r="184" spans="1:13" ht="12.6">
      <c r="A184" s="34"/>
      <c r="B184" s="35"/>
      <c r="C184" s="40" t="str">
        <f>IF(B184="Chèques",MAX($C$3:$C183)+1,"")</f>
        <v/>
      </c>
      <c r="D184" s="36"/>
      <c r="E184" s="35"/>
      <c r="F184" s="36"/>
      <c r="G184" s="37"/>
      <c r="H184" s="37"/>
      <c r="I184" s="34"/>
      <c r="J184" s="41" t="str">
        <f t="shared" si="4"/>
        <v/>
      </c>
      <c r="K184" s="41" t="str">
        <f t="shared" si="5"/>
        <v/>
      </c>
      <c r="L184" s="50"/>
      <c r="M184" s="50"/>
    </row>
    <row r="185" spans="1:13" ht="12.6">
      <c r="A185" s="34"/>
      <c r="B185" s="35"/>
      <c r="C185" s="40" t="str">
        <f>IF(B185="Chèques",MAX($C$3:$C184)+1,"")</f>
        <v/>
      </c>
      <c r="D185" s="36"/>
      <c r="E185" s="35"/>
      <c r="F185" s="36"/>
      <c r="G185" s="37"/>
      <c r="H185" s="37"/>
      <c r="I185" s="34"/>
      <c r="J185" s="41" t="str">
        <f t="shared" si="4"/>
        <v/>
      </c>
      <c r="K185" s="41" t="str">
        <f t="shared" si="5"/>
        <v/>
      </c>
      <c r="L185" s="50"/>
      <c r="M185" s="50"/>
    </row>
    <row r="186" spans="1:13" ht="12.6">
      <c r="A186" s="34"/>
      <c r="B186" s="35"/>
      <c r="C186" s="40" t="str">
        <f>IF(B186="Chèques",MAX($C$3:$C185)+1,"")</f>
        <v/>
      </c>
      <c r="D186" s="36"/>
      <c r="E186" s="35"/>
      <c r="F186" s="36"/>
      <c r="G186" s="37"/>
      <c r="H186" s="37"/>
      <c r="I186" s="34"/>
      <c r="J186" s="41" t="str">
        <f t="shared" si="4"/>
        <v/>
      </c>
      <c r="K186" s="41" t="str">
        <f t="shared" si="5"/>
        <v/>
      </c>
      <c r="L186" s="50"/>
      <c r="M186" s="50"/>
    </row>
    <row r="187" spans="1:13" ht="12.6">
      <c r="A187" s="34"/>
      <c r="B187" s="35"/>
      <c r="C187" s="40" t="str">
        <f>IF(B187="Chèques",MAX($C$3:$C186)+1,"")</f>
        <v/>
      </c>
      <c r="D187" s="36"/>
      <c r="E187" s="35"/>
      <c r="F187" s="36"/>
      <c r="G187" s="37"/>
      <c r="H187" s="37"/>
      <c r="I187" s="34"/>
      <c r="J187" s="41" t="str">
        <f t="shared" si="4"/>
        <v/>
      </c>
      <c r="K187" s="41" t="str">
        <f t="shared" si="5"/>
        <v/>
      </c>
      <c r="L187" s="50"/>
      <c r="M187" s="50"/>
    </row>
    <row r="188" spans="1:13" ht="12.6">
      <c r="A188" s="34"/>
      <c r="B188" s="35"/>
      <c r="C188" s="40" t="str">
        <f>IF(B188="Chèques",MAX($C$3:$C187)+1,"")</f>
        <v/>
      </c>
      <c r="D188" s="36"/>
      <c r="E188" s="35"/>
      <c r="F188" s="36"/>
      <c r="G188" s="37"/>
      <c r="H188" s="37"/>
      <c r="I188" s="34"/>
      <c r="J188" s="41" t="str">
        <f t="shared" si="4"/>
        <v/>
      </c>
      <c r="K188" s="41" t="str">
        <f t="shared" si="5"/>
        <v/>
      </c>
      <c r="L188" s="50"/>
      <c r="M188" s="50"/>
    </row>
    <row r="189" spans="1:13" ht="12.6">
      <c r="A189" s="34"/>
      <c r="B189" s="35"/>
      <c r="C189" s="40" t="str">
        <f>IF(B189="Chèques",MAX($C$3:$C188)+1,"")</f>
        <v/>
      </c>
      <c r="D189" s="36"/>
      <c r="E189" s="35"/>
      <c r="F189" s="36"/>
      <c r="G189" s="37"/>
      <c r="H189" s="37"/>
      <c r="I189" s="34"/>
      <c r="J189" s="41" t="str">
        <f t="shared" si="4"/>
        <v/>
      </c>
      <c r="K189" s="41" t="str">
        <f t="shared" si="5"/>
        <v/>
      </c>
      <c r="L189" s="50"/>
      <c r="M189" s="50"/>
    </row>
    <row r="190" spans="1:13" ht="12.6">
      <c r="A190" s="34"/>
      <c r="B190" s="35"/>
      <c r="C190" s="40" t="str">
        <f>IF(B190="Chèques",MAX($C$3:$C189)+1,"")</f>
        <v/>
      </c>
      <c r="D190" s="36"/>
      <c r="E190" s="35"/>
      <c r="F190" s="36"/>
      <c r="G190" s="37"/>
      <c r="H190" s="37"/>
      <c r="I190" s="34"/>
      <c r="J190" s="41" t="str">
        <f t="shared" si="4"/>
        <v/>
      </c>
      <c r="K190" s="41" t="str">
        <f t="shared" si="5"/>
        <v/>
      </c>
      <c r="L190" s="50"/>
      <c r="M190" s="50"/>
    </row>
    <row r="191" spans="1:13" ht="12.6">
      <c r="A191" s="34"/>
      <c r="B191" s="35"/>
      <c r="C191" s="40" t="str">
        <f>IF(B191="Chèques",MAX($C$3:$C190)+1,"")</f>
        <v/>
      </c>
      <c r="D191" s="36"/>
      <c r="E191" s="35"/>
      <c r="F191" s="36"/>
      <c r="G191" s="37"/>
      <c r="H191" s="37"/>
      <c r="I191" s="34"/>
      <c r="J191" s="41" t="str">
        <f t="shared" si="4"/>
        <v/>
      </c>
      <c r="K191" s="41" t="str">
        <f t="shared" si="5"/>
        <v/>
      </c>
      <c r="L191" s="50"/>
      <c r="M191" s="50"/>
    </row>
    <row r="192" spans="1:13" ht="12.6">
      <c r="A192" s="34"/>
      <c r="B192" s="35"/>
      <c r="C192" s="40" t="str">
        <f>IF(B192="Chèques",MAX($C$3:$C191)+1,"")</f>
        <v/>
      </c>
      <c r="D192" s="36"/>
      <c r="E192" s="35"/>
      <c r="F192" s="36"/>
      <c r="G192" s="37"/>
      <c r="H192" s="37"/>
      <c r="I192" s="34"/>
      <c r="J192" s="41" t="str">
        <f t="shared" si="4"/>
        <v/>
      </c>
      <c r="K192" s="41" t="str">
        <f t="shared" si="5"/>
        <v/>
      </c>
      <c r="L192" s="50"/>
      <c r="M192" s="50"/>
    </row>
    <row r="193" spans="1:13" ht="12.6">
      <c r="A193" s="34"/>
      <c r="B193" s="35"/>
      <c r="C193" s="40" t="str">
        <f>IF(B193="Chèques",MAX($C$3:$C192)+1,"")</f>
        <v/>
      </c>
      <c r="D193" s="36"/>
      <c r="E193" s="35"/>
      <c r="F193" s="36"/>
      <c r="G193" s="37"/>
      <c r="H193" s="37"/>
      <c r="I193" s="34"/>
      <c r="J193" s="41" t="str">
        <f t="shared" si="4"/>
        <v/>
      </c>
      <c r="K193" s="41" t="str">
        <f t="shared" si="5"/>
        <v/>
      </c>
      <c r="L193" s="50"/>
      <c r="M193" s="50"/>
    </row>
    <row r="194" spans="1:13" ht="12.6">
      <c r="A194" s="34"/>
      <c r="B194" s="35"/>
      <c r="C194" s="40" t="str">
        <f>IF(B194="Chèques",MAX($C$3:$C193)+1,"")</f>
        <v/>
      </c>
      <c r="D194" s="36"/>
      <c r="E194" s="35"/>
      <c r="F194" s="36"/>
      <c r="G194" s="37"/>
      <c r="H194" s="37"/>
      <c r="I194" s="34"/>
      <c r="J194" s="41" t="str">
        <f t="shared" si="4"/>
        <v/>
      </c>
      <c r="K194" s="41" t="str">
        <f t="shared" si="5"/>
        <v/>
      </c>
      <c r="L194" s="50"/>
      <c r="M194" s="50"/>
    </row>
    <row r="195" spans="1:13" ht="12.6">
      <c r="A195" s="34"/>
      <c r="B195" s="35"/>
      <c r="C195" s="40" t="str">
        <f>IF(B195="Chèques",MAX($C$3:$C194)+1,"")</f>
        <v/>
      </c>
      <c r="D195" s="36"/>
      <c r="E195" s="35"/>
      <c r="F195" s="36"/>
      <c r="G195" s="37"/>
      <c r="H195" s="37"/>
      <c r="I195" s="34"/>
      <c r="J195" s="41" t="str">
        <f t="shared" si="4"/>
        <v/>
      </c>
      <c r="K195" s="41" t="str">
        <f t="shared" si="5"/>
        <v/>
      </c>
      <c r="L195" s="50"/>
      <c r="M195" s="50"/>
    </row>
    <row r="196" spans="1:13" ht="12.6">
      <c r="A196" s="34"/>
      <c r="B196" s="35"/>
      <c r="C196" s="40" t="str">
        <f>IF(B196="Chèques",MAX($C$3:$C195)+1,"")</f>
        <v/>
      </c>
      <c r="D196" s="36"/>
      <c r="E196" s="35"/>
      <c r="F196" s="36"/>
      <c r="G196" s="37"/>
      <c r="H196" s="37"/>
      <c r="I196" s="34"/>
      <c r="J196" s="41" t="str">
        <f t="shared" ref="J196:J224" si="6">IF(A196&lt;&gt;"",J195+H196-G196,"")</f>
        <v/>
      </c>
      <c r="K196" s="41" t="str">
        <f t="shared" si="5"/>
        <v/>
      </c>
      <c r="L196" s="50"/>
      <c r="M196" s="50"/>
    </row>
    <row r="197" spans="1:13" ht="12.6">
      <c r="A197" s="34"/>
      <c r="B197" s="35"/>
      <c r="C197" s="40" t="str">
        <f>IF(B197="Chèques",MAX($C$3:$C196)+1,"")</f>
        <v/>
      </c>
      <c r="D197" s="36"/>
      <c r="E197" s="35"/>
      <c r="F197" s="36"/>
      <c r="G197" s="37"/>
      <c r="H197" s="37"/>
      <c r="I197" s="34"/>
      <c r="J197" s="41" t="str">
        <f t="shared" si="6"/>
        <v/>
      </c>
      <c r="K197" s="41" t="str">
        <f t="shared" ref="K197:K207" si="7">IF(A197="","",K196+(H197-G197)*(I197&gt;0))</f>
        <v/>
      </c>
      <c r="L197" s="50"/>
      <c r="M197" s="50"/>
    </row>
    <row r="198" spans="1:13" ht="12.6">
      <c r="A198" s="34"/>
      <c r="B198" s="35"/>
      <c r="C198" s="40" t="str">
        <f>IF(B198="Chèques",MAX($C$3:$C197)+1,"")</f>
        <v/>
      </c>
      <c r="D198" s="36"/>
      <c r="E198" s="35"/>
      <c r="F198" s="36"/>
      <c r="G198" s="37"/>
      <c r="H198" s="37"/>
      <c r="I198" s="34"/>
      <c r="J198" s="41" t="str">
        <f t="shared" si="6"/>
        <v/>
      </c>
      <c r="K198" s="41" t="str">
        <f t="shared" si="7"/>
        <v/>
      </c>
      <c r="L198" s="50"/>
      <c r="M198" s="50"/>
    </row>
    <row r="199" spans="1:13" ht="12.6">
      <c r="A199" s="34"/>
      <c r="B199" s="35"/>
      <c r="C199" s="40" t="str">
        <f>IF(B199="Chèques",MAX($C$3:$C198)+1,"")</f>
        <v/>
      </c>
      <c r="D199" s="36"/>
      <c r="E199" s="35"/>
      <c r="F199" s="36"/>
      <c r="G199" s="37"/>
      <c r="H199" s="37"/>
      <c r="I199" s="34"/>
      <c r="J199" s="41" t="str">
        <f t="shared" si="6"/>
        <v/>
      </c>
      <c r="K199" s="41" t="str">
        <f t="shared" si="7"/>
        <v/>
      </c>
      <c r="L199" s="50"/>
      <c r="M199" s="50"/>
    </row>
    <row r="200" spans="1:13" ht="12.6">
      <c r="A200" s="34"/>
      <c r="B200" s="35"/>
      <c r="C200" s="40" t="str">
        <f>IF(B200="Chèques",MAX($C$3:$C199)+1,"")</f>
        <v/>
      </c>
      <c r="D200" s="36"/>
      <c r="E200" s="35"/>
      <c r="F200" s="36"/>
      <c r="G200" s="37"/>
      <c r="H200" s="37"/>
      <c r="I200" s="34"/>
      <c r="J200" s="41" t="str">
        <f t="shared" si="6"/>
        <v/>
      </c>
      <c r="K200" s="41" t="str">
        <f t="shared" si="7"/>
        <v/>
      </c>
      <c r="L200" s="50"/>
      <c r="M200" s="50"/>
    </row>
    <row r="201" spans="1:13" ht="12.6">
      <c r="A201" s="34"/>
      <c r="B201" s="35"/>
      <c r="C201" s="40" t="str">
        <f>IF(B201="Chèques",MAX($C$3:$C200)+1,"")</f>
        <v/>
      </c>
      <c r="D201" s="36"/>
      <c r="E201" s="35"/>
      <c r="F201" s="36"/>
      <c r="G201" s="37"/>
      <c r="H201" s="37"/>
      <c r="I201" s="34"/>
      <c r="J201" s="41" t="str">
        <f t="shared" si="6"/>
        <v/>
      </c>
      <c r="K201" s="41" t="str">
        <f t="shared" si="7"/>
        <v/>
      </c>
      <c r="L201" s="50"/>
      <c r="M201" s="50"/>
    </row>
    <row r="202" spans="1:13" ht="12.6">
      <c r="A202" s="34"/>
      <c r="B202" s="35"/>
      <c r="C202" s="40" t="str">
        <f>IF(B202="Chèques",MAX($C$3:$C201)+1,"")</f>
        <v/>
      </c>
      <c r="D202" s="36"/>
      <c r="E202" s="35"/>
      <c r="F202" s="36"/>
      <c r="G202" s="37"/>
      <c r="H202" s="37"/>
      <c r="I202" s="34"/>
      <c r="J202" s="41" t="str">
        <f t="shared" si="6"/>
        <v/>
      </c>
      <c r="K202" s="41" t="str">
        <f t="shared" si="7"/>
        <v/>
      </c>
      <c r="L202" s="50"/>
      <c r="M202" s="50"/>
    </row>
    <row r="203" spans="1:13" ht="12.6">
      <c r="A203" s="34"/>
      <c r="B203" s="35"/>
      <c r="C203" s="40" t="str">
        <f>IF(B203="Chèques",MAX($C$3:$C202)+1,"")</f>
        <v/>
      </c>
      <c r="D203" s="36"/>
      <c r="E203" s="35"/>
      <c r="F203" s="36"/>
      <c r="G203" s="37"/>
      <c r="H203" s="37"/>
      <c r="I203" s="34"/>
      <c r="J203" s="41" t="str">
        <f t="shared" si="6"/>
        <v/>
      </c>
      <c r="K203" s="41" t="str">
        <f t="shared" si="7"/>
        <v/>
      </c>
      <c r="L203" s="50"/>
      <c r="M203" s="50"/>
    </row>
    <row r="204" spans="1:13" ht="12.6">
      <c r="A204" s="34"/>
      <c r="B204" s="35"/>
      <c r="C204" s="40" t="str">
        <f>IF(B204="Chèques",MAX($C$3:$C203)+1,"")</f>
        <v/>
      </c>
      <c r="D204" s="36"/>
      <c r="E204" s="35"/>
      <c r="F204" s="36"/>
      <c r="G204" s="37"/>
      <c r="H204" s="37"/>
      <c r="I204" s="34"/>
      <c r="J204" s="41" t="str">
        <f t="shared" si="6"/>
        <v/>
      </c>
      <c r="K204" s="41" t="str">
        <f t="shared" si="7"/>
        <v/>
      </c>
      <c r="L204" s="50"/>
      <c r="M204" s="50"/>
    </row>
    <row r="205" spans="1:13" ht="12.6">
      <c r="A205" s="34"/>
      <c r="B205" s="35"/>
      <c r="C205" s="40" t="str">
        <f>IF(B205="Chèques",MAX($C$3:$C204)+1,"")</f>
        <v/>
      </c>
      <c r="D205" s="36"/>
      <c r="E205" s="35"/>
      <c r="F205" s="36"/>
      <c r="G205" s="37"/>
      <c r="H205" s="37"/>
      <c r="I205" s="34"/>
      <c r="J205" s="41" t="str">
        <f t="shared" si="6"/>
        <v/>
      </c>
      <c r="K205" s="41" t="str">
        <f t="shared" si="7"/>
        <v/>
      </c>
      <c r="L205" s="50"/>
      <c r="M205" s="50"/>
    </row>
    <row r="206" spans="1:13" ht="12.6">
      <c r="A206" s="34"/>
      <c r="B206" s="35"/>
      <c r="C206" s="40" t="str">
        <f>IF(B206="Chèques",MAX($C$3:$C205)+1,"")</f>
        <v/>
      </c>
      <c r="D206" s="36"/>
      <c r="E206" s="35"/>
      <c r="F206" s="36"/>
      <c r="G206" s="37"/>
      <c r="H206" s="37"/>
      <c r="I206" s="34"/>
      <c r="J206" s="41" t="str">
        <f t="shared" si="6"/>
        <v/>
      </c>
      <c r="K206" s="41" t="str">
        <f t="shared" si="7"/>
        <v/>
      </c>
      <c r="L206" s="50"/>
      <c r="M206" s="50"/>
    </row>
    <row r="207" spans="1:13" ht="12.6">
      <c r="A207" s="34"/>
      <c r="B207" s="35"/>
      <c r="C207" s="40" t="str">
        <f>IF(B207="Chèques",MAX($C$3:$C206)+1,"")</f>
        <v/>
      </c>
      <c r="D207" s="36"/>
      <c r="E207" s="35"/>
      <c r="F207" s="36"/>
      <c r="G207" s="37"/>
      <c r="H207" s="37"/>
      <c r="I207" s="34"/>
      <c r="J207" s="41" t="str">
        <f t="shared" si="6"/>
        <v/>
      </c>
      <c r="K207" s="41" t="str">
        <f t="shared" si="7"/>
        <v/>
      </c>
      <c r="L207" s="50"/>
      <c r="M207" s="50"/>
    </row>
    <row r="208" spans="1:13" ht="12.6">
      <c r="A208" s="34"/>
      <c r="B208" s="35"/>
      <c r="C208" s="40" t="str">
        <f>IF(B208="Chèques",MAX($C$3:$C207)+1,"")</f>
        <v/>
      </c>
      <c r="D208" s="36"/>
      <c r="E208" s="35"/>
      <c r="F208" s="36"/>
      <c r="G208" s="37"/>
      <c r="H208" s="37"/>
      <c r="I208" s="34"/>
      <c r="J208" s="41" t="str">
        <f t="shared" si="6"/>
        <v/>
      </c>
      <c r="K208" s="41" t="str">
        <f t="shared" ref="K208:K224" si="8">IF(A208="","",K226+(H208-G208)*(I208&gt;0))</f>
        <v/>
      </c>
      <c r="L208" s="50"/>
      <c r="M208" s="50"/>
    </row>
    <row r="209" spans="1:13" ht="12.6">
      <c r="A209" s="34"/>
      <c r="B209" s="35"/>
      <c r="C209" s="40" t="str">
        <f>IF(B209="Chèques",MAX($C$3:$C208)+1,"")</f>
        <v/>
      </c>
      <c r="D209" s="36"/>
      <c r="E209" s="35"/>
      <c r="F209" s="36"/>
      <c r="G209" s="37"/>
      <c r="H209" s="37"/>
      <c r="I209" s="34"/>
      <c r="J209" s="41" t="str">
        <f t="shared" si="6"/>
        <v/>
      </c>
      <c r="K209" s="41" t="str">
        <f t="shared" si="8"/>
        <v/>
      </c>
      <c r="L209" s="50"/>
      <c r="M209" s="50"/>
    </row>
    <row r="210" spans="1:13" ht="12.6">
      <c r="A210" s="34"/>
      <c r="B210" s="35"/>
      <c r="C210" s="40" t="str">
        <f>IF(B210="Chèques",MAX($C$3:$C209)+1,"")</f>
        <v/>
      </c>
      <c r="D210" s="36"/>
      <c r="E210" s="35"/>
      <c r="F210" s="36"/>
      <c r="G210" s="37"/>
      <c r="H210" s="37"/>
      <c r="I210" s="34"/>
      <c r="J210" s="41" t="str">
        <f t="shared" si="6"/>
        <v/>
      </c>
      <c r="K210" s="41" t="str">
        <f t="shared" si="8"/>
        <v/>
      </c>
      <c r="L210" s="50"/>
      <c r="M210" s="50"/>
    </row>
    <row r="211" spans="1:13" ht="12.6">
      <c r="A211" s="34"/>
      <c r="B211" s="35"/>
      <c r="C211" s="40" t="str">
        <f>IF(B211="Chèques",MAX($C$3:$C210)+1,"")</f>
        <v/>
      </c>
      <c r="D211" s="36"/>
      <c r="E211" s="35"/>
      <c r="F211" s="36"/>
      <c r="G211" s="37"/>
      <c r="H211" s="37"/>
      <c r="I211" s="34"/>
      <c r="J211" s="41" t="str">
        <f t="shared" si="6"/>
        <v/>
      </c>
      <c r="K211" s="41" t="str">
        <f t="shared" si="8"/>
        <v/>
      </c>
      <c r="L211" s="50"/>
      <c r="M211" s="50"/>
    </row>
    <row r="212" spans="1:13" ht="12.6">
      <c r="A212" s="34"/>
      <c r="B212" s="35"/>
      <c r="C212" s="40" t="str">
        <f>IF(B212="Chèques",MAX($C$3:$C211)+1,"")</f>
        <v/>
      </c>
      <c r="D212" s="36"/>
      <c r="E212" s="35"/>
      <c r="F212" s="36"/>
      <c r="G212" s="37"/>
      <c r="H212" s="37"/>
      <c r="I212" s="34"/>
      <c r="J212" s="41" t="str">
        <f t="shared" si="6"/>
        <v/>
      </c>
      <c r="K212" s="41" t="str">
        <f t="shared" si="8"/>
        <v/>
      </c>
      <c r="L212" s="50"/>
      <c r="M212" s="50"/>
    </row>
    <row r="213" spans="1:13" ht="12.6">
      <c r="A213" s="34"/>
      <c r="B213" s="35"/>
      <c r="C213" s="40" t="str">
        <f>IF(B213="Chèques",MAX($C$3:$C212)+1,"")</f>
        <v/>
      </c>
      <c r="D213" s="36"/>
      <c r="E213" s="35"/>
      <c r="F213" s="36"/>
      <c r="G213" s="37"/>
      <c r="H213" s="37"/>
      <c r="I213" s="34"/>
      <c r="J213" s="41" t="str">
        <f t="shared" si="6"/>
        <v/>
      </c>
      <c r="K213" s="41" t="str">
        <f t="shared" si="8"/>
        <v/>
      </c>
      <c r="L213" s="50"/>
      <c r="M213" s="50"/>
    </row>
    <row r="214" spans="1:13" ht="12.6">
      <c r="A214" s="34"/>
      <c r="B214" s="35"/>
      <c r="C214" s="40" t="str">
        <f>IF(B214="Chèques",MAX($C$3:$C213)+1,"")</f>
        <v/>
      </c>
      <c r="D214" s="36"/>
      <c r="E214" s="35"/>
      <c r="F214" s="36"/>
      <c r="G214" s="37"/>
      <c r="H214" s="37"/>
      <c r="I214" s="34"/>
      <c r="J214" s="41" t="str">
        <f t="shared" si="6"/>
        <v/>
      </c>
      <c r="K214" s="41" t="str">
        <f t="shared" si="8"/>
        <v/>
      </c>
      <c r="L214" s="50"/>
      <c r="M214" s="50"/>
    </row>
    <row r="215" spans="1:13" ht="12.6">
      <c r="A215" s="34"/>
      <c r="B215" s="35"/>
      <c r="C215" s="40" t="str">
        <f>IF(B215="Chèques",MAX($C$3:$C214)+1,"")</f>
        <v/>
      </c>
      <c r="D215" s="36"/>
      <c r="E215" s="35"/>
      <c r="F215" s="36"/>
      <c r="G215" s="37"/>
      <c r="H215" s="37"/>
      <c r="I215" s="34"/>
      <c r="J215" s="41" t="str">
        <f t="shared" si="6"/>
        <v/>
      </c>
      <c r="K215" s="41" t="str">
        <f t="shared" si="8"/>
        <v/>
      </c>
      <c r="L215" s="50"/>
      <c r="M215" s="50"/>
    </row>
    <row r="216" spans="1:13" ht="12.6">
      <c r="A216" s="34"/>
      <c r="B216" s="35"/>
      <c r="C216" s="40" t="str">
        <f>IF(B216="Chèques",MAX($C$3:$C215)+1,"")</f>
        <v/>
      </c>
      <c r="D216" s="36"/>
      <c r="E216" s="35"/>
      <c r="F216" s="36"/>
      <c r="G216" s="37"/>
      <c r="H216" s="37"/>
      <c r="I216" s="34"/>
      <c r="J216" s="41" t="str">
        <f t="shared" si="6"/>
        <v/>
      </c>
      <c r="K216" s="41" t="str">
        <f t="shared" si="8"/>
        <v/>
      </c>
      <c r="L216" s="50"/>
      <c r="M216" s="50"/>
    </row>
    <row r="217" spans="1:13" ht="12.6">
      <c r="A217" s="34"/>
      <c r="B217" s="35"/>
      <c r="C217" s="40" t="str">
        <f>IF(B217="Chèques",MAX($C$3:$C216)+1,"")</f>
        <v/>
      </c>
      <c r="D217" s="36"/>
      <c r="E217" s="35"/>
      <c r="F217" s="36"/>
      <c r="G217" s="37"/>
      <c r="H217" s="37"/>
      <c r="I217" s="34"/>
      <c r="J217" s="41" t="str">
        <f t="shared" si="6"/>
        <v/>
      </c>
      <c r="K217" s="41" t="str">
        <f t="shared" si="8"/>
        <v/>
      </c>
      <c r="L217" s="50"/>
      <c r="M217" s="50"/>
    </row>
    <row r="218" spans="1:13" ht="12.6">
      <c r="A218" s="34"/>
      <c r="B218" s="35"/>
      <c r="C218" s="40" t="str">
        <f>IF(B218="Chèques",MAX($C$3:$C217)+1,"")</f>
        <v/>
      </c>
      <c r="D218" s="36"/>
      <c r="E218" s="35"/>
      <c r="F218" s="36"/>
      <c r="G218" s="37"/>
      <c r="H218" s="37"/>
      <c r="I218" s="34"/>
      <c r="J218" s="41" t="str">
        <f t="shared" si="6"/>
        <v/>
      </c>
      <c r="K218" s="41" t="str">
        <f t="shared" si="8"/>
        <v/>
      </c>
      <c r="L218" s="50"/>
      <c r="M218" s="50"/>
    </row>
    <row r="219" spans="1:13" ht="12.6">
      <c r="A219" s="34"/>
      <c r="B219" s="35"/>
      <c r="C219" s="40" t="str">
        <f>IF(B219="Chèques",MAX($C$3:$C218)+1,"")</f>
        <v/>
      </c>
      <c r="D219" s="36"/>
      <c r="E219" s="35"/>
      <c r="F219" s="36"/>
      <c r="G219" s="37"/>
      <c r="H219" s="37"/>
      <c r="I219" s="34"/>
      <c r="J219" s="41" t="str">
        <f t="shared" si="6"/>
        <v/>
      </c>
      <c r="K219" s="41" t="str">
        <f t="shared" si="8"/>
        <v/>
      </c>
      <c r="L219" s="50"/>
      <c r="M219" s="50"/>
    </row>
    <row r="220" spans="1:13" ht="12.6">
      <c r="A220" s="34"/>
      <c r="B220" s="35"/>
      <c r="C220" s="40" t="str">
        <f>IF(B220="Chèques",MAX($C$3:$C219)+1,"")</f>
        <v/>
      </c>
      <c r="D220" s="36"/>
      <c r="E220" s="35"/>
      <c r="F220" s="36"/>
      <c r="G220" s="37"/>
      <c r="H220" s="37"/>
      <c r="I220" s="34"/>
      <c r="J220" s="41" t="str">
        <f t="shared" si="6"/>
        <v/>
      </c>
      <c r="K220" s="41" t="str">
        <f t="shared" si="8"/>
        <v/>
      </c>
      <c r="L220" s="50"/>
      <c r="M220" s="50"/>
    </row>
    <row r="221" spans="1:13" ht="12.6">
      <c r="A221" s="34"/>
      <c r="B221" s="35"/>
      <c r="C221" s="40" t="str">
        <f>IF(B221="Chèques",MAX($C$3:$C220)+1,"")</f>
        <v/>
      </c>
      <c r="D221" s="36"/>
      <c r="E221" s="35"/>
      <c r="F221" s="36"/>
      <c r="G221" s="37"/>
      <c r="H221" s="37"/>
      <c r="I221" s="34"/>
      <c r="J221" s="41" t="str">
        <f t="shared" si="6"/>
        <v/>
      </c>
      <c r="K221" s="41" t="str">
        <f t="shared" si="8"/>
        <v/>
      </c>
      <c r="L221" s="50"/>
      <c r="M221" s="50"/>
    </row>
    <row r="222" spans="1:13" ht="12.6">
      <c r="A222" s="34"/>
      <c r="B222" s="35"/>
      <c r="C222" s="40" t="str">
        <f>IF(B222="Chèques",MAX($C$3:$C221)+1,"")</f>
        <v/>
      </c>
      <c r="D222" s="36"/>
      <c r="E222" s="35"/>
      <c r="F222" s="36"/>
      <c r="G222" s="37"/>
      <c r="H222" s="37"/>
      <c r="I222" s="34"/>
      <c r="J222" s="41" t="str">
        <f t="shared" si="6"/>
        <v/>
      </c>
      <c r="K222" s="41" t="str">
        <f t="shared" si="8"/>
        <v/>
      </c>
      <c r="L222" s="50"/>
      <c r="M222" s="50"/>
    </row>
    <row r="223" spans="1:13" ht="12.6">
      <c r="A223" s="34"/>
      <c r="B223" s="35"/>
      <c r="C223" s="40" t="str">
        <f>IF(B223="Chèques",MAX($C$3:$C222)+1,"")</f>
        <v/>
      </c>
      <c r="D223" s="36"/>
      <c r="E223" s="35"/>
      <c r="F223" s="36"/>
      <c r="G223" s="37"/>
      <c r="H223" s="37"/>
      <c r="I223" s="34"/>
      <c r="J223" s="41" t="str">
        <f t="shared" si="6"/>
        <v/>
      </c>
      <c r="K223" s="41" t="str">
        <f t="shared" si="8"/>
        <v/>
      </c>
      <c r="L223" s="50"/>
      <c r="M223" s="50"/>
    </row>
    <row r="224" spans="1:13" ht="12.6">
      <c r="A224" s="34"/>
      <c r="B224" s="35"/>
      <c r="C224" s="40" t="str">
        <f>IF(B224="Chèques",MAX($C$3:$C223)+1,"")</f>
        <v/>
      </c>
      <c r="D224" s="36"/>
      <c r="E224" s="35"/>
      <c r="F224" s="36"/>
      <c r="G224" s="37"/>
      <c r="H224" s="37"/>
      <c r="I224" s="34"/>
      <c r="J224" s="41" t="str">
        <f t="shared" si="6"/>
        <v/>
      </c>
      <c r="K224" s="41" t="str">
        <f t="shared" si="8"/>
        <v/>
      </c>
      <c r="L224" s="50"/>
      <c r="M224" s="50"/>
    </row>
  </sheetData>
  <mergeCells count="2">
    <mergeCell ref="A2:K2"/>
    <mergeCell ref="L12:M12"/>
  </mergeCells>
  <conditionalFormatting sqref="J225:J1048576">
    <cfRule type="cellIs" dxfId="340" priority="89" operator="greaterThan">
      <formula>0</formula>
    </cfRule>
  </conditionalFormatting>
  <conditionalFormatting sqref="A2">
    <cfRule type="containsText" dxfId="339" priority="34" operator="containsText" text="CB">
      <formula>NOT(ISERROR(SEARCH("CB",A2)))</formula>
    </cfRule>
  </conditionalFormatting>
  <conditionalFormatting sqref="A2">
    <cfRule type="expression" dxfId="338" priority="33" stopIfTrue="1">
      <formula>$A2=""</formula>
    </cfRule>
  </conditionalFormatting>
  <conditionalFormatting sqref="K3:K224 J1:J224">
    <cfRule type="cellIs" dxfId="337" priority="32" operator="greaterThan">
      <formula>0</formula>
    </cfRule>
  </conditionalFormatting>
  <conditionalFormatting sqref="B1:B2">
    <cfRule type="containsText" dxfId="336" priority="27" operator="containsText" text="Virements émis">
      <formula>NOT(ISERROR(SEARCH("Virements émis",B1)))</formula>
    </cfRule>
    <cfRule type="containsText" dxfId="335" priority="28" operator="containsText" text="Vir">
      <formula>NOT(ISERROR(SEARCH("Vir",B1)))</formula>
    </cfRule>
    <cfRule type="containsText" dxfId="334" priority="29" operator="containsText" text="CB">
      <formula>NOT(ISERROR(SEARCH("CB",B1)))</formula>
    </cfRule>
    <cfRule type="containsText" dxfId="333" priority="30" operator="containsText" text="Pr">
      <formula>NOT(ISERROR(SEARCH("Pr",B1)))</formula>
    </cfRule>
    <cfRule type="containsText" dxfId="332" priority="31" operator="containsText" text="Chèques">
      <formula>NOT(ISERROR(SEARCH("Chèques",B1)))</formula>
    </cfRule>
  </conditionalFormatting>
  <conditionalFormatting sqref="D3:I224">
    <cfRule type="expression" dxfId="331" priority="24" stopIfTrue="1">
      <formula>$G3&gt;0</formula>
    </cfRule>
    <cfRule type="expression" dxfId="330" priority="25">
      <formula>$G3&lt;0</formula>
    </cfRule>
    <cfRule type="expression" dxfId="329" priority="26" stopIfTrue="1">
      <formula>$H3&gt;0</formula>
    </cfRule>
  </conditionalFormatting>
  <conditionalFormatting sqref="J1">
    <cfRule type="cellIs" dxfId="328" priority="23" operator="greaterThan">
      <formula>0</formula>
    </cfRule>
  </conditionalFormatting>
  <conditionalFormatting sqref="B1">
    <cfRule type="containsText" dxfId="327" priority="18" operator="containsText" text="Virements émis">
      <formula>NOT(ISERROR(SEARCH("Virements émis",B1)))</formula>
    </cfRule>
    <cfRule type="containsText" dxfId="326" priority="19" operator="containsText" text="Vir">
      <formula>NOT(ISERROR(SEARCH("Vir",B1)))</formula>
    </cfRule>
    <cfRule type="containsText" dxfId="325" priority="20" operator="containsText" text="CB">
      <formula>NOT(ISERROR(SEARCH("CB",B1)))</formula>
    </cfRule>
    <cfRule type="containsText" dxfId="324" priority="21" operator="containsText" text="Pr">
      <formula>NOT(ISERROR(SEARCH("Pr",B1)))</formula>
    </cfRule>
    <cfRule type="containsText" dxfId="323" priority="22" operator="containsText" text="Chèques">
      <formula>NOT(ISERROR(SEARCH("Chèques",B1)))</formula>
    </cfRule>
  </conditionalFormatting>
  <conditionalFormatting sqref="B3:B224">
    <cfRule type="containsText" dxfId="322" priority="17" operator="containsText" text="CB">
      <formula>NOT(ISERROR(SEARCH("CB",B3)))</formula>
    </cfRule>
  </conditionalFormatting>
  <conditionalFormatting sqref="A3:B3 B4:B224">
    <cfRule type="containsText" dxfId="321" priority="16" operator="containsText" text="Chèques">
      <formula>NOT(ISERROR(SEARCH("Chèques",A3)))</formula>
    </cfRule>
  </conditionalFormatting>
  <conditionalFormatting sqref="A4:B4">
    <cfRule type="containsText" dxfId="320" priority="15" operator="containsText" text="Crédits">
      <formula>NOT(ISERROR(SEARCH("Crédits",A4)))</formula>
    </cfRule>
  </conditionalFormatting>
  <conditionalFormatting sqref="B5 A5:A6">
    <cfRule type="containsText" dxfId="319" priority="14" operator="containsText" text="Prélèvements">
      <formula>NOT(ISERROR(SEARCH("Prélèvements",A5)))</formula>
    </cfRule>
  </conditionalFormatting>
  <conditionalFormatting sqref="B6 A6:A7">
    <cfRule type="containsText" dxfId="318" priority="11" operator="containsText" text="Retraits">
      <formula>NOT(ISERROR(SEARCH("Retraits",A6)))</formula>
    </cfRule>
    <cfRule type="containsText" dxfId="317" priority="12" operator="containsText" text="Retraits">
      <formula>NOT(ISERROR(SEARCH("Retraits",A6)))</formula>
    </cfRule>
    <cfRule type="containsText" dxfId="316" priority="13" operator="containsText" text="Retraits">
      <formula>NOT(ISERROR(SEARCH("Retraits",A6)))</formula>
    </cfRule>
  </conditionalFormatting>
  <conditionalFormatting sqref="A5">
    <cfRule type="containsText" dxfId="315" priority="10" operator="containsText" text="Dépôts DA">
      <formula>NOT(ISERROR(SEARCH("Dépôts DA",A5)))</formula>
    </cfRule>
  </conditionalFormatting>
  <conditionalFormatting sqref="I10">
    <cfRule type="colorScale" priority="9">
      <colorScale>
        <cfvo type="min" val="0"/>
        <cfvo type="max" val="0"/>
        <color rgb="FFFF7128"/>
        <color rgb="FFFFEF9C"/>
      </colorScale>
    </cfRule>
  </conditionalFormatting>
  <conditionalFormatting sqref="B3:B224">
    <cfRule type="containsText" dxfId="314" priority="4" operator="containsText" text="Virements émis">
      <formula>NOT(ISERROR(SEARCH("Virements émis",B3)))</formula>
    </cfRule>
    <cfRule type="containsText" dxfId="313" priority="5" operator="containsText" text="Vir">
      <formula>NOT(ISERROR(SEARCH("Vir",B3)))</formula>
    </cfRule>
    <cfRule type="containsText" dxfId="312" priority="6" operator="containsText" text="CB">
      <formula>NOT(ISERROR(SEARCH("CB",B3)))</formula>
    </cfRule>
    <cfRule type="containsText" dxfId="311" priority="7" operator="containsText" text="Pr">
      <formula>NOT(ISERROR(SEARCH("Pr",B3)))</formula>
    </cfRule>
    <cfRule type="containsText" dxfId="310" priority="8" operator="containsText" text="Chèques">
      <formula>NOT(ISERROR(SEARCH("Chèques",B3)))</formula>
    </cfRule>
  </conditionalFormatting>
  <conditionalFormatting sqref="A3:B224">
    <cfRule type="expression" dxfId="309" priority="2">
      <formula>$G3&lt;0</formula>
    </cfRule>
  </conditionalFormatting>
  <conditionalFormatting sqref="A3:I224">
    <cfRule type="expression" dxfId="308" priority="1" stopIfTrue="1">
      <formula>$G3&gt;0</formula>
    </cfRule>
    <cfRule type="expression" dxfId="307" priority="3" stopIfTrue="1">
      <formula>$H3&gt;0</formula>
    </cfRule>
  </conditionalFormatting>
  <dataValidations count="1">
    <dataValidation type="list" allowBlank="1" showInputMessage="1" showErrorMessage="1" sqref="F3:F224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'!$A$3:$A$10</xm:f>
          </x14:formula1>
          <xm:sqref>B3:B224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E3:E224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M224"/>
  <sheetViews>
    <sheetView workbookViewId="0">
      <selection activeCell="F20" sqref="F20"/>
    </sheetView>
  </sheetViews>
  <sheetFormatPr baseColWidth="10" defaultColWidth="11.44140625" defaultRowHeight="12"/>
  <cols>
    <col min="1" max="1" width="10.109375" style="1" bestFit="1" customWidth="1"/>
    <col min="2" max="2" width="11.44140625" style="1" bestFit="1" customWidth="1"/>
    <col min="3" max="3" width="7.6640625" style="1" bestFit="1" customWidth="1"/>
    <col min="4" max="4" width="20.6640625" style="1" bestFit="1" customWidth="1"/>
    <col min="5" max="5" width="20.109375" style="1" bestFit="1" customWidth="1"/>
    <col min="6" max="6" width="12.33203125" style="1" customWidth="1"/>
    <col min="7" max="8" width="10.33203125" style="1" bestFit="1" customWidth="1"/>
    <col min="9" max="9" width="10.109375" style="1" bestFit="1" customWidth="1"/>
    <col min="10" max="10" width="9" style="2" customWidth="1"/>
    <col min="11" max="11" width="8.6640625" style="1" bestFit="1" customWidth="1"/>
    <col min="12" max="16384" width="11.44140625" style="1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105</v>
      </c>
      <c r="M1" s="48"/>
    </row>
    <row r="2" spans="1:13" ht="14.4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  <c r="L2" s="49"/>
      <c r="M2" s="49"/>
    </row>
    <row r="3" spans="1:13" ht="12.6">
      <c r="A3" s="54"/>
      <c r="B3" s="55"/>
      <c r="C3" s="60"/>
      <c r="D3" s="56"/>
      <c r="E3" s="55"/>
      <c r="F3" s="56"/>
      <c r="G3" s="57"/>
      <c r="H3" s="57"/>
      <c r="I3" s="54"/>
      <c r="J3" s="41" t="str">
        <f>IF(A3&lt;&gt;"",M1+H3-G3,"")</f>
        <v/>
      </c>
      <c r="K3" s="41" t="str">
        <f>IF(A3="","",M1+(H3-G3)*(I3&gt;0))</f>
        <v/>
      </c>
      <c r="L3" s="61"/>
      <c r="M3" s="61"/>
    </row>
    <row r="4" spans="1:13" ht="12.6">
      <c r="A4" s="54"/>
      <c r="B4" s="55"/>
      <c r="C4" s="60"/>
      <c r="D4" s="56"/>
      <c r="E4" s="55"/>
      <c r="F4" s="56"/>
      <c r="G4" s="57"/>
      <c r="H4" s="57"/>
      <c r="I4" s="54"/>
      <c r="J4" s="41" t="str">
        <f t="shared" ref="J4:J67" si="0">IF(A4&lt;&gt;"",J3+H4-G4,"")</f>
        <v/>
      </c>
      <c r="K4" s="41" t="str">
        <f>IF(A4="","",K3+(H4-G4)*(I4&gt;0))</f>
        <v/>
      </c>
      <c r="L4" s="31" t="s">
        <v>101</v>
      </c>
      <c r="M4" s="42">
        <f>M1+M6-M8</f>
        <v>0</v>
      </c>
    </row>
    <row r="5" spans="1:13" ht="12.6">
      <c r="A5" s="54"/>
      <c r="B5" s="55"/>
      <c r="C5" s="60"/>
      <c r="D5" s="56"/>
      <c r="E5" s="55"/>
      <c r="F5" s="56"/>
      <c r="G5" s="57"/>
      <c r="H5" s="59"/>
      <c r="I5" s="58"/>
      <c r="J5" s="41" t="str">
        <f t="shared" si="0"/>
        <v/>
      </c>
      <c r="K5" s="41" t="str">
        <f t="shared" ref="K5:K68" si="1">IF(A5="","",K4+(H5-G5)*(I5&gt;0))</f>
        <v/>
      </c>
      <c r="L5" s="61"/>
      <c r="M5" s="61"/>
    </row>
    <row r="6" spans="1:13" ht="12.6">
      <c r="A6" s="54"/>
      <c r="B6" s="55"/>
      <c r="C6" s="60"/>
      <c r="D6" s="56"/>
      <c r="E6" s="55"/>
      <c r="F6" s="56"/>
      <c r="G6" s="57"/>
      <c r="H6" s="57"/>
      <c r="I6" s="54"/>
      <c r="J6" s="41" t="str">
        <f t="shared" si="0"/>
        <v/>
      </c>
      <c r="K6" s="41" t="str">
        <f t="shared" si="1"/>
        <v/>
      </c>
      <c r="L6" s="31" t="s">
        <v>7</v>
      </c>
      <c r="M6" s="43">
        <f>SUM($H$3:$H$200)</f>
        <v>0</v>
      </c>
    </row>
    <row r="7" spans="1:13" ht="12.6">
      <c r="A7" s="54"/>
      <c r="B7" s="55"/>
      <c r="C7" s="60"/>
      <c r="D7" s="56"/>
      <c r="E7" s="55"/>
      <c r="F7" s="56"/>
      <c r="G7" s="57"/>
      <c r="H7" s="57"/>
      <c r="I7" s="54"/>
      <c r="J7" s="41" t="str">
        <f t="shared" si="0"/>
        <v/>
      </c>
      <c r="K7" s="41" t="str">
        <f t="shared" si="1"/>
        <v/>
      </c>
      <c r="L7" s="32"/>
      <c r="M7" s="44"/>
    </row>
    <row r="8" spans="1:13" ht="12.6">
      <c r="A8" s="54"/>
      <c r="B8" s="55"/>
      <c r="C8" s="60"/>
      <c r="D8" s="56"/>
      <c r="E8" s="55"/>
      <c r="F8" s="56"/>
      <c r="G8" s="57"/>
      <c r="H8" s="59"/>
      <c r="I8" s="58"/>
      <c r="J8" s="41" t="str">
        <f t="shared" si="0"/>
        <v/>
      </c>
      <c r="K8" s="41" t="str">
        <f t="shared" si="1"/>
        <v/>
      </c>
      <c r="L8" s="33" t="s">
        <v>102</v>
      </c>
      <c r="M8" s="45">
        <f>SUM($G$3:$G$200)</f>
        <v>0</v>
      </c>
    </row>
    <row r="9" spans="1:13" ht="12.6">
      <c r="A9" s="54"/>
      <c r="B9" s="55"/>
      <c r="C9" s="60"/>
      <c r="D9" s="56"/>
      <c r="E9" s="55"/>
      <c r="F9" s="56"/>
      <c r="G9" s="57"/>
      <c r="H9" s="57"/>
      <c r="I9" s="54"/>
      <c r="J9" s="41" t="str">
        <f t="shared" si="0"/>
        <v/>
      </c>
      <c r="K9" s="41" t="str">
        <f t="shared" si="1"/>
        <v/>
      </c>
      <c r="L9" s="61"/>
      <c r="M9" s="61"/>
    </row>
    <row r="10" spans="1:13" ht="22.8">
      <c r="A10" s="54"/>
      <c r="B10" s="55"/>
      <c r="C10" s="60"/>
      <c r="D10" s="56"/>
      <c r="E10" s="55"/>
      <c r="F10" s="56"/>
      <c r="G10" s="57"/>
      <c r="H10" s="57"/>
      <c r="I10" s="54"/>
      <c r="J10" s="41" t="str">
        <f t="shared" si="0"/>
        <v/>
      </c>
      <c r="K10" s="41" t="str">
        <f t="shared" si="1"/>
        <v/>
      </c>
      <c r="L10" s="46" t="s">
        <v>103</v>
      </c>
      <c r="M10" s="42" t="e">
        <f>LOOKUP(9^9,K:K)</f>
        <v>#N/A</v>
      </c>
    </row>
    <row r="11" spans="1:13" ht="13.2" thickBot="1">
      <c r="A11" s="54"/>
      <c r="B11" s="55"/>
      <c r="C11" s="60"/>
      <c r="D11" s="56"/>
      <c r="E11" s="55"/>
      <c r="F11" s="56"/>
      <c r="G11" s="57"/>
      <c r="H11" s="59"/>
      <c r="I11" s="58"/>
      <c r="J11" s="41" t="str">
        <f t="shared" si="0"/>
        <v/>
      </c>
      <c r="K11" s="41" t="str">
        <f t="shared" si="1"/>
        <v/>
      </c>
      <c r="L11" s="50"/>
      <c r="M11" s="50"/>
    </row>
    <row r="12" spans="1:13" ht="15.6" thickTop="1" thickBot="1">
      <c r="A12" s="54"/>
      <c r="B12" s="55"/>
      <c r="C12" s="60"/>
      <c r="D12" s="56"/>
      <c r="E12" s="55"/>
      <c r="F12" s="56"/>
      <c r="G12" s="57"/>
      <c r="H12" s="59"/>
      <c r="I12" s="58"/>
      <c r="J12" s="41" t="str">
        <f t="shared" si="0"/>
        <v/>
      </c>
      <c r="K12" s="41" t="str">
        <f t="shared" si="1"/>
        <v/>
      </c>
      <c r="L12" s="145" t="s">
        <v>104</v>
      </c>
      <c r="M12" s="146"/>
    </row>
    <row r="13" spans="1:13" ht="13.2" thickTop="1">
      <c r="A13" s="58"/>
      <c r="B13" s="55"/>
      <c r="C13" s="60"/>
      <c r="D13" s="55"/>
      <c r="E13" s="55"/>
      <c r="F13" s="55"/>
      <c r="G13" s="59"/>
      <c r="H13" s="59"/>
      <c r="I13" s="58"/>
      <c r="J13" s="41" t="str">
        <f t="shared" si="0"/>
        <v/>
      </c>
      <c r="K13" s="41" t="str">
        <f t="shared" si="1"/>
        <v/>
      </c>
      <c r="L13" s="50"/>
      <c r="M13" s="50"/>
    </row>
    <row r="14" spans="1:13" ht="12.6">
      <c r="A14" s="58"/>
      <c r="B14" s="55"/>
      <c r="C14" s="60"/>
      <c r="D14" s="55"/>
      <c r="E14" s="55"/>
      <c r="F14" s="55"/>
      <c r="G14" s="59"/>
      <c r="H14" s="59"/>
      <c r="I14" s="58"/>
      <c r="J14" s="41" t="str">
        <f t="shared" si="0"/>
        <v/>
      </c>
      <c r="K14" s="41" t="str">
        <f t="shared" si="1"/>
        <v/>
      </c>
      <c r="L14" s="50"/>
      <c r="M14" s="50"/>
    </row>
    <row r="15" spans="1:13" ht="12.6">
      <c r="A15" s="54"/>
      <c r="B15" s="55"/>
      <c r="C15" s="60"/>
      <c r="D15" s="56"/>
      <c r="E15" s="55"/>
      <c r="F15" s="56"/>
      <c r="G15" s="57"/>
      <c r="H15" s="57"/>
      <c r="I15" s="54"/>
      <c r="J15" s="41" t="str">
        <f t="shared" si="0"/>
        <v/>
      </c>
      <c r="K15" s="41" t="str">
        <f t="shared" si="1"/>
        <v/>
      </c>
      <c r="L15" s="50"/>
      <c r="M15" s="50"/>
    </row>
    <row r="16" spans="1:13" ht="12.6">
      <c r="A16" s="58"/>
      <c r="B16" s="55"/>
      <c r="C16" s="60"/>
      <c r="D16" s="55"/>
      <c r="E16" s="55"/>
      <c r="F16" s="55"/>
      <c r="G16" s="59"/>
      <c r="H16" s="59"/>
      <c r="I16" s="58"/>
      <c r="J16" s="41" t="str">
        <f t="shared" si="0"/>
        <v/>
      </c>
      <c r="K16" s="41" t="str">
        <f t="shared" si="1"/>
        <v/>
      </c>
      <c r="L16" s="50"/>
      <c r="M16" s="50"/>
    </row>
    <row r="17" spans="1:13" ht="12.6">
      <c r="A17" s="38"/>
      <c r="B17" s="35"/>
      <c r="C17" s="40" t="str">
        <f>IF(B17="Chèques",MAX($C$3:$C16)+1,"")</f>
        <v/>
      </c>
      <c r="D17" s="35"/>
      <c r="E17" s="35"/>
      <c r="F17" s="35"/>
      <c r="G17" s="39"/>
      <c r="H17" s="39"/>
      <c r="I17" s="38"/>
      <c r="J17" s="41" t="str">
        <f t="shared" si="0"/>
        <v/>
      </c>
      <c r="K17" s="41" t="str">
        <f t="shared" si="1"/>
        <v/>
      </c>
      <c r="L17" s="50"/>
      <c r="M17" s="50"/>
    </row>
    <row r="18" spans="1:13" ht="12.6">
      <c r="A18" s="38"/>
      <c r="B18" s="35"/>
      <c r="C18" s="40" t="str">
        <f>IF(B18="Chèques",MAX($C$3:$C17)+1,"")</f>
        <v/>
      </c>
      <c r="D18" s="35"/>
      <c r="E18" s="35"/>
      <c r="F18" s="35"/>
      <c r="G18" s="39"/>
      <c r="H18" s="39"/>
      <c r="I18" s="38"/>
      <c r="J18" s="41" t="str">
        <f t="shared" si="0"/>
        <v/>
      </c>
      <c r="K18" s="41" t="str">
        <f t="shared" si="1"/>
        <v/>
      </c>
      <c r="L18" s="50"/>
      <c r="M18" s="50">
        <v>0</v>
      </c>
    </row>
    <row r="19" spans="1:13" ht="12.6">
      <c r="A19" s="34"/>
      <c r="B19" s="35"/>
      <c r="C19" s="40" t="str">
        <f>IF(B19="Chèques",MAX($C$3:$C18)+1,"")</f>
        <v/>
      </c>
      <c r="D19" s="36"/>
      <c r="E19" s="35"/>
      <c r="F19" s="36"/>
      <c r="G19" s="37"/>
      <c r="H19" s="37"/>
      <c r="I19" s="34"/>
      <c r="J19" s="41" t="str">
        <f t="shared" si="0"/>
        <v/>
      </c>
      <c r="K19" s="41" t="str">
        <f t="shared" si="1"/>
        <v/>
      </c>
      <c r="L19" s="50"/>
      <c r="M19" s="50"/>
    </row>
    <row r="20" spans="1:13" ht="12.6">
      <c r="A20" s="34"/>
      <c r="B20" s="35"/>
      <c r="C20" s="40" t="str">
        <f>IF(B20="Chèques",MAX($C$3:$C19)+1,"")</f>
        <v/>
      </c>
      <c r="D20" s="36"/>
      <c r="E20" s="35"/>
      <c r="F20" s="36"/>
      <c r="G20" s="37"/>
      <c r="H20" s="37"/>
      <c r="I20" s="34"/>
      <c r="J20" s="41" t="str">
        <f t="shared" si="0"/>
        <v/>
      </c>
      <c r="K20" s="41" t="str">
        <f t="shared" si="1"/>
        <v/>
      </c>
      <c r="L20" s="50"/>
      <c r="M20" s="50"/>
    </row>
    <row r="21" spans="1:13" ht="12.6">
      <c r="A21" s="34"/>
      <c r="B21" s="35"/>
      <c r="C21" s="40" t="str">
        <f>IF(B21="Chèques",MAX($C$3:$C20)+1,"")</f>
        <v/>
      </c>
      <c r="D21" s="36"/>
      <c r="E21" s="35"/>
      <c r="F21" s="36"/>
      <c r="G21" s="37"/>
      <c r="H21" s="37"/>
      <c r="I21" s="34"/>
      <c r="J21" s="41" t="str">
        <f t="shared" si="0"/>
        <v/>
      </c>
      <c r="K21" s="41" t="str">
        <f t="shared" si="1"/>
        <v/>
      </c>
      <c r="L21" s="50"/>
      <c r="M21" s="50"/>
    </row>
    <row r="22" spans="1:13" ht="12.6">
      <c r="A22" s="34"/>
      <c r="B22" s="35"/>
      <c r="C22" s="40" t="str">
        <f>IF(B22="Chèques",MAX($C$3:$C21)+1,"")</f>
        <v/>
      </c>
      <c r="D22" s="36"/>
      <c r="E22" s="35"/>
      <c r="F22" s="36"/>
      <c r="G22" s="37"/>
      <c r="H22" s="37"/>
      <c r="I22" s="34"/>
      <c r="J22" s="41" t="str">
        <f t="shared" si="0"/>
        <v/>
      </c>
      <c r="K22" s="41" t="str">
        <f t="shared" si="1"/>
        <v/>
      </c>
      <c r="L22" s="50"/>
      <c r="M22" s="50"/>
    </row>
    <row r="23" spans="1:13" ht="12.6">
      <c r="A23" s="34"/>
      <c r="B23" s="35"/>
      <c r="C23" s="40" t="str">
        <f>IF(B23="Chèques",MAX($C$3:$C22)+1,"")</f>
        <v/>
      </c>
      <c r="D23" s="36"/>
      <c r="E23" s="35"/>
      <c r="F23" s="36"/>
      <c r="G23" s="37"/>
      <c r="H23" s="37"/>
      <c r="I23" s="34"/>
      <c r="J23" s="41" t="str">
        <f t="shared" si="0"/>
        <v/>
      </c>
      <c r="K23" s="41" t="str">
        <f t="shared" si="1"/>
        <v/>
      </c>
      <c r="L23" s="50"/>
      <c r="M23" s="50"/>
    </row>
    <row r="24" spans="1:13" ht="12.6">
      <c r="A24" s="34"/>
      <c r="B24" s="35"/>
      <c r="C24" s="40" t="str">
        <f>IF(B24="Chèques",MAX($C$3:$C23)+1,"")</f>
        <v/>
      </c>
      <c r="D24" s="36"/>
      <c r="E24" s="35"/>
      <c r="F24" s="36"/>
      <c r="G24" s="37"/>
      <c r="H24" s="37"/>
      <c r="I24" s="34"/>
      <c r="J24" s="41" t="str">
        <f t="shared" si="0"/>
        <v/>
      </c>
      <c r="K24" s="41" t="str">
        <f t="shared" si="1"/>
        <v/>
      </c>
      <c r="L24" s="50"/>
      <c r="M24" s="50"/>
    </row>
    <row r="25" spans="1:13" ht="12.6">
      <c r="A25" s="34"/>
      <c r="B25" s="35"/>
      <c r="C25" s="40" t="str">
        <f>IF(B25="Chèques",MAX($C$3:$C24)+1,"")</f>
        <v/>
      </c>
      <c r="D25" s="36"/>
      <c r="E25" s="35"/>
      <c r="F25" s="36"/>
      <c r="G25" s="37"/>
      <c r="H25" s="37"/>
      <c r="I25" s="34"/>
      <c r="J25" s="41" t="str">
        <f t="shared" si="0"/>
        <v/>
      </c>
      <c r="K25" s="41" t="str">
        <f t="shared" si="1"/>
        <v/>
      </c>
      <c r="L25" s="50"/>
      <c r="M25" s="50"/>
    </row>
    <row r="26" spans="1:13" ht="12.6">
      <c r="A26" s="34"/>
      <c r="B26" s="35"/>
      <c r="C26" s="40" t="str">
        <f>IF(B26="Chèques",MAX($C$3:$C25)+1,"")</f>
        <v/>
      </c>
      <c r="D26" s="36"/>
      <c r="E26" s="35"/>
      <c r="F26" s="36"/>
      <c r="G26" s="37"/>
      <c r="H26" s="37"/>
      <c r="I26" s="34"/>
      <c r="J26" s="41" t="str">
        <f t="shared" si="0"/>
        <v/>
      </c>
      <c r="K26" s="41" t="str">
        <f t="shared" si="1"/>
        <v/>
      </c>
      <c r="L26" s="50"/>
      <c r="M26" s="50"/>
    </row>
    <row r="27" spans="1:13" ht="12.6">
      <c r="A27" s="34"/>
      <c r="B27" s="35"/>
      <c r="C27" s="40" t="str">
        <f>IF(B27="Chèques",MAX($C$3:$C26)+1,"")</f>
        <v/>
      </c>
      <c r="D27" s="36"/>
      <c r="E27" s="35"/>
      <c r="F27" s="36"/>
      <c r="G27" s="37"/>
      <c r="H27" s="37"/>
      <c r="I27" s="34"/>
      <c r="J27" s="41" t="str">
        <f t="shared" si="0"/>
        <v/>
      </c>
      <c r="K27" s="41" t="str">
        <f t="shared" si="1"/>
        <v/>
      </c>
      <c r="L27" s="50"/>
      <c r="M27" s="50"/>
    </row>
    <row r="28" spans="1:13" ht="12.6">
      <c r="A28" s="34"/>
      <c r="B28" s="35"/>
      <c r="C28" s="40" t="str">
        <f>IF(B28="Chèques",MAX($C$3:$C27)+1,"")</f>
        <v/>
      </c>
      <c r="D28" s="36"/>
      <c r="E28" s="35"/>
      <c r="F28" s="36"/>
      <c r="G28" s="37"/>
      <c r="H28" s="37"/>
      <c r="I28" s="34"/>
      <c r="J28" s="41" t="str">
        <f t="shared" si="0"/>
        <v/>
      </c>
      <c r="K28" s="41" t="str">
        <f t="shared" si="1"/>
        <v/>
      </c>
      <c r="L28" s="50"/>
      <c r="M28" s="50"/>
    </row>
    <row r="29" spans="1:13" ht="12.6">
      <c r="A29" s="34"/>
      <c r="B29" s="35"/>
      <c r="C29" s="40" t="str">
        <f>IF(B29="Chèques",MAX($C$3:$C28)+1,"")</f>
        <v/>
      </c>
      <c r="D29" s="36"/>
      <c r="E29" s="35"/>
      <c r="F29" s="36"/>
      <c r="G29" s="37"/>
      <c r="H29" s="37"/>
      <c r="I29" s="34"/>
      <c r="J29" s="41" t="str">
        <f t="shared" si="0"/>
        <v/>
      </c>
      <c r="K29" s="41" t="str">
        <f t="shared" si="1"/>
        <v/>
      </c>
      <c r="L29" s="50"/>
      <c r="M29" s="50"/>
    </row>
    <row r="30" spans="1:13" ht="12.6">
      <c r="A30" s="34"/>
      <c r="B30" s="35"/>
      <c r="C30" s="40" t="str">
        <f>IF(B30="Chèques",MAX($C$3:$C29)+1,"")</f>
        <v/>
      </c>
      <c r="D30" s="36"/>
      <c r="E30" s="35"/>
      <c r="F30" s="36"/>
      <c r="G30" s="37"/>
      <c r="H30" s="37"/>
      <c r="I30" s="34"/>
      <c r="J30" s="41" t="str">
        <f t="shared" si="0"/>
        <v/>
      </c>
      <c r="K30" s="41" t="str">
        <f t="shared" si="1"/>
        <v/>
      </c>
      <c r="L30" s="50"/>
      <c r="M30" s="50"/>
    </row>
    <row r="31" spans="1:13" ht="12.6">
      <c r="A31" s="34"/>
      <c r="B31" s="35"/>
      <c r="C31" s="40" t="str">
        <f>IF(B31="Chèques",MAX($C$3:$C30)+1,"")</f>
        <v/>
      </c>
      <c r="D31" s="36"/>
      <c r="E31" s="35"/>
      <c r="F31" s="36"/>
      <c r="G31" s="37"/>
      <c r="H31" s="37"/>
      <c r="I31" s="34"/>
      <c r="J31" s="41" t="str">
        <f t="shared" si="0"/>
        <v/>
      </c>
      <c r="K31" s="41" t="str">
        <f t="shared" si="1"/>
        <v/>
      </c>
      <c r="L31" s="50"/>
      <c r="M31" s="50"/>
    </row>
    <row r="32" spans="1:13" ht="12.6">
      <c r="A32" s="34"/>
      <c r="B32" s="35"/>
      <c r="C32" s="40" t="str">
        <f>IF(B32="Chèques",MAX($C$3:$C31)+1,"")</f>
        <v/>
      </c>
      <c r="D32" s="36"/>
      <c r="E32" s="35"/>
      <c r="F32" s="36"/>
      <c r="G32" s="37"/>
      <c r="H32" s="37"/>
      <c r="I32" s="34"/>
      <c r="J32" s="41" t="str">
        <f t="shared" si="0"/>
        <v/>
      </c>
      <c r="K32" s="41" t="str">
        <f t="shared" si="1"/>
        <v/>
      </c>
      <c r="L32" s="50"/>
      <c r="M32" s="50"/>
    </row>
    <row r="33" spans="1:13" ht="12.6">
      <c r="A33" s="34"/>
      <c r="B33" s="35"/>
      <c r="C33" s="40" t="str">
        <f>IF(B33="Chèques",MAX($C$3:$C32)+1,"")</f>
        <v/>
      </c>
      <c r="D33" s="36"/>
      <c r="E33" s="35"/>
      <c r="F33" s="36"/>
      <c r="G33" s="37"/>
      <c r="H33" s="37"/>
      <c r="I33" s="34"/>
      <c r="J33" s="41" t="str">
        <f t="shared" si="0"/>
        <v/>
      </c>
      <c r="K33" s="41" t="str">
        <f t="shared" si="1"/>
        <v/>
      </c>
      <c r="L33" s="50"/>
      <c r="M33" s="50"/>
    </row>
    <row r="34" spans="1:13" ht="12.6">
      <c r="A34" s="34"/>
      <c r="B34" s="35"/>
      <c r="C34" s="40" t="str">
        <f>IF(B34="Chèques",MAX($C$3:$C33)+1,"")</f>
        <v/>
      </c>
      <c r="D34" s="36"/>
      <c r="E34" s="35"/>
      <c r="F34" s="36"/>
      <c r="G34" s="37"/>
      <c r="H34" s="37"/>
      <c r="I34" s="34"/>
      <c r="J34" s="41" t="str">
        <f t="shared" si="0"/>
        <v/>
      </c>
      <c r="K34" s="41" t="str">
        <f t="shared" si="1"/>
        <v/>
      </c>
      <c r="L34" s="50"/>
      <c r="M34" s="50"/>
    </row>
    <row r="35" spans="1:13" ht="12.6">
      <c r="A35" s="34"/>
      <c r="B35" s="35"/>
      <c r="C35" s="40" t="str">
        <f>IF(B35="Chèques",MAX($C$3:$C34)+1,"")</f>
        <v/>
      </c>
      <c r="D35" s="36"/>
      <c r="E35" s="35"/>
      <c r="F35" s="36"/>
      <c r="G35" s="37"/>
      <c r="H35" s="37"/>
      <c r="I35" s="34"/>
      <c r="J35" s="41" t="str">
        <f t="shared" si="0"/>
        <v/>
      </c>
      <c r="K35" s="41" t="str">
        <f t="shared" si="1"/>
        <v/>
      </c>
      <c r="L35" s="50"/>
      <c r="M35" s="50"/>
    </row>
    <row r="36" spans="1:13" ht="12.6">
      <c r="A36" s="34"/>
      <c r="B36" s="35"/>
      <c r="C36" s="40" t="str">
        <f>IF(B36="Chèques",MAX($C$3:$C35)+1,"")</f>
        <v/>
      </c>
      <c r="D36" s="36"/>
      <c r="E36" s="35"/>
      <c r="F36" s="36"/>
      <c r="G36" s="37"/>
      <c r="H36" s="37"/>
      <c r="I36" s="34"/>
      <c r="J36" s="41" t="str">
        <f t="shared" si="0"/>
        <v/>
      </c>
      <c r="K36" s="41" t="str">
        <f t="shared" si="1"/>
        <v/>
      </c>
      <c r="L36" s="50"/>
      <c r="M36" s="50"/>
    </row>
    <row r="37" spans="1:13" ht="12.6">
      <c r="A37" s="34"/>
      <c r="B37" s="35"/>
      <c r="C37" s="40" t="str">
        <f>IF(B37="Chèques",MAX($C$3:$C36)+1,"")</f>
        <v/>
      </c>
      <c r="D37" s="36"/>
      <c r="E37" s="35"/>
      <c r="F37" s="36"/>
      <c r="G37" s="37"/>
      <c r="H37" s="37"/>
      <c r="I37" s="34"/>
      <c r="J37" s="41" t="str">
        <f t="shared" si="0"/>
        <v/>
      </c>
      <c r="K37" s="41" t="str">
        <f t="shared" si="1"/>
        <v/>
      </c>
      <c r="L37" s="50"/>
      <c r="M37" s="50"/>
    </row>
    <row r="38" spans="1:13" ht="12.6">
      <c r="A38" s="34"/>
      <c r="B38" s="35"/>
      <c r="C38" s="40" t="str">
        <f>IF(B38="Chèques",MAX($C$3:$C37)+1,"")</f>
        <v/>
      </c>
      <c r="D38" s="36"/>
      <c r="E38" s="35"/>
      <c r="F38" s="36"/>
      <c r="G38" s="37"/>
      <c r="H38" s="37"/>
      <c r="I38" s="34"/>
      <c r="J38" s="41" t="str">
        <f t="shared" si="0"/>
        <v/>
      </c>
      <c r="K38" s="41" t="str">
        <f t="shared" si="1"/>
        <v/>
      </c>
      <c r="L38" s="50"/>
      <c r="M38" s="50"/>
    </row>
    <row r="39" spans="1:13" ht="12.6">
      <c r="A39" s="34"/>
      <c r="B39" s="35"/>
      <c r="C39" s="40" t="str">
        <f>IF(B39="Chèques",MAX($C$3:$C38)+1,"")</f>
        <v/>
      </c>
      <c r="D39" s="36"/>
      <c r="E39" s="35"/>
      <c r="F39" s="36"/>
      <c r="G39" s="37"/>
      <c r="H39" s="37"/>
      <c r="I39" s="34"/>
      <c r="J39" s="41" t="str">
        <f t="shared" si="0"/>
        <v/>
      </c>
      <c r="K39" s="41" t="str">
        <f t="shared" si="1"/>
        <v/>
      </c>
      <c r="L39" s="50"/>
      <c r="M39" s="50"/>
    </row>
    <row r="40" spans="1:13" ht="12.6">
      <c r="A40" s="34"/>
      <c r="B40" s="35"/>
      <c r="C40" s="40" t="str">
        <f>IF(B40="Chèques",MAX($C$3:$C39)+1,"")</f>
        <v/>
      </c>
      <c r="D40" s="36"/>
      <c r="E40" s="35"/>
      <c r="F40" s="36"/>
      <c r="G40" s="37"/>
      <c r="H40" s="37"/>
      <c r="I40" s="34"/>
      <c r="J40" s="41" t="str">
        <f t="shared" si="0"/>
        <v/>
      </c>
      <c r="K40" s="41" t="str">
        <f t="shared" si="1"/>
        <v/>
      </c>
      <c r="L40" s="50"/>
      <c r="M40" s="50"/>
    </row>
    <row r="41" spans="1:13" ht="12.6">
      <c r="A41" s="34"/>
      <c r="B41" s="35"/>
      <c r="C41" s="40" t="str">
        <f>IF(B41="Chèques",MAX($C$3:$C40)+1,"")</f>
        <v/>
      </c>
      <c r="D41" s="36"/>
      <c r="E41" s="35"/>
      <c r="F41" s="36"/>
      <c r="G41" s="37"/>
      <c r="H41" s="37"/>
      <c r="I41" s="34"/>
      <c r="J41" s="41" t="str">
        <f t="shared" si="0"/>
        <v/>
      </c>
      <c r="K41" s="41" t="str">
        <f t="shared" si="1"/>
        <v/>
      </c>
      <c r="L41" s="50"/>
      <c r="M41" s="50"/>
    </row>
    <row r="42" spans="1:13" ht="12.6">
      <c r="A42" s="34"/>
      <c r="B42" s="35"/>
      <c r="C42" s="40" t="str">
        <f>IF(B42="Chèques",MAX($C$3:$C41)+1,"")</f>
        <v/>
      </c>
      <c r="D42" s="36"/>
      <c r="E42" s="35"/>
      <c r="F42" s="36"/>
      <c r="G42" s="37"/>
      <c r="H42" s="37"/>
      <c r="I42" s="34"/>
      <c r="J42" s="41" t="str">
        <f t="shared" si="0"/>
        <v/>
      </c>
      <c r="K42" s="41" t="str">
        <f t="shared" si="1"/>
        <v/>
      </c>
      <c r="L42" s="50"/>
      <c r="M42" s="50"/>
    </row>
    <row r="43" spans="1:13" ht="12.6">
      <c r="A43" s="34"/>
      <c r="B43" s="35"/>
      <c r="C43" s="40" t="str">
        <f>IF(B43="Chèques",MAX($C$3:$C42)+1,"")</f>
        <v/>
      </c>
      <c r="D43" s="36"/>
      <c r="E43" s="35"/>
      <c r="F43" s="36"/>
      <c r="G43" s="37"/>
      <c r="H43" s="37"/>
      <c r="I43" s="34"/>
      <c r="J43" s="41" t="str">
        <f t="shared" si="0"/>
        <v/>
      </c>
      <c r="K43" s="41" t="str">
        <f t="shared" si="1"/>
        <v/>
      </c>
      <c r="L43" s="50"/>
      <c r="M43" s="50"/>
    </row>
    <row r="44" spans="1:13" ht="12.6">
      <c r="A44" s="34"/>
      <c r="B44" s="35"/>
      <c r="C44" s="40" t="str">
        <f>IF(B44="Chèques",MAX($C$3:$C43)+1,"")</f>
        <v/>
      </c>
      <c r="D44" s="36"/>
      <c r="E44" s="35"/>
      <c r="F44" s="36"/>
      <c r="G44" s="37"/>
      <c r="H44" s="37"/>
      <c r="I44" s="34"/>
      <c r="J44" s="41" t="str">
        <f t="shared" si="0"/>
        <v/>
      </c>
      <c r="K44" s="41" t="str">
        <f t="shared" si="1"/>
        <v/>
      </c>
      <c r="L44" s="50"/>
      <c r="M44" s="50"/>
    </row>
    <row r="45" spans="1:13" ht="12.6">
      <c r="A45" s="34"/>
      <c r="B45" s="35"/>
      <c r="C45" s="40" t="str">
        <f>IF(B45="Chèques",MAX($C$3:$C44)+1,"")</f>
        <v/>
      </c>
      <c r="D45" s="36"/>
      <c r="E45" s="35"/>
      <c r="F45" s="36"/>
      <c r="G45" s="37"/>
      <c r="H45" s="37"/>
      <c r="I45" s="34"/>
      <c r="J45" s="41" t="str">
        <f t="shared" si="0"/>
        <v/>
      </c>
      <c r="K45" s="41" t="str">
        <f t="shared" si="1"/>
        <v/>
      </c>
      <c r="L45" s="50"/>
      <c r="M45" s="50"/>
    </row>
    <row r="46" spans="1:13" ht="12.6">
      <c r="A46" s="34"/>
      <c r="B46" s="35"/>
      <c r="C46" s="40" t="str">
        <f>IF(B46="Chèques",MAX($C$3:$C45)+1,"")</f>
        <v/>
      </c>
      <c r="D46" s="36"/>
      <c r="E46" s="35"/>
      <c r="F46" s="36"/>
      <c r="G46" s="37"/>
      <c r="H46" s="37"/>
      <c r="I46" s="34"/>
      <c r="J46" s="41" t="str">
        <f t="shared" si="0"/>
        <v/>
      </c>
      <c r="K46" s="41" t="str">
        <f t="shared" si="1"/>
        <v/>
      </c>
      <c r="L46" s="50"/>
      <c r="M46" s="50"/>
    </row>
    <row r="47" spans="1:13" ht="12.6">
      <c r="A47" s="34"/>
      <c r="B47" s="35"/>
      <c r="C47" s="40" t="str">
        <f>IF(B47="Chèques",MAX($C$3:$C46)+1,"")</f>
        <v/>
      </c>
      <c r="D47" s="36"/>
      <c r="E47" s="35"/>
      <c r="F47" s="36"/>
      <c r="G47" s="37"/>
      <c r="H47" s="37"/>
      <c r="I47" s="34"/>
      <c r="J47" s="41" t="str">
        <f t="shared" si="0"/>
        <v/>
      </c>
      <c r="K47" s="41" t="str">
        <f t="shared" si="1"/>
        <v/>
      </c>
      <c r="L47" s="50"/>
      <c r="M47" s="50"/>
    </row>
    <row r="48" spans="1:13" ht="12.6">
      <c r="A48" s="34"/>
      <c r="B48" s="35"/>
      <c r="C48" s="40" t="str">
        <f>IF(B48="Chèques",MAX($C$3:$C47)+1,"")</f>
        <v/>
      </c>
      <c r="D48" s="36"/>
      <c r="E48" s="35"/>
      <c r="F48" s="36"/>
      <c r="G48" s="37"/>
      <c r="H48" s="37"/>
      <c r="I48" s="34"/>
      <c r="J48" s="41" t="str">
        <f t="shared" si="0"/>
        <v/>
      </c>
      <c r="K48" s="41" t="str">
        <f t="shared" si="1"/>
        <v/>
      </c>
      <c r="L48" s="50"/>
      <c r="M48" s="50"/>
    </row>
    <row r="49" spans="1:13" ht="12.6">
      <c r="A49" s="34"/>
      <c r="B49" s="35"/>
      <c r="C49" s="40" t="str">
        <f>IF(B49="Chèques",MAX($C$3:$C48)+1,"")</f>
        <v/>
      </c>
      <c r="D49" s="36"/>
      <c r="E49" s="35"/>
      <c r="F49" s="36"/>
      <c r="G49" s="37"/>
      <c r="H49" s="37"/>
      <c r="I49" s="34"/>
      <c r="J49" s="41" t="str">
        <f t="shared" si="0"/>
        <v/>
      </c>
      <c r="K49" s="41" t="str">
        <f t="shared" si="1"/>
        <v/>
      </c>
      <c r="L49" s="50"/>
      <c r="M49" s="50"/>
    </row>
    <row r="50" spans="1:13" ht="12.6">
      <c r="A50" s="34"/>
      <c r="B50" s="35"/>
      <c r="C50" s="40" t="str">
        <f>IF(B50="Chèques",MAX($C$3:$C49)+1,"")</f>
        <v/>
      </c>
      <c r="D50" s="36"/>
      <c r="E50" s="35"/>
      <c r="F50" s="36"/>
      <c r="G50" s="37"/>
      <c r="H50" s="37"/>
      <c r="I50" s="34"/>
      <c r="J50" s="41" t="str">
        <f t="shared" si="0"/>
        <v/>
      </c>
      <c r="K50" s="41" t="str">
        <f t="shared" si="1"/>
        <v/>
      </c>
      <c r="L50" s="50"/>
      <c r="M50" s="50"/>
    </row>
    <row r="51" spans="1:13" ht="12.6">
      <c r="A51" s="34"/>
      <c r="B51" s="35"/>
      <c r="C51" s="40" t="str">
        <f>IF(B51="Chèques",MAX($C$3:$C50)+1,"")</f>
        <v/>
      </c>
      <c r="D51" s="36"/>
      <c r="E51" s="35"/>
      <c r="F51" s="36"/>
      <c r="G51" s="37"/>
      <c r="H51" s="37"/>
      <c r="I51" s="34"/>
      <c r="J51" s="41" t="str">
        <f t="shared" si="0"/>
        <v/>
      </c>
      <c r="K51" s="41" t="str">
        <f t="shared" si="1"/>
        <v/>
      </c>
      <c r="L51" s="50"/>
      <c r="M51" s="50"/>
    </row>
    <row r="52" spans="1:13" ht="12.6">
      <c r="A52" s="34"/>
      <c r="B52" s="35"/>
      <c r="C52" s="40" t="str">
        <f>IF(B52="Chèques",MAX($C$3:$C51)+1,"")</f>
        <v/>
      </c>
      <c r="D52" s="36"/>
      <c r="E52" s="35"/>
      <c r="F52" s="36"/>
      <c r="G52" s="37"/>
      <c r="H52" s="37"/>
      <c r="I52" s="34"/>
      <c r="J52" s="41" t="str">
        <f t="shared" si="0"/>
        <v/>
      </c>
      <c r="K52" s="41" t="str">
        <f t="shared" si="1"/>
        <v/>
      </c>
      <c r="L52" s="50"/>
      <c r="M52" s="50"/>
    </row>
    <row r="53" spans="1:13" ht="12.6">
      <c r="A53" s="34"/>
      <c r="B53" s="35"/>
      <c r="C53" s="40" t="str">
        <f>IF(B53="Chèques",MAX($C$3:$C52)+1,"")</f>
        <v/>
      </c>
      <c r="D53" s="36"/>
      <c r="E53" s="35"/>
      <c r="F53" s="36"/>
      <c r="G53" s="37"/>
      <c r="H53" s="37"/>
      <c r="I53" s="34"/>
      <c r="J53" s="41" t="str">
        <f t="shared" si="0"/>
        <v/>
      </c>
      <c r="K53" s="41" t="str">
        <f t="shared" si="1"/>
        <v/>
      </c>
      <c r="L53" s="50"/>
      <c r="M53" s="50"/>
    </row>
    <row r="54" spans="1:13" ht="12.6">
      <c r="A54" s="34"/>
      <c r="B54" s="35"/>
      <c r="C54" s="40" t="str">
        <f>IF(B54="Chèques",MAX($C$3:$C53)+1,"")</f>
        <v/>
      </c>
      <c r="D54" s="36"/>
      <c r="E54" s="35"/>
      <c r="F54" s="36"/>
      <c r="G54" s="37"/>
      <c r="H54" s="37"/>
      <c r="I54" s="34"/>
      <c r="J54" s="41" t="str">
        <f t="shared" si="0"/>
        <v/>
      </c>
      <c r="K54" s="41" t="str">
        <f t="shared" si="1"/>
        <v/>
      </c>
      <c r="L54" s="50"/>
      <c r="M54" s="50"/>
    </row>
    <row r="55" spans="1:13" ht="12.6">
      <c r="A55" s="34"/>
      <c r="B55" s="35"/>
      <c r="C55" s="40" t="str">
        <f>IF(B55="Chèques",MAX($C$3:$C54)+1,"")</f>
        <v/>
      </c>
      <c r="D55" s="36"/>
      <c r="E55" s="35"/>
      <c r="F55" s="36"/>
      <c r="G55" s="37"/>
      <c r="H55" s="37"/>
      <c r="I55" s="34"/>
      <c r="J55" s="41" t="str">
        <f t="shared" si="0"/>
        <v/>
      </c>
      <c r="K55" s="41" t="str">
        <f t="shared" si="1"/>
        <v/>
      </c>
      <c r="L55" s="50"/>
      <c r="M55" s="50"/>
    </row>
    <row r="56" spans="1:13" ht="12.6">
      <c r="A56" s="34"/>
      <c r="B56" s="35"/>
      <c r="C56" s="40" t="str">
        <f>IF(B56="Chèques",MAX($C$3:$C55)+1,"")</f>
        <v/>
      </c>
      <c r="D56" s="36"/>
      <c r="E56" s="35"/>
      <c r="F56" s="36"/>
      <c r="G56" s="37"/>
      <c r="H56" s="37"/>
      <c r="I56" s="34"/>
      <c r="J56" s="41" t="str">
        <f t="shared" si="0"/>
        <v/>
      </c>
      <c r="K56" s="41" t="str">
        <f t="shared" si="1"/>
        <v/>
      </c>
      <c r="L56" s="50"/>
      <c r="M56" s="50"/>
    </row>
    <row r="57" spans="1:13" ht="12.6">
      <c r="A57" s="34"/>
      <c r="B57" s="35"/>
      <c r="C57" s="40" t="str">
        <f>IF(B57="Chèques",MAX($C$3:$C56)+1,"")</f>
        <v/>
      </c>
      <c r="D57" s="36"/>
      <c r="E57" s="35"/>
      <c r="F57" s="36"/>
      <c r="G57" s="37"/>
      <c r="H57" s="37"/>
      <c r="I57" s="34"/>
      <c r="J57" s="41" t="str">
        <f t="shared" si="0"/>
        <v/>
      </c>
      <c r="K57" s="41" t="str">
        <f t="shared" si="1"/>
        <v/>
      </c>
      <c r="L57" s="50"/>
      <c r="M57" s="50"/>
    </row>
    <row r="58" spans="1:13" ht="12.6">
      <c r="A58" s="34"/>
      <c r="B58" s="35"/>
      <c r="C58" s="40" t="str">
        <f>IF(B58="Chèques",MAX($C$3:$C57)+1,"")</f>
        <v/>
      </c>
      <c r="D58" s="36"/>
      <c r="E58" s="35"/>
      <c r="F58" s="36"/>
      <c r="G58" s="37"/>
      <c r="H58" s="37"/>
      <c r="I58" s="34"/>
      <c r="J58" s="41" t="str">
        <f t="shared" si="0"/>
        <v/>
      </c>
      <c r="K58" s="41" t="str">
        <f t="shared" si="1"/>
        <v/>
      </c>
      <c r="L58" s="50"/>
      <c r="M58" s="50"/>
    </row>
    <row r="59" spans="1:13" ht="12.6">
      <c r="A59" s="34"/>
      <c r="B59" s="35"/>
      <c r="C59" s="40" t="str">
        <f>IF(B59="Chèques",MAX($C$3:$C58)+1,"")</f>
        <v/>
      </c>
      <c r="D59" s="36"/>
      <c r="E59" s="35"/>
      <c r="F59" s="36"/>
      <c r="G59" s="37"/>
      <c r="H59" s="37"/>
      <c r="I59" s="34"/>
      <c r="J59" s="41" t="str">
        <f t="shared" si="0"/>
        <v/>
      </c>
      <c r="K59" s="41" t="str">
        <f t="shared" si="1"/>
        <v/>
      </c>
      <c r="L59" s="50"/>
      <c r="M59" s="50"/>
    </row>
    <row r="60" spans="1:13" ht="12.6">
      <c r="A60" s="34"/>
      <c r="B60" s="35"/>
      <c r="C60" s="40" t="str">
        <f>IF(B60="Chèques",MAX($C$3:$C59)+1,"")</f>
        <v/>
      </c>
      <c r="D60" s="36"/>
      <c r="E60" s="35"/>
      <c r="F60" s="36"/>
      <c r="G60" s="37"/>
      <c r="H60" s="37"/>
      <c r="I60" s="34"/>
      <c r="J60" s="41" t="str">
        <f t="shared" si="0"/>
        <v/>
      </c>
      <c r="K60" s="41" t="str">
        <f t="shared" si="1"/>
        <v/>
      </c>
      <c r="L60" s="50"/>
      <c r="M60" s="50"/>
    </row>
    <row r="61" spans="1:13" ht="12.6">
      <c r="A61" s="34"/>
      <c r="B61" s="35"/>
      <c r="C61" s="40" t="str">
        <f>IF(B61="Chèques",MAX($C$3:$C60)+1,"")</f>
        <v/>
      </c>
      <c r="D61" s="36"/>
      <c r="E61" s="35"/>
      <c r="F61" s="36"/>
      <c r="G61" s="37"/>
      <c r="H61" s="37"/>
      <c r="I61" s="34"/>
      <c r="J61" s="41" t="str">
        <f t="shared" si="0"/>
        <v/>
      </c>
      <c r="K61" s="41" t="str">
        <f t="shared" si="1"/>
        <v/>
      </c>
      <c r="L61" s="50"/>
      <c r="M61" s="50"/>
    </row>
    <row r="62" spans="1:13" ht="12.6">
      <c r="A62" s="34"/>
      <c r="B62" s="35"/>
      <c r="C62" s="40" t="str">
        <f>IF(B62="Chèques",MAX($C$3:$C61)+1,"")</f>
        <v/>
      </c>
      <c r="D62" s="36"/>
      <c r="E62" s="35"/>
      <c r="F62" s="36"/>
      <c r="G62" s="37"/>
      <c r="H62" s="37"/>
      <c r="I62" s="34"/>
      <c r="J62" s="41" t="str">
        <f t="shared" si="0"/>
        <v/>
      </c>
      <c r="K62" s="41" t="str">
        <f t="shared" si="1"/>
        <v/>
      </c>
      <c r="L62" s="50"/>
      <c r="M62" s="50"/>
    </row>
    <row r="63" spans="1:13" ht="12.6">
      <c r="A63" s="34"/>
      <c r="B63" s="35"/>
      <c r="C63" s="40" t="str">
        <f>IF(B63="Chèques",MAX($C$3:$C62)+1,"")</f>
        <v/>
      </c>
      <c r="D63" s="36"/>
      <c r="E63" s="35"/>
      <c r="F63" s="36"/>
      <c r="G63" s="37"/>
      <c r="H63" s="37"/>
      <c r="I63" s="34"/>
      <c r="J63" s="41" t="str">
        <f t="shared" si="0"/>
        <v/>
      </c>
      <c r="K63" s="41" t="str">
        <f t="shared" si="1"/>
        <v/>
      </c>
      <c r="L63" s="50"/>
      <c r="M63" s="50"/>
    </row>
    <row r="64" spans="1:13" ht="12.6">
      <c r="A64" s="34"/>
      <c r="B64" s="35"/>
      <c r="C64" s="40" t="str">
        <f>IF(B64="Chèques",MAX($C$3:$C63)+1,"")</f>
        <v/>
      </c>
      <c r="D64" s="36"/>
      <c r="E64" s="35"/>
      <c r="F64" s="36"/>
      <c r="G64" s="37"/>
      <c r="H64" s="37"/>
      <c r="I64" s="34"/>
      <c r="J64" s="41" t="str">
        <f t="shared" si="0"/>
        <v/>
      </c>
      <c r="K64" s="41" t="str">
        <f t="shared" si="1"/>
        <v/>
      </c>
      <c r="L64" s="50"/>
      <c r="M64" s="50"/>
    </row>
    <row r="65" spans="1:13" ht="12.6">
      <c r="A65" s="34"/>
      <c r="B65" s="35"/>
      <c r="C65" s="40" t="str">
        <f>IF(B65="Chèques",MAX($C$3:$C64)+1,"")</f>
        <v/>
      </c>
      <c r="D65" s="36"/>
      <c r="E65" s="35"/>
      <c r="F65" s="36"/>
      <c r="G65" s="37"/>
      <c r="H65" s="37"/>
      <c r="I65" s="34"/>
      <c r="J65" s="41" t="str">
        <f t="shared" si="0"/>
        <v/>
      </c>
      <c r="K65" s="41" t="str">
        <f t="shared" si="1"/>
        <v/>
      </c>
      <c r="L65" s="50"/>
      <c r="M65" s="50"/>
    </row>
    <row r="66" spans="1:13" ht="12.6">
      <c r="A66" s="34"/>
      <c r="B66" s="35"/>
      <c r="C66" s="40" t="str">
        <f>IF(B66="Chèques",MAX($C$3:$C65)+1,"")</f>
        <v/>
      </c>
      <c r="D66" s="36"/>
      <c r="E66" s="35"/>
      <c r="F66" s="36"/>
      <c r="G66" s="37"/>
      <c r="H66" s="37"/>
      <c r="I66" s="34"/>
      <c r="J66" s="41" t="str">
        <f t="shared" si="0"/>
        <v/>
      </c>
      <c r="K66" s="41" t="str">
        <f t="shared" si="1"/>
        <v/>
      </c>
      <c r="L66" s="50"/>
      <c r="M66" s="50"/>
    </row>
    <row r="67" spans="1:13" ht="12.6">
      <c r="A67" s="34"/>
      <c r="B67" s="35"/>
      <c r="C67" s="40" t="str">
        <f>IF(B67="Chèques",MAX($C$3:$C66)+1,"")</f>
        <v/>
      </c>
      <c r="D67" s="36"/>
      <c r="E67" s="35"/>
      <c r="F67" s="36"/>
      <c r="G67" s="37"/>
      <c r="H67" s="37"/>
      <c r="I67" s="34"/>
      <c r="J67" s="41" t="str">
        <f t="shared" si="0"/>
        <v/>
      </c>
      <c r="K67" s="41" t="str">
        <f t="shared" si="1"/>
        <v/>
      </c>
      <c r="L67" s="50"/>
      <c r="M67" s="50"/>
    </row>
    <row r="68" spans="1:13" ht="12.6">
      <c r="A68" s="34"/>
      <c r="B68" s="35"/>
      <c r="C68" s="40" t="str">
        <f>IF(B68="Chèques",MAX($C$3:$C67)+1,"")</f>
        <v/>
      </c>
      <c r="D68" s="36"/>
      <c r="E68" s="35"/>
      <c r="F68" s="36"/>
      <c r="G68" s="37"/>
      <c r="H68" s="37"/>
      <c r="I68" s="34"/>
      <c r="J68" s="41" t="str">
        <f t="shared" ref="J68:J131" si="2">IF(A68&lt;&gt;"",J67+H68-G68,"")</f>
        <v/>
      </c>
      <c r="K68" s="41" t="str">
        <f t="shared" si="1"/>
        <v/>
      </c>
      <c r="L68" s="50"/>
      <c r="M68" s="50"/>
    </row>
    <row r="69" spans="1:13" ht="12.6">
      <c r="A69" s="34"/>
      <c r="B69" s="35"/>
      <c r="C69" s="40" t="str">
        <f>IF(B69="Chèques",MAX($C$3:$C68)+1,"")</f>
        <v/>
      </c>
      <c r="D69" s="36"/>
      <c r="E69" s="35"/>
      <c r="F69" s="36"/>
      <c r="G69" s="37"/>
      <c r="H69" s="37"/>
      <c r="I69" s="34"/>
      <c r="J69" s="41" t="str">
        <f t="shared" si="2"/>
        <v/>
      </c>
      <c r="K69" s="41" t="str">
        <f t="shared" ref="K69:K132" si="3">IF(A69="","",K68+(H69-G69)*(I69&gt;0))</f>
        <v/>
      </c>
      <c r="L69" s="50"/>
      <c r="M69" s="50"/>
    </row>
    <row r="70" spans="1:13" ht="12.6">
      <c r="A70" s="34"/>
      <c r="B70" s="35"/>
      <c r="C70" s="40" t="str">
        <f>IF(B70="Chèques",MAX($C$3:$C69)+1,"")</f>
        <v/>
      </c>
      <c r="D70" s="36"/>
      <c r="E70" s="35"/>
      <c r="F70" s="36"/>
      <c r="G70" s="37"/>
      <c r="H70" s="37"/>
      <c r="I70" s="34"/>
      <c r="J70" s="41" t="str">
        <f t="shared" si="2"/>
        <v/>
      </c>
      <c r="K70" s="41" t="str">
        <f t="shared" si="3"/>
        <v/>
      </c>
      <c r="L70" s="50"/>
      <c r="M70" s="50"/>
    </row>
    <row r="71" spans="1:13" ht="12.6">
      <c r="A71" s="34"/>
      <c r="B71" s="35"/>
      <c r="C71" s="40" t="str">
        <f>IF(B71="Chèques",MAX($C$3:$C70)+1,"")</f>
        <v/>
      </c>
      <c r="D71" s="36"/>
      <c r="E71" s="35"/>
      <c r="F71" s="36"/>
      <c r="G71" s="37"/>
      <c r="H71" s="37"/>
      <c r="I71" s="34"/>
      <c r="J71" s="41" t="str">
        <f t="shared" si="2"/>
        <v/>
      </c>
      <c r="K71" s="41" t="str">
        <f t="shared" si="3"/>
        <v/>
      </c>
      <c r="L71" s="50"/>
      <c r="M71" s="50"/>
    </row>
    <row r="72" spans="1:13" ht="12.6">
      <c r="A72" s="34"/>
      <c r="B72" s="35"/>
      <c r="C72" s="40" t="str">
        <f>IF(B72="Chèques",MAX($C$3:$C71)+1,"")</f>
        <v/>
      </c>
      <c r="D72" s="36"/>
      <c r="E72" s="35"/>
      <c r="F72" s="36"/>
      <c r="G72" s="37"/>
      <c r="H72" s="37"/>
      <c r="I72" s="34"/>
      <c r="J72" s="41" t="str">
        <f t="shared" si="2"/>
        <v/>
      </c>
      <c r="K72" s="41" t="str">
        <f t="shared" si="3"/>
        <v/>
      </c>
      <c r="L72" s="50"/>
      <c r="M72" s="50"/>
    </row>
    <row r="73" spans="1:13" ht="12.6">
      <c r="A73" s="34"/>
      <c r="B73" s="35"/>
      <c r="C73" s="40" t="str">
        <f>IF(B73="Chèques",MAX($C$3:$C72)+1,"")</f>
        <v/>
      </c>
      <c r="D73" s="36"/>
      <c r="E73" s="35"/>
      <c r="F73" s="36"/>
      <c r="G73" s="37"/>
      <c r="H73" s="37"/>
      <c r="I73" s="34"/>
      <c r="J73" s="41" t="str">
        <f t="shared" si="2"/>
        <v/>
      </c>
      <c r="K73" s="41" t="str">
        <f t="shared" si="3"/>
        <v/>
      </c>
      <c r="L73" s="50"/>
      <c r="M73" s="50"/>
    </row>
    <row r="74" spans="1:13" ht="12.6">
      <c r="A74" s="34"/>
      <c r="B74" s="35"/>
      <c r="C74" s="40" t="str">
        <f>IF(B74="Chèques",MAX($C$3:$C73)+1,"")</f>
        <v/>
      </c>
      <c r="D74" s="36"/>
      <c r="E74" s="35"/>
      <c r="F74" s="36"/>
      <c r="G74" s="37"/>
      <c r="H74" s="37"/>
      <c r="I74" s="34"/>
      <c r="J74" s="41" t="str">
        <f t="shared" si="2"/>
        <v/>
      </c>
      <c r="K74" s="41" t="str">
        <f t="shared" si="3"/>
        <v/>
      </c>
      <c r="L74" s="50"/>
      <c r="M74" s="50"/>
    </row>
    <row r="75" spans="1:13" ht="12.6">
      <c r="A75" s="34"/>
      <c r="B75" s="35"/>
      <c r="C75" s="40" t="str">
        <f>IF(B75="Chèques",MAX($C$3:$C74)+1,"")</f>
        <v/>
      </c>
      <c r="D75" s="36"/>
      <c r="E75" s="35"/>
      <c r="F75" s="36"/>
      <c r="G75" s="37"/>
      <c r="H75" s="37"/>
      <c r="I75" s="34"/>
      <c r="J75" s="41" t="str">
        <f t="shared" si="2"/>
        <v/>
      </c>
      <c r="K75" s="41" t="str">
        <f t="shared" si="3"/>
        <v/>
      </c>
      <c r="L75" s="50"/>
      <c r="M75" s="50"/>
    </row>
    <row r="76" spans="1:13" ht="12.6">
      <c r="A76" s="34"/>
      <c r="B76" s="35"/>
      <c r="C76" s="40" t="str">
        <f>IF(B76="Chèques",MAX($C$3:$C75)+1,"")</f>
        <v/>
      </c>
      <c r="D76" s="36"/>
      <c r="E76" s="35"/>
      <c r="F76" s="36"/>
      <c r="G76" s="37"/>
      <c r="H76" s="37"/>
      <c r="I76" s="34"/>
      <c r="J76" s="41" t="str">
        <f t="shared" si="2"/>
        <v/>
      </c>
      <c r="K76" s="41" t="str">
        <f t="shared" si="3"/>
        <v/>
      </c>
      <c r="L76" s="50"/>
      <c r="M76" s="50"/>
    </row>
    <row r="77" spans="1:13" ht="12.6">
      <c r="A77" s="34"/>
      <c r="B77" s="35"/>
      <c r="C77" s="40" t="str">
        <f>IF(B77="Chèques",MAX($C$3:$C76)+1,"")</f>
        <v/>
      </c>
      <c r="D77" s="36"/>
      <c r="E77" s="35"/>
      <c r="F77" s="36"/>
      <c r="G77" s="37"/>
      <c r="H77" s="37"/>
      <c r="I77" s="34"/>
      <c r="J77" s="41" t="str">
        <f t="shared" si="2"/>
        <v/>
      </c>
      <c r="K77" s="41" t="str">
        <f t="shared" si="3"/>
        <v/>
      </c>
      <c r="L77" s="50"/>
      <c r="M77" s="50"/>
    </row>
    <row r="78" spans="1:13" ht="12.6">
      <c r="A78" s="34"/>
      <c r="B78" s="35"/>
      <c r="C78" s="40" t="str">
        <f>IF(B78="Chèques",MAX($C$3:$C77)+1,"")</f>
        <v/>
      </c>
      <c r="D78" s="36"/>
      <c r="E78" s="35"/>
      <c r="F78" s="36"/>
      <c r="G78" s="37"/>
      <c r="H78" s="37"/>
      <c r="I78" s="34"/>
      <c r="J78" s="41" t="str">
        <f t="shared" si="2"/>
        <v/>
      </c>
      <c r="K78" s="41" t="str">
        <f t="shared" si="3"/>
        <v/>
      </c>
      <c r="L78" s="50"/>
      <c r="M78" s="50"/>
    </row>
    <row r="79" spans="1:13" ht="12.6">
      <c r="A79" s="34"/>
      <c r="B79" s="35"/>
      <c r="C79" s="40" t="str">
        <f>IF(B79="Chèques",MAX($C$3:$C78)+1,"")</f>
        <v/>
      </c>
      <c r="D79" s="36"/>
      <c r="E79" s="35"/>
      <c r="F79" s="36"/>
      <c r="G79" s="37"/>
      <c r="H79" s="37"/>
      <c r="I79" s="34"/>
      <c r="J79" s="41" t="str">
        <f t="shared" si="2"/>
        <v/>
      </c>
      <c r="K79" s="41" t="str">
        <f t="shared" si="3"/>
        <v/>
      </c>
      <c r="L79" s="50"/>
      <c r="M79" s="50"/>
    </row>
    <row r="80" spans="1:13" ht="12.6">
      <c r="A80" s="34"/>
      <c r="B80" s="35"/>
      <c r="C80" s="40" t="str">
        <f>IF(B80="Chèques",MAX($C$3:$C79)+1,"")</f>
        <v/>
      </c>
      <c r="D80" s="36"/>
      <c r="E80" s="35"/>
      <c r="F80" s="36"/>
      <c r="G80" s="37"/>
      <c r="H80" s="37"/>
      <c r="I80" s="34"/>
      <c r="J80" s="41" t="str">
        <f t="shared" si="2"/>
        <v/>
      </c>
      <c r="K80" s="41" t="str">
        <f t="shared" si="3"/>
        <v/>
      </c>
      <c r="L80" s="50"/>
      <c r="M80" s="50"/>
    </row>
    <row r="81" spans="1:13" ht="12.6">
      <c r="A81" s="34"/>
      <c r="B81" s="35"/>
      <c r="C81" s="40" t="str">
        <f>IF(B81="Chèques",MAX($C$3:$C80)+1,"")</f>
        <v/>
      </c>
      <c r="D81" s="36"/>
      <c r="E81" s="35"/>
      <c r="F81" s="36"/>
      <c r="G81" s="37"/>
      <c r="H81" s="37"/>
      <c r="I81" s="34"/>
      <c r="J81" s="41" t="str">
        <f t="shared" si="2"/>
        <v/>
      </c>
      <c r="K81" s="41" t="str">
        <f t="shared" si="3"/>
        <v/>
      </c>
      <c r="L81" s="50"/>
      <c r="M81" s="50"/>
    </row>
    <row r="82" spans="1:13" ht="12.6">
      <c r="A82" s="34"/>
      <c r="B82" s="35"/>
      <c r="C82" s="40" t="str">
        <f>IF(B82="Chèques",MAX($C$3:$C81)+1,"")</f>
        <v/>
      </c>
      <c r="D82" s="36"/>
      <c r="E82" s="35"/>
      <c r="F82" s="36"/>
      <c r="G82" s="37"/>
      <c r="H82" s="37"/>
      <c r="I82" s="34"/>
      <c r="J82" s="41" t="str">
        <f t="shared" si="2"/>
        <v/>
      </c>
      <c r="K82" s="41" t="str">
        <f t="shared" si="3"/>
        <v/>
      </c>
      <c r="L82" s="50"/>
      <c r="M82" s="50"/>
    </row>
    <row r="83" spans="1:13" ht="12.6">
      <c r="A83" s="34"/>
      <c r="B83" s="35"/>
      <c r="C83" s="40" t="str">
        <f>IF(B83="Chèques",MAX($C$3:$C82)+1,"")</f>
        <v/>
      </c>
      <c r="D83" s="36"/>
      <c r="E83" s="35"/>
      <c r="F83" s="36"/>
      <c r="G83" s="37"/>
      <c r="H83" s="37"/>
      <c r="I83" s="34"/>
      <c r="J83" s="41" t="str">
        <f t="shared" si="2"/>
        <v/>
      </c>
      <c r="K83" s="41" t="str">
        <f t="shared" si="3"/>
        <v/>
      </c>
      <c r="L83" s="50"/>
      <c r="M83" s="50"/>
    </row>
    <row r="84" spans="1:13" ht="12.6">
      <c r="A84" s="34"/>
      <c r="B84" s="35"/>
      <c r="C84" s="40" t="str">
        <f>IF(B84="Chèques",MAX($C$3:$C83)+1,"")</f>
        <v/>
      </c>
      <c r="D84" s="36"/>
      <c r="E84" s="35"/>
      <c r="F84" s="36"/>
      <c r="G84" s="37"/>
      <c r="H84" s="37"/>
      <c r="I84" s="34"/>
      <c r="J84" s="41" t="str">
        <f t="shared" si="2"/>
        <v/>
      </c>
      <c r="K84" s="41" t="str">
        <f t="shared" si="3"/>
        <v/>
      </c>
      <c r="L84" s="50"/>
      <c r="M84" s="50"/>
    </row>
    <row r="85" spans="1:13" ht="12.6">
      <c r="A85" s="34"/>
      <c r="B85" s="35"/>
      <c r="C85" s="40" t="str">
        <f>IF(B85="Chèques",MAX($C$3:$C84)+1,"")</f>
        <v/>
      </c>
      <c r="D85" s="36"/>
      <c r="E85" s="35"/>
      <c r="F85" s="36"/>
      <c r="G85" s="37"/>
      <c r="H85" s="37"/>
      <c r="I85" s="34"/>
      <c r="J85" s="41" t="str">
        <f t="shared" si="2"/>
        <v/>
      </c>
      <c r="K85" s="41" t="str">
        <f t="shared" si="3"/>
        <v/>
      </c>
      <c r="L85" s="50"/>
      <c r="M85" s="50"/>
    </row>
    <row r="86" spans="1:13" ht="12.6">
      <c r="A86" s="34"/>
      <c r="B86" s="35"/>
      <c r="C86" s="40" t="str">
        <f>IF(B86="Chèques",MAX($C$3:$C85)+1,"")</f>
        <v/>
      </c>
      <c r="D86" s="36"/>
      <c r="E86" s="35"/>
      <c r="F86" s="36"/>
      <c r="G86" s="37"/>
      <c r="H86" s="37"/>
      <c r="I86" s="34"/>
      <c r="J86" s="41" t="str">
        <f t="shared" si="2"/>
        <v/>
      </c>
      <c r="K86" s="41" t="str">
        <f t="shared" si="3"/>
        <v/>
      </c>
      <c r="L86" s="50"/>
      <c r="M86" s="50"/>
    </row>
    <row r="87" spans="1:13" ht="12.6">
      <c r="A87" s="34"/>
      <c r="B87" s="35"/>
      <c r="C87" s="40" t="str">
        <f>IF(B87="Chèques",MAX($C$3:$C86)+1,"")</f>
        <v/>
      </c>
      <c r="D87" s="36"/>
      <c r="E87" s="35"/>
      <c r="F87" s="36"/>
      <c r="G87" s="37"/>
      <c r="H87" s="37"/>
      <c r="I87" s="34"/>
      <c r="J87" s="41" t="str">
        <f t="shared" si="2"/>
        <v/>
      </c>
      <c r="K87" s="41" t="str">
        <f t="shared" si="3"/>
        <v/>
      </c>
      <c r="L87" s="50"/>
      <c r="M87" s="50"/>
    </row>
    <row r="88" spans="1:13" ht="12.6">
      <c r="A88" s="34"/>
      <c r="B88" s="35"/>
      <c r="C88" s="40" t="str">
        <f>IF(B88="Chèques",MAX($C$3:$C87)+1,"")</f>
        <v/>
      </c>
      <c r="D88" s="36"/>
      <c r="E88" s="35"/>
      <c r="F88" s="36"/>
      <c r="G88" s="37"/>
      <c r="H88" s="37"/>
      <c r="I88" s="34"/>
      <c r="J88" s="41" t="str">
        <f t="shared" si="2"/>
        <v/>
      </c>
      <c r="K88" s="41" t="str">
        <f t="shared" si="3"/>
        <v/>
      </c>
      <c r="L88" s="50"/>
      <c r="M88" s="50"/>
    </row>
    <row r="89" spans="1:13" ht="12.6">
      <c r="A89" s="34"/>
      <c r="B89" s="35"/>
      <c r="C89" s="40" t="str">
        <f>IF(B89="Chèques",MAX($C$3:$C88)+1,"")</f>
        <v/>
      </c>
      <c r="D89" s="36"/>
      <c r="E89" s="35"/>
      <c r="F89" s="36"/>
      <c r="G89" s="37"/>
      <c r="H89" s="37"/>
      <c r="I89" s="34"/>
      <c r="J89" s="41" t="str">
        <f t="shared" si="2"/>
        <v/>
      </c>
      <c r="K89" s="41" t="str">
        <f t="shared" si="3"/>
        <v/>
      </c>
      <c r="L89" s="50"/>
      <c r="M89" s="50"/>
    </row>
    <row r="90" spans="1:13" ht="12.6">
      <c r="A90" s="34"/>
      <c r="B90" s="35"/>
      <c r="C90" s="40" t="str">
        <f>IF(B90="Chèques",MAX($C$3:$C89)+1,"")</f>
        <v/>
      </c>
      <c r="D90" s="36"/>
      <c r="E90" s="35"/>
      <c r="F90" s="36"/>
      <c r="G90" s="37"/>
      <c r="H90" s="37"/>
      <c r="I90" s="34"/>
      <c r="J90" s="41" t="str">
        <f t="shared" si="2"/>
        <v/>
      </c>
      <c r="K90" s="41" t="str">
        <f t="shared" si="3"/>
        <v/>
      </c>
      <c r="L90" s="50"/>
      <c r="M90" s="50"/>
    </row>
    <row r="91" spans="1:13" ht="12.6">
      <c r="A91" s="34"/>
      <c r="B91" s="35"/>
      <c r="C91" s="40" t="str">
        <f>IF(B91="Chèques",MAX($C$3:$C90)+1,"")</f>
        <v/>
      </c>
      <c r="D91" s="36"/>
      <c r="E91" s="35"/>
      <c r="F91" s="36"/>
      <c r="G91" s="37"/>
      <c r="H91" s="37"/>
      <c r="I91" s="34"/>
      <c r="J91" s="41" t="str">
        <f t="shared" si="2"/>
        <v/>
      </c>
      <c r="K91" s="41" t="str">
        <f t="shared" si="3"/>
        <v/>
      </c>
      <c r="L91" s="50"/>
      <c r="M91" s="50"/>
    </row>
    <row r="92" spans="1:13" ht="12.6">
      <c r="A92" s="34"/>
      <c r="B92" s="35"/>
      <c r="C92" s="40" t="str">
        <f>IF(B92="Chèques",MAX($C$3:$C91)+1,"")</f>
        <v/>
      </c>
      <c r="D92" s="36"/>
      <c r="E92" s="35"/>
      <c r="F92" s="36"/>
      <c r="G92" s="37"/>
      <c r="H92" s="37"/>
      <c r="I92" s="34"/>
      <c r="J92" s="41" t="str">
        <f t="shared" si="2"/>
        <v/>
      </c>
      <c r="K92" s="41" t="str">
        <f t="shared" si="3"/>
        <v/>
      </c>
      <c r="L92" s="50"/>
      <c r="M92" s="50"/>
    </row>
    <row r="93" spans="1:13" ht="12.6">
      <c r="A93" s="34"/>
      <c r="B93" s="35"/>
      <c r="C93" s="40" t="str">
        <f>IF(B93="Chèques",MAX($C$3:$C92)+1,"")</f>
        <v/>
      </c>
      <c r="D93" s="36"/>
      <c r="E93" s="35"/>
      <c r="F93" s="36"/>
      <c r="G93" s="37"/>
      <c r="H93" s="37"/>
      <c r="I93" s="34"/>
      <c r="J93" s="41" t="str">
        <f t="shared" si="2"/>
        <v/>
      </c>
      <c r="K93" s="41" t="str">
        <f t="shared" si="3"/>
        <v/>
      </c>
      <c r="L93" s="50"/>
      <c r="M93" s="50"/>
    </row>
    <row r="94" spans="1:13" ht="12.6">
      <c r="A94" s="34"/>
      <c r="B94" s="35"/>
      <c r="C94" s="40" t="str">
        <f>IF(B94="Chèques",MAX($C$3:$C93)+1,"")</f>
        <v/>
      </c>
      <c r="D94" s="36"/>
      <c r="E94" s="35"/>
      <c r="F94" s="36"/>
      <c r="G94" s="37"/>
      <c r="H94" s="37"/>
      <c r="I94" s="34"/>
      <c r="J94" s="41" t="str">
        <f t="shared" si="2"/>
        <v/>
      </c>
      <c r="K94" s="41" t="str">
        <f t="shared" si="3"/>
        <v/>
      </c>
      <c r="L94" s="50"/>
      <c r="M94" s="50"/>
    </row>
    <row r="95" spans="1:13" ht="12.6">
      <c r="A95" s="34"/>
      <c r="B95" s="35"/>
      <c r="C95" s="40" t="str">
        <f>IF(B95="Chèques",MAX($C$3:$C94)+1,"")</f>
        <v/>
      </c>
      <c r="D95" s="36"/>
      <c r="E95" s="35"/>
      <c r="F95" s="36"/>
      <c r="G95" s="37"/>
      <c r="H95" s="37"/>
      <c r="I95" s="34"/>
      <c r="J95" s="41" t="str">
        <f t="shared" si="2"/>
        <v/>
      </c>
      <c r="K95" s="41" t="str">
        <f t="shared" si="3"/>
        <v/>
      </c>
      <c r="L95" s="50"/>
      <c r="M95" s="50"/>
    </row>
    <row r="96" spans="1:13" ht="12.6">
      <c r="A96" s="34"/>
      <c r="B96" s="35"/>
      <c r="C96" s="40" t="str">
        <f>IF(B96="Chèques",MAX($C$3:$C95)+1,"")</f>
        <v/>
      </c>
      <c r="D96" s="36"/>
      <c r="E96" s="35"/>
      <c r="F96" s="36"/>
      <c r="G96" s="37"/>
      <c r="H96" s="37"/>
      <c r="I96" s="34"/>
      <c r="J96" s="41" t="str">
        <f t="shared" si="2"/>
        <v/>
      </c>
      <c r="K96" s="41" t="str">
        <f t="shared" si="3"/>
        <v/>
      </c>
      <c r="L96" s="50"/>
      <c r="M96" s="50"/>
    </row>
    <row r="97" spans="1:13" ht="12.6">
      <c r="A97" s="34"/>
      <c r="B97" s="35"/>
      <c r="C97" s="40" t="str">
        <f>IF(B97="Chèques",MAX($C$3:$C96)+1,"")</f>
        <v/>
      </c>
      <c r="D97" s="36"/>
      <c r="E97" s="35"/>
      <c r="F97" s="36"/>
      <c r="G97" s="37"/>
      <c r="H97" s="37"/>
      <c r="I97" s="34"/>
      <c r="J97" s="41" t="str">
        <f t="shared" si="2"/>
        <v/>
      </c>
      <c r="K97" s="41" t="str">
        <f t="shared" si="3"/>
        <v/>
      </c>
      <c r="L97" s="50"/>
      <c r="M97" s="50"/>
    </row>
    <row r="98" spans="1:13" ht="12.6">
      <c r="A98" s="34"/>
      <c r="B98" s="35"/>
      <c r="C98" s="40" t="str">
        <f>IF(B98="Chèques",MAX($C$3:$C97)+1,"")</f>
        <v/>
      </c>
      <c r="D98" s="36"/>
      <c r="E98" s="35"/>
      <c r="F98" s="36"/>
      <c r="G98" s="37"/>
      <c r="H98" s="37"/>
      <c r="I98" s="34"/>
      <c r="J98" s="41" t="str">
        <f t="shared" si="2"/>
        <v/>
      </c>
      <c r="K98" s="41" t="str">
        <f t="shared" si="3"/>
        <v/>
      </c>
      <c r="L98" s="50"/>
      <c r="M98" s="50"/>
    </row>
    <row r="99" spans="1:13" ht="12.6">
      <c r="A99" s="34"/>
      <c r="B99" s="35"/>
      <c r="C99" s="40" t="str">
        <f>IF(B99="Chèques",MAX($C$3:$C98)+1,"")</f>
        <v/>
      </c>
      <c r="D99" s="36"/>
      <c r="E99" s="35"/>
      <c r="F99" s="36"/>
      <c r="G99" s="37"/>
      <c r="H99" s="37"/>
      <c r="I99" s="34"/>
      <c r="J99" s="41" t="str">
        <f t="shared" si="2"/>
        <v/>
      </c>
      <c r="K99" s="41" t="str">
        <f t="shared" si="3"/>
        <v/>
      </c>
      <c r="L99" s="50"/>
      <c r="M99" s="50"/>
    </row>
    <row r="100" spans="1:13" ht="12.6">
      <c r="A100" s="34"/>
      <c r="B100" s="35"/>
      <c r="C100" s="40" t="str">
        <f>IF(B100="Chèques",MAX($C$3:$C99)+1,"")</f>
        <v/>
      </c>
      <c r="D100" s="36"/>
      <c r="E100" s="35"/>
      <c r="F100" s="36"/>
      <c r="G100" s="37"/>
      <c r="H100" s="37"/>
      <c r="I100" s="34"/>
      <c r="J100" s="41" t="str">
        <f t="shared" si="2"/>
        <v/>
      </c>
      <c r="K100" s="41" t="str">
        <f t="shared" si="3"/>
        <v/>
      </c>
      <c r="L100" s="50"/>
      <c r="M100" s="50"/>
    </row>
    <row r="101" spans="1:13" ht="12.6">
      <c r="A101" s="34"/>
      <c r="B101" s="35"/>
      <c r="C101" s="40" t="str">
        <f>IF(B101="Chèques",MAX($C$3:$C100)+1,"")</f>
        <v/>
      </c>
      <c r="D101" s="36"/>
      <c r="E101" s="35"/>
      <c r="F101" s="36"/>
      <c r="G101" s="37"/>
      <c r="H101" s="37"/>
      <c r="I101" s="34"/>
      <c r="J101" s="41" t="str">
        <f t="shared" si="2"/>
        <v/>
      </c>
      <c r="K101" s="41" t="str">
        <f t="shared" si="3"/>
        <v/>
      </c>
      <c r="L101" s="50"/>
      <c r="M101" s="50"/>
    </row>
    <row r="102" spans="1:13" ht="12.6">
      <c r="A102" s="34"/>
      <c r="B102" s="35"/>
      <c r="C102" s="40" t="str">
        <f>IF(B102="Chèques",MAX($C$3:$C101)+1,"")</f>
        <v/>
      </c>
      <c r="D102" s="36"/>
      <c r="E102" s="35"/>
      <c r="F102" s="36"/>
      <c r="G102" s="37"/>
      <c r="H102" s="37"/>
      <c r="I102" s="34"/>
      <c r="J102" s="41" t="str">
        <f t="shared" si="2"/>
        <v/>
      </c>
      <c r="K102" s="41" t="str">
        <f t="shared" si="3"/>
        <v/>
      </c>
      <c r="L102" s="50"/>
      <c r="M102" s="50"/>
    </row>
    <row r="103" spans="1:13" ht="12.6">
      <c r="A103" s="34"/>
      <c r="B103" s="35"/>
      <c r="C103" s="40" t="str">
        <f>IF(B103="Chèques",MAX($C$3:$C102)+1,"")</f>
        <v/>
      </c>
      <c r="D103" s="36"/>
      <c r="E103" s="35"/>
      <c r="F103" s="36"/>
      <c r="G103" s="37"/>
      <c r="H103" s="37"/>
      <c r="I103" s="34"/>
      <c r="J103" s="41" t="str">
        <f t="shared" si="2"/>
        <v/>
      </c>
      <c r="K103" s="41" t="str">
        <f t="shared" si="3"/>
        <v/>
      </c>
      <c r="L103" s="50"/>
      <c r="M103" s="50"/>
    </row>
    <row r="104" spans="1:13" ht="12.6">
      <c r="A104" s="34"/>
      <c r="B104" s="35"/>
      <c r="C104" s="40" t="str">
        <f>IF(B104="Chèques",MAX($C$3:$C103)+1,"")</f>
        <v/>
      </c>
      <c r="D104" s="36"/>
      <c r="E104" s="35"/>
      <c r="F104" s="36"/>
      <c r="G104" s="37"/>
      <c r="H104" s="37"/>
      <c r="I104" s="34"/>
      <c r="J104" s="41" t="str">
        <f t="shared" si="2"/>
        <v/>
      </c>
      <c r="K104" s="41" t="str">
        <f t="shared" si="3"/>
        <v/>
      </c>
      <c r="L104" s="50"/>
      <c r="M104" s="50"/>
    </row>
    <row r="105" spans="1:13" ht="12.6">
      <c r="A105" s="34"/>
      <c r="B105" s="35"/>
      <c r="C105" s="40" t="str">
        <f>IF(B105="Chèques",MAX($C$3:$C104)+1,"")</f>
        <v/>
      </c>
      <c r="D105" s="36"/>
      <c r="E105" s="35"/>
      <c r="F105" s="36"/>
      <c r="G105" s="37"/>
      <c r="H105" s="37"/>
      <c r="I105" s="34"/>
      <c r="J105" s="41" t="str">
        <f t="shared" si="2"/>
        <v/>
      </c>
      <c r="K105" s="41" t="str">
        <f t="shared" si="3"/>
        <v/>
      </c>
      <c r="L105" s="50"/>
      <c r="M105" s="50"/>
    </row>
    <row r="106" spans="1:13" ht="12.6">
      <c r="A106" s="34"/>
      <c r="B106" s="35"/>
      <c r="C106" s="40" t="str">
        <f>IF(B106="Chèques",MAX($C$3:$C105)+1,"")</f>
        <v/>
      </c>
      <c r="D106" s="36"/>
      <c r="E106" s="35"/>
      <c r="F106" s="36"/>
      <c r="G106" s="37"/>
      <c r="H106" s="37"/>
      <c r="I106" s="34"/>
      <c r="J106" s="41" t="str">
        <f t="shared" si="2"/>
        <v/>
      </c>
      <c r="K106" s="41" t="str">
        <f t="shared" si="3"/>
        <v/>
      </c>
      <c r="L106" s="50"/>
      <c r="M106" s="50"/>
    </row>
    <row r="107" spans="1:13" ht="12.6">
      <c r="A107" s="34"/>
      <c r="B107" s="35"/>
      <c r="C107" s="40" t="str">
        <f>IF(B107="Chèques",MAX($C$3:$C106)+1,"")</f>
        <v/>
      </c>
      <c r="D107" s="36"/>
      <c r="E107" s="35"/>
      <c r="F107" s="36"/>
      <c r="G107" s="37"/>
      <c r="H107" s="37"/>
      <c r="I107" s="34"/>
      <c r="J107" s="41" t="str">
        <f t="shared" si="2"/>
        <v/>
      </c>
      <c r="K107" s="41" t="str">
        <f t="shared" si="3"/>
        <v/>
      </c>
      <c r="L107" s="50"/>
      <c r="M107" s="50"/>
    </row>
    <row r="108" spans="1:13" ht="12.6">
      <c r="A108" s="34"/>
      <c r="B108" s="35"/>
      <c r="C108" s="40" t="str">
        <f>IF(B108="Chèques",MAX($C$3:$C107)+1,"")</f>
        <v/>
      </c>
      <c r="D108" s="36"/>
      <c r="E108" s="35"/>
      <c r="F108" s="36"/>
      <c r="G108" s="37"/>
      <c r="H108" s="37"/>
      <c r="I108" s="34"/>
      <c r="J108" s="41" t="str">
        <f t="shared" si="2"/>
        <v/>
      </c>
      <c r="K108" s="41" t="str">
        <f t="shared" si="3"/>
        <v/>
      </c>
      <c r="L108" s="50"/>
      <c r="M108" s="50"/>
    </row>
    <row r="109" spans="1:13" ht="12.6">
      <c r="A109" s="34"/>
      <c r="B109" s="35"/>
      <c r="C109" s="40" t="str">
        <f>IF(B109="Chèques",MAX($C$3:$C108)+1,"")</f>
        <v/>
      </c>
      <c r="D109" s="36"/>
      <c r="E109" s="35"/>
      <c r="F109" s="36"/>
      <c r="G109" s="37"/>
      <c r="H109" s="37"/>
      <c r="I109" s="34"/>
      <c r="J109" s="41" t="str">
        <f t="shared" si="2"/>
        <v/>
      </c>
      <c r="K109" s="41" t="str">
        <f t="shared" si="3"/>
        <v/>
      </c>
      <c r="L109" s="50"/>
      <c r="M109" s="50"/>
    </row>
    <row r="110" spans="1:13" ht="12.6">
      <c r="A110" s="34"/>
      <c r="B110" s="35"/>
      <c r="C110" s="40" t="str">
        <f>IF(B110="Chèques",MAX($C$3:$C109)+1,"")</f>
        <v/>
      </c>
      <c r="D110" s="36"/>
      <c r="E110" s="35"/>
      <c r="F110" s="36"/>
      <c r="G110" s="37"/>
      <c r="H110" s="37"/>
      <c r="I110" s="34"/>
      <c r="J110" s="41" t="str">
        <f t="shared" si="2"/>
        <v/>
      </c>
      <c r="K110" s="41" t="str">
        <f t="shared" si="3"/>
        <v/>
      </c>
      <c r="L110" s="50"/>
      <c r="M110" s="50"/>
    </row>
    <row r="111" spans="1:13" ht="12.6">
      <c r="A111" s="34"/>
      <c r="B111" s="35"/>
      <c r="C111" s="40" t="str">
        <f>IF(B111="Chèques",MAX($C$3:$C110)+1,"")</f>
        <v/>
      </c>
      <c r="D111" s="36"/>
      <c r="E111" s="35"/>
      <c r="F111" s="36"/>
      <c r="G111" s="37"/>
      <c r="H111" s="37"/>
      <c r="I111" s="34"/>
      <c r="J111" s="41" t="str">
        <f t="shared" si="2"/>
        <v/>
      </c>
      <c r="K111" s="41" t="str">
        <f t="shared" si="3"/>
        <v/>
      </c>
      <c r="L111" s="50"/>
      <c r="M111" s="50"/>
    </row>
    <row r="112" spans="1:13" ht="12.6">
      <c r="A112" s="34"/>
      <c r="B112" s="35"/>
      <c r="C112" s="40" t="str">
        <f>IF(B112="Chèques",MAX($C$3:$C111)+1,"")</f>
        <v/>
      </c>
      <c r="D112" s="36"/>
      <c r="E112" s="35"/>
      <c r="F112" s="36"/>
      <c r="G112" s="37"/>
      <c r="H112" s="37"/>
      <c r="I112" s="34"/>
      <c r="J112" s="41" t="str">
        <f t="shared" si="2"/>
        <v/>
      </c>
      <c r="K112" s="41" t="str">
        <f t="shared" si="3"/>
        <v/>
      </c>
      <c r="L112" s="50"/>
      <c r="M112" s="50"/>
    </row>
    <row r="113" spans="1:13" ht="12.6">
      <c r="A113" s="34"/>
      <c r="B113" s="35"/>
      <c r="C113" s="40" t="str">
        <f>IF(B113="Chèques",MAX($C$3:$C112)+1,"")</f>
        <v/>
      </c>
      <c r="D113" s="36"/>
      <c r="E113" s="35"/>
      <c r="F113" s="36"/>
      <c r="G113" s="37"/>
      <c r="H113" s="37"/>
      <c r="I113" s="34"/>
      <c r="J113" s="41" t="str">
        <f t="shared" si="2"/>
        <v/>
      </c>
      <c r="K113" s="41" t="str">
        <f t="shared" si="3"/>
        <v/>
      </c>
      <c r="L113" s="50"/>
      <c r="M113" s="50"/>
    </row>
    <row r="114" spans="1:13" ht="12.6">
      <c r="A114" s="34"/>
      <c r="B114" s="35"/>
      <c r="C114" s="40" t="str">
        <f>IF(B114="Chèques",MAX($C$3:$C113)+1,"")</f>
        <v/>
      </c>
      <c r="D114" s="36"/>
      <c r="E114" s="35"/>
      <c r="F114" s="36"/>
      <c r="G114" s="37"/>
      <c r="H114" s="37"/>
      <c r="I114" s="34"/>
      <c r="J114" s="41" t="str">
        <f t="shared" si="2"/>
        <v/>
      </c>
      <c r="K114" s="41" t="str">
        <f t="shared" si="3"/>
        <v/>
      </c>
      <c r="L114" s="50"/>
      <c r="M114" s="50"/>
    </row>
    <row r="115" spans="1:13" ht="12.6">
      <c r="A115" s="34"/>
      <c r="B115" s="35"/>
      <c r="C115" s="40" t="str">
        <f>IF(B115="Chèques",MAX($C$3:$C114)+1,"")</f>
        <v/>
      </c>
      <c r="D115" s="36"/>
      <c r="E115" s="35"/>
      <c r="F115" s="36"/>
      <c r="G115" s="37"/>
      <c r="H115" s="37"/>
      <c r="I115" s="34"/>
      <c r="J115" s="41" t="str">
        <f t="shared" si="2"/>
        <v/>
      </c>
      <c r="K115" s="41" t="str">
        <f t="shared" si="3"/>
        <v/>
      </c>
      <c r="L115" s="50"/>
      <c r="M115" s="50"/>
    </row>
    <row r="116" spans="1:13" ht="12.6">
      <c r="A116" s="34"/>
      <c r="B116" s="35"/>
      <c r="C116" s="40" t="str">
        <f>IF(B116="Chèques",MAX($C$3:$C115)+1,"")</f>
        <v/>
      </c>
      <c r="D116" s="36"/>
      <c r="E116" s="35"/>
      <c r="F116" s="36"/>
      <c r="G116" s="37"/>
      <c r="H116" s="37"/>
      <c r="I116" s="34"/>
      <c r="J116" s="41" t="str">
        <f t="shared" si="2"/>
        <v/>
      </c>
      <c r="K116" s="41" t="str">
        <f t="shared" si="3"/>
        <v/>
      </c>
      <c r="L116" s="50"/>
      <c r="M116" s="50"/>
    </row>
    <row r="117" spans="1:13" ht="12.6">
      <c r="A117" s="34"/>
      <c r="B117" s="35"/>
      <c r="C117" s="40" t="str">
        <f>IF(B117="Chèques",MAX($C$3:$C116)+1,"")</f>
        <v/>
      </c>
      <c r="D117" s="36"/>
      <c r="E117" s="35"/>
      <c r="F117" s="36"/>
      <c r="G117" s="37"/>
      <c r="H117" s="37"/>
      <c r="I117" s="34"/>
      <c r="J117" s="41" t="str">
        <f t="shared" si="2"/>
        <v/>
      </c>
      <c r="K117" s="41" t="str">
        <f t="shared" si="3"/>
        <v/>
      </c>
      <c r="L117" s="50"/>
      <c r="M117" s="50"/>
    </row>
    <row r="118" spans="1:13" ht="12.6">
      <c r="A118" s="34"/>
      <c r="B118" s="35"/>
      <c r="C118" s="40" t="str">
        <f>IF(B118="Chèques",MAX($C$3:$C117)+1,"")</f>
        <v/>
      </c>
      <c r="D118" s="36"/>
      <c r="E118" s="35"/>
      <c r="F118" s="36"/>
      <c r="G118" s="37"/>
      <c r="H118" s="37"/>
      <c r="I118" s="34"/>
      <c r="J118" s="41" t="str">
        <f t="shared" si="2"/>
        <v/>
      </c>
      <c r="K118" s="41" t="str">
        <f t="shared" si="3"/>
        <v/>
      </c>
      <c r="L118" s="50"/>
      <c r="M118" s="50"/>
    </row>
    <row r="119" spans="1:13" ht="12.6">
      <c r="A119" s="34"/>
      <c r="B119" s="35"/>
      <c r="C119" s="40" t="str">
        <f>IF(B119="Chèques",MAX($C$3:$C118)+1,"")</f>
        <v/>
      </c>
      <c r="D119" s="36"/>
      <c r="E119" s="35"/>
      <c r="F119" s="36"/>
      <c r="G119" s="37"/>
      <c r="H119" s="37"/>
      <c r="I119" s="34"/>
      <c r="J119" s="41" t="str">
        <f t="shared" si="2"/>
        <v/>
      </c>
      <c r="K119" s="41" t="str">
        <f t="shared" si="3"/>
        <v/>
      </c>
      <c r="L119" s="50"/>
      <c r="M119" s="50"/>
    </row>
    <row r="120" spans="1:13" ht="12.6">
      <c r="A120" s="34"/>
      <c r="B120" s="35"/>
      <c r="C120" s="40" t="str">
        <f>IF(B120="Chèques",MAX($C$3:$C119)+1,"")</f>
        <v/>
      </c>
      <c r="D120" s="36"/>
      <c r="E120" s="35"/>
      <c r="F120" s="36"/>
      <c r="G120" s="37"/>
      <c r="H120" s="37"/>
      <c r="I120" s="34"/>
      <c r="J120" s="41" t="str">
        <f t="shared" si="2"/>
        <v/>
      </c>
      <c r="K120" s="41" t="str">
        <f t="shared" si="3"/>
        <v/>
      </c>
      <c r="L120" s="50"/>
      <c r="M120" s="50"/>
    </row>
    <row r="121" spans="1:13" ht="12.6">
      <c r="A121" s="34"/>
      <c r="B121" s="35"/>
      <c r="C121" s="40" t="str">
        <f>IF(B121="Chèques",MAX($C$3:$C120)+1,"")</f>
        <v/>
      </c>
      <c r="D121" s="36"/>
      <c r="E121" s="35"/>
      <c r="F121" s="36"/>
      <c r="G121" s="37"/>
      <c r="H121" s="37"/>
      <c r="I121" s="34"/>
      <c r="J121" s="41" t="str">
        <f t="shared" si="2"/>
        <v/>
      </c>
      <c r="K121" s="41" t="str">
        <f t="shared" si="3"/>
        <v/>
      </c>
      <c r="L121" s="50"/>
      <c r="M121" s="50"/>
    </row>
    <row r="122" spans="1:13" ht="12.6">
      <c r="A122" s="34"/>
      <c r="B122" s="35"/>
      <c r="C122" s="40" t="str">
        <f>IF(B122="Chèques",MAX($C$3:$C121)+1,"")</f>
        <v/>
      </c>
      <c r="D122" s="36"/>
      <c r="E122" s="35"/>
      <c r="F122" s="36"/>
      <c r="G122" s="37"/>
      <c r="H122" s="37"/>
      <c r="I122" s="34"/>
      <c r="J122" s="41" t="str">
        <f t="shared" si="2"/>
        <v/>
      </c>
      <c r="K122" s="41" t="str">
        <f t="shared" si="3"/>
        <v/>
      </c>
      <c r="L122" s="50"/>
      <c r="M122" s="50"/>
    </row>
    <row r="123" spans="1:13" ht="12.6">
      <c r="A123" s="34"/>
      <c r="B123" s="35"/>
      <c r="C123" s="40" t="str">
        <f>IF(B123="Chèques",MAX($C$3:$C122)+1,"")</f>
        <v/>
      </c>
      <c r="D123" s="36"/>
      <c r="E123" s="35"/>
      <c r="F123" s="36"/>
      <c r="G123" s="37"/>
      <c r="H123" s="37"/>
      <c r="I123" s="34"/>
      <c r="J123" s="41" t="str">
        <f t="shared" si="2"/>
        <v/>
      </c>
      <c r="K123" s="41" t="str">
        <f t="shared" si="3"/>
        <v/>
      </c>
      <c r="L123" s="50"/>
      <c r="M123" s="50"/>
    </row>
    <row r="124" spans="1:13" ht="12.6">
      <c r="A124" s="34"/>
      <c r="B124" s="35"/>
      <c r="C124" s="40" t="str">
        <f>IF(B124="Chèques",MAX($C$3:$C123)+1,"")</f>
        <v/>
      </c>
      <c r="D124" s="36"/>
      <c r="E124" s="35"/>
      <c r="F124" s="36"/>
      <c r="G124" s="37"/>
      <c r="H124" s="37"/>
      <c r="I124" s="34"/>
      <c r="J124" s="41" t="str">
        <f t="shared" si="2"/>
        <v/>
      </c>
      <c r="K124" s="41" t="str">
        <f t="shared" si="3"/>
        <v/>
      </c>
      <c r="L124" s="50"/>
      <c r="M124" s="50"/>
    </row>
    <row r="125" spans="1:13" ht="12.6">
      <c r="A125" s="34"/>
      <c r="B125" s="35"/>
      <c r="C125" s="40" t="str">
        <f>IF(B125="Chèques",MAX($C$3:$C124)+1,"")</f>
        <v/>
      </c>
      <c r="D125" s="36"/>
      <c r="E125" s="35"/>
      <c r="F125" s="36"/>
      <c r="G125" s="37"/>
      <c r="H125" s="37"/>
      <c r="I125" s="34"/>
      <c r="J125" s="41" t="str">
        <f t="shared" si="2"/>
        <v/>
      </c>
      <c r="K125" s="41" t="str">
        <f t="shared" si="3"/>
        <v/>
      </c>
      <c r="L125" s="50"/>
      <c r="M125" s="50"/>
    </row>
    <row r="126" spans="1:13" ht="12.6">
      <c r="A126" s="34"/>
      <c r="B126" s="35"/>
      <c r="C126" s="40" t="str">
        <f>IF(B126="Chèques",MAX($C$3:$C125)+1,"")</f>
        <v/>
      </c>
      <c r="D126" s="36"/>
      <c r="E126" s="35"/>
      <c r="F126" s="36"/>
      <c r="G126" s="37"/>
      <c r="H126" s="37"/>
      <c r="I126" s="34"/>
      <c r="J126" s="41" t="str">
        <f t="shared" si="2"/>
        <v/>
      </c>
      <c r="K126" s="41" t="str">
        <f t="shared" si="3"/>
        <v/>
      </c>
      <c r="L126" s="50"/>
      <c r="M126" s="50"/>
    </row>
    <row r="127" spans="1:13" ht="12.6">
      <c r="A127" s="34"/>
      <c r="B127" s="35"/>
      <c r="C127" s="40" t="str">
        <f>IF(B127="Chèques",MAX($C$3:$C126)+1,"")</f>
        <v/>
      </c>
      <c r="D127" s="36"/>
      <c r="E127" s="35"/>
      <c r="F127" s="36"/>
      <c r="G127" s="37"/>
      <c r="H127" s="37"/>
      <c r="I127" s="34"/>
      <c r="J127" s="41" t="str">
        <f t="shared" si="2"/>
        <v/>
      </c>
      <c r="K127" s="41" t="str">
        <f t="shared" si="3"/>
        <v/>
      </c>
      <c r="L127" s="50"/>
      <c r="M127" s="50"/>
    </row>
    <row r="128" spans="1:13" ht="12.6">
      <c r="A128" s="34"/>
      <c r="B128" s="35"/>
      <c r="C128" s="40" t="str">
        <f>IF(B128="Chèques",MAX($C$3:$C127)+1,"")</f>
        <v/>
      </c>
      <c r="D128" s="36"/>
      <c r="E128" s="35"/>
      <c r="F128" s="36"/>
      <c r="G128" s="37"/>
      <c r="H128" s="37"/>
      <c r="I128" s="34"/>
      <c r="J128" s="41" t="str">
        <f t="shared" si="2"/>
        <v/>
      </c>
      <c r="K128" s="41" t="str">
        <f t="shared" si="3"/>
        <v/>
      </c>
      <c r="L128" s="50"/>
      <c r="M128" s="50"/>
    </row>
    <row r="129" spans="1:13" ht="12.6">
      <c r="A129" s="34"/>
      <c r="B129" s="35"/>
      <c r="C129" s="40" t="str">
        <f>IF(B129="Chèques",MAX($C$3:$C128)+1,"")</f>
        <v/>
      </c>
      <c r="D129" s="36"/>
      <c r="E129" s="35"/>
      <c r="F129" s="36"/>
      <c r="G129" s="37"/>
      <c r="H129" s="37"/>
      <c r="I129" s="34"/>
      <c r="J129" s="41" t="str">
        <f t="shared" si="2"/>
        <v/>
      </c>
      <c r="K129" s="41" t="str">
        <f t="shared" si="3"/>
        <v/>
      </c>
      <c r="L129" s="50"/>
      <c r="M129" s="50"/>
    </row>
    <row r="130" spans="1:13" ht="12.6">
      <c r="A130" s="34"/>
      <c r="B130" s="35"/>
      <c r="C130" s="40" t="str">
        <f>IF(B130="Chèques",MAX($C$3:$C129)+1,"")</f>
        <v/>
      </c>
      <c r="D130" s="36"/>
      <c r="E130" s="35"/>
      <c r="F130" s="36"/>
      <c r="G130" s="37"/>
      <c r="H130" s="37"/>
      <c r="I130" s="34"/>
      <c r="J130" s="41" t="str">
        <f t="shared" si="2"/>
        <v/>
      </c>
      <c r="K130" s="41" t="str">
        <f t="shared" si="3"/>
        <v/>
      </c>
      <c r="L130" s="50"/>
      <c r="M130" s="50"/>
    </row>
    <row r="131" spans="1:13" ht="12.6">
      <c r="A131" s="34"/>
      <c r="B131" s="35"/>
      <c r="C131" s="40" t="str">
        <f>IF(B131="Chèques",MAX($C$3:$C130)+1,"")</f>
        <v/>
      </c>
      <c r="D131" s="36"/>
      <c r="E131" s="35"/>
      <c r="F131" s="36"/>
      <c r="G131" s="37"/>
      <c r="H131" s="37"/>
      <c r="I131" s="34"/>
      <c r="J131" s="41" t="str">
        <f t="shared" si="2"/>
        <v/>
      </c>
      <c r="K131" s="41" t="str">
        <f t="shared" si="3"/>
        <v/>
      </c>
      <c r="L131" s="50"/>
      <c r="M131" s="50"/>
    </row>
    <row r="132" spans="1:13" ht="12.6">
      <c r="A132" s="34"/>
      <c r="B132" s="35"/>
      <c r="C132" s="40" t="str">
        <f>IF(B132="Chèques",MAX($C$3:$C131)+1,"")</f>
        <v/>
      </c>
      <c r="D132" s="36"/>
      <c r="E132" s="35"/>
      <c r="F132" s="36"/>
      <c r="G132" s="37"/>
      <c r="H132" s="37"/>
      <c r="I132" s="34"/>
      <c r="J132" s="41" t="str">
        <f t="shared" ref="J132:J195" si="4">IF(A132&lt;&gt;"",J131+H132-G132,"")</f>
        <v/>
      </c>
      <c r="K132" s="41" t="str">
        <f t="shared" si="3"/>
        <v/>
      </c>
      <c r="L132" s="50"/>
      <c r="M132" s="50"/>
    </row>
    <row r="133" spans="1:13" ht="12.6">
      <c r="A133" s="34"/>
      <c r="B133" s="35"/>
      <c r="C133" s="40" t="str">
        <f>IF(B133="Chèques",MAX($C$3:$C132)+1,"")</f>
        <v/>
      </c>
      <c r="D133" s="36"/>
      <c r="E133" s="35"/>
      <c r="F133" s="36"/>
      <c r="G133" s="37"/>
      <c r="H133" s="37"/>
      <c r="I133" s="34"/>
      <c r="J133" s="41" t="str">
        <f t="shared" si="4"/>
        <v/>
      </c>
      <c r="K133" s="41" t="str">
        <f t="shared" ref="K133:K196" si="5">IF(A133="","",K132+(H133-G133)*(I133&gt;0))</f>
        <v/>
      </c>
      <c r="L133" s="50"/>
      <c r="M133" s="50"/>
    </row>
    <row r="134" spans="1:13" ht="12.6">
      <c r="A134" s="34"/>
      <c r="B134" s="35"/>
      <c r="C134" s="40" t="str">
        <f>IF(B134="Chèques",MAX($C$3:$C133)+1,"")</f>
        <v/>
      </c>
      <c r="D134" s="36"/>
      <c r="E134" s="35"/>
      <c r="F134" s="36"/>
      <c r="G134" s="37"/>
      <c r="H134" s="37"/>
      <c r="I134" s="34"/>
      <c r="J134" s="41" t="str">
        <f t="shared" si="4"/>
        <v/>
      </c>
      <c r="K134" s="41" t="str">
        <f t="shared" si="5"/>
        <v/>
      </c>
      <c r="L134" s="50"/>
      <c r="M134" s="50"/>
    </row>
    <row r="135" spans="1:13" ht="12.6">
      <c r="A135" s="34"/>
      <c r="B135" s="35"/>
      <c r="C135" s="40" t="str">
        <f>IF(B135="Chèques",MAX($C$3:$C134)+1,"")</f>
        <v/>
      </c>
      <c r="D135" s="36"/>
      <c r="E135" s="35"/>
      <c r="F135" s="36"/>
      <c r="G135" s="37"/>
      <c r="H135" s="37"/>
      <c r="I135" s="34"/>
      <c r="J135" s="41" t="str">
        <f t="shared" si="4"/>
        <v/>
      </c>
      <c r="K135" s="41" t="str">
        <f t="shared" si="5"/>
        <v/>
      </c>
      <c r="L135" s="50"/>
      <c r="M135" s="50"/>
    </row>
    <row r="136" spans="1:13" ht="12.6">
      <c r="A136" s="34"/>
      <c r="B136" s="35"/>
      <c r="C136" s="40" t="str">
        <f>IF(B136="Chèques",MAX($C$3:$C135)+1,"")</f>
        <v/>
      </c>
      <c r="D136" s="36"/>
      <c r="E136" s="35"/>
      <c r="F136" s="36"/>
      <c r="G136" s="37"/>
      <c r="H136" s="37"/>
      <c r="I136" s="34"/>
      <c r="J136" s="41" t="str">
        <f t="shared" si="4"/>
        <v/>
      </c>
      <c r="K136" s="41" t="str">
        <f t="shared" si="5"/>
        <v/>
      </c>
      <c r="L136" s="50"/>
      <c r="M136" s="50"/>
    </row>
    <row r="137" spans="1:13" ht="12.6">
      <c r="A137" s="34"/>
      <c r="B137" s="35"/>
      <c r="C137" s="40" t="str">
        <f>IF(B137="Chèques",MAX($C$3:$C136)+1,"")</f>
        <v/>
      </c>
      <c r="D137" s="36"/>
      <c r="E137" s="35"/>
      <c r="F137" s="36"/>
      <c r="G137" s="37"/>
      <c r="H137" s="37"/>
      <c r="I137" s="34"/>
      <c r="J137" s="41" t="str">
        <f t="shared" si="4"/>
        <v/>
      </c>
      <c r="K137" s="41" t="str">
        <f t="shared" si="5"/>
        <v/>
      </c>
      <c r="L137" s="50"/>
      <c r="M137" s="50"/>
    </row>
    <row r="138" spans="1:13" ht="12.6">
      <c r="A138" s="34"/>
      <c r="B138" s="35"/>
      <c r="C138" s="40" t="str">
        <f>IF(B138="Chèques",MAX($C$3:$C137)+1,"")</f>
        <v/>
      </c>
      <c r="D138" s="36"/>
      <c r="E138" s="35"/>
      <c r="F138" s="36"/>
      <c r="G138" s="37"/>
      <c r="H138" s="37"/>
      <c r="I138" s="34"/>
      <c r="J138" s="41" t="str">
        <f t="shared" si="4"/>
        <v/>
      </c>
      <c r="K138" s="41" t="str">
        <f t="shared" si="5"/>
        <v/>
      </c>
      <c r="L138" s="50"/>
      <c r="M138" s="50"/>
    </row>
    <row r="139" spans="1:13" ht="12.6">
      <c r="A139" s="34"/>
      <c r="B139" s="35"/>
      <c r="C139" s="40" t="str">
        <f>IF(B139="Chèques",MAX($C$3:$C138)+1,"")</f>
        <v/>
      </c>
      <c r="D139" s="36"/>
      <c r="E139" s="35"/>
      <c r="F139" s="36"/>
      <c r="G139" s="37"/>
      <c r="H139" s="37"/>
      <c r="I139" s="34"/>
      <c r="J139" s="41" t="str">
        <f t="shared" si="4"/>
        <v/>
      </c>
      <c r="K139" s="41" t="str">
        <f t="shared" si="5"/>
        <v/>
      </c>
      <c r="L139" s="50"/>
      <c r="M139" s="50"/>
    </row>
    <row r="140" spans="1:13" ht="12.6">
      <c r="A140" s="34"/>
      <c r="B140" s="35"/>
      <c r="C140" s="40" t="str">
        <f>IF(B140="Chèques",MAX($C$3:$C139)+1,"")</f>
        <v/>
      </c>
      <c r="D140" s="36"/>
      <c r="E140" s="35"/>
      <c r="F140" s="36"/>
      <c r="G140" s="37"/>
      <c r="H140" s="37"/>
      <c r="I140" s="34"/>
      <c r="J140" s="41" t="str">
        <f t="shared" si="4"/>
        <v/>
      </c>
      <c r="K140" s="41" t="str">
        <f t="shared" si="5"/>
        <v/>
      </c>
      <c r="L140" s="50"/>
      <c r="M140" s="50"/>
    </row>
    <row r="141" spans="1:13" ht="12.6">
      <c r="A141" s="34"/>
      <c r="B141" s="35"/>
      <c r="C141" s="40" t="str">
        <f>IF(B141="Chèques",MAX($C$3:$C140)+1,"")</f>
        <v/>
      </c>
      <c r="D141" s="36"/>
      <c r="E141" s="35"/>
      <c r="F141" s="36"/>
      <c r="G141" s="37"/>
      <c r="H141" s="37"/>
      <c r="I141" s="34"/>
      <c r="J141" s="41" t="str">
        <f t="shared" si="4"/>
        <v/>
      </c>
      <c r="K141" s="41" t="str">
        <f t="shared" si="5"/>
        <v/>
      </c>
      <c r="L141" s="50"/>
      <c r="M141" s="50"/>
    </row>
    <row r="142" spans="1:13" ht="12.6">
      <c r="A142" s="34"/>
      <c r="B142" s="35"/>
      <c r="C142" s="40" t="str">
        <f>IF(B142="Chèques",MAX($C$3:$C141)+1,"")</f>
        <v/>
      </c>
      <c r="D142" s="36"/>
      <c r="E142" s="35"/>
      <c r="F142" s="36"/>
      <c r="G142" s="37"/>
      <c r="H142" s="37"/>
      <c r="I142" s="34"/>
      <c r="J142" s="41" t="str">
        <f t="shared" si="4"/>
        <v/>
      </c>
      <c r="K142" s="41" t="str">
        <f t="shared" si="5"/>
        <v/>
      </c>
      <c r="L142" s="50"/>
      <c r="M142" s="50"/>
    </row>
    <row r="143" spans="1:13" ht="12.6">
      <c r="A143" s="34"/>
      <c r="B143" s="35"/>
      <c r="C143" s="40" t="str">
        <f>IF(B143="Chèques",MAX($C$3:$C142)+1,"")</f>
        <v/>
      </c>
      <c r="D143" s="36"/>
      <c r="E143" s="35"/>
      <c r="F143" s="36"/>
      <c r="G143" s="37"/>
      <c r="H143" s="37"/>
      <c r="I143" s="34"/>
      <c r="J143" s="41" t="str">
        <f t="shared" si="4"/>
        <v/>
      </c>
      <c r="K143" s="41" t="str">
        <f t="shared" si="5"/>
        <v/>
      </c>
      <c r="L143" s="50"/>
      <c r="M143" s="50"/>
    </row>
    <row r="144" spans="1:13" ht="12.6">
      <c r="A144" s="34"/>
      <c r="B144" s="35"/>
      <c r="C144" s="40" t="str">
        <f>IF(B144="Chèques",MAX($C$3:$C143)+1,"")</f>
        <v/>
      </c>
      <c r="D144" s="36"/>
      <c r="E144" s="35"/>
      <c r="F144" s="36"/>
      <c r="G144" s="37"/>
      <c r="H144" s="37"/>
      <c r="I144" s="34"/>
      <c r="J144" s="41" t="str">
        <f t="shared" si="4"/>
        <v/>
      </c>
      <c r="K144" s="41" t="str">
        <f t="shared" si="5"/>
        <v/>
      </c>
      <c r="L144" s="50"/>
      <c r="M144" s="50"/>
    </row>
    <row r="145" spans="1:13" ht="12.6">
      <c r="A145" s="34"/>
      <c r="B145" s="35"/>
      <c r="C145" s="40" t="str">
        <f>IF(B145="Chèques",MAX($C$3:$C144)+1,"")</f>
        <v/>
      </c>
      <c r="D145" s="36"/>
      <c r="E145" s="35"/>
      <c r="F145" s="36"/>
      <c r="G145" s="37"/>
      <c r="H145" s="37"/>
      <c r="I145" s="34"/>
      <c r="J145" s="41" t="str">
        <f t="shared" si="4"/>
        <v/>
      </c>
      <c r="K145" s="41" t="str">
        <f t="shared" si="5"/>
        <v/>
      </c>
      <c r="L145" s="50"/>
      <c r="M145" s="50"/>
    </row>
    <row r="146" spans="1:13" ht="12.6">
      <c r="A146" s="34"/>
      <c r="B146" s="35"/>
      <c r="C146" s="40" t="str">
        <f>IF(B146="Chèques",MAX($C$3:$C145)+1,"")</f>
        <v/>
      </c>
      <c r="D146" s="36"/>
      <c r="E146" s="35"/>
      <c r="F146" s="36"/>
      <c r="G146" s="37"/>
      <c r="H146" s="37"/>
      <c r="I146" s="34"/>
      <c r="J146" s="41" t="str">
        <f t="shared" si="4"/>
        <v/>
      </c>
      <c r="K146" s="41" t="str">
        <f t="shared" si="5"/>
        <v/>
      </c>
      <c r="L146" s="50"/>
      <c r="M146" s="50"/>
    </row>
    <row r="147" spans="1:13" ht="12.6">
      <c r="A147" s="34"/>
      <c r="B147" s="35"/>
      <c r="C147" s="40" t="str">
        <f>IF(B147="Chèques",MAX($C$3:$C146)+1,"")</f>
        <v/>
      </c>
      <c r="D147" s="36"/>
      <c r="E147" s="35"/>
      <c r="F147" s="36"/>
      <c r="G147" s="37"/>
      <c r="H147" s="37"/>
      <c r="I147" s="34"/>
      <c r="J147" s="41" t="str">
        <f t="shared" si="4"/>
        <v/>
      </c>
      <c r="K147" s="41" t="str">
        <f t="shared" si="5"/>
        <v/>
      </c>
      <c r="L147" s="50"/>
      <c r="M147" s="50"/>
    </row>
    <row r="148" spans="1:13" ht="12.6">
      <c r="A148" s="34"/>
      <c r="B148" s="35"/>
      <c r="C148" s="40" t="str">
        <f>IF(B148="Chèques",MAX($C$3:$C147)+1,"")</f>
        <v/>
      </c>
      <c r="D148" s="36"/>
      <c r="E148" s="35"/>
      <c r="F148" s="36"/>
      <c r="G148" s="37"/>
      <c r="H148" s="37"/>
      <c r="I148" s="34"/>
      <c r="J148" s="41" t="str">
        <f t="shared" si="4"/>
        <v/>
      </c>
      <c r="K148" s="41" t="str">
        <f t="shared" si="5"/>
        <v/>
      </c>
      <c r="L148" s="50"/>
      <c r="M148" s="50"/>
    </row>
    <row r="149" spans="1:13" ht="12.6">
      <c r="A149" s="34"/>
      <c r="B149" s="35"/>
      <c r="C149" s="40" t="str">
        <f>IF(B149="Chèques",MAX($C$3:$C148)+1,"")</f>
        <v/>
      </c>
      <c r="D149" s="36"/>
      <c r="E149" s="35"/>
      <c r="F149" s="36"/>
      <c r="G149" s="37"/>
      <c r="H149" s="37"/>
      <c r="I149" s="34"/>
      <c r="J149" s="41" t="str">
        <f t="shared" si="4"/>
        <v/>
      </c>
      <c r="K149" s="41" t="str">
        <f t="shared" si="5"/>
        <v/>
      </c>
      <c r="L149" s="50"/>
      <c r="M149" s="50"/>
    </row>
    <row r="150" spans="1:13" ht="12.6">
      <c r="A150" s="34"/>
      <c r="B150" s="35"/>
      <c r="C150" s="40" t="str">
        <f>IF(B150="Chèques",MAX($C$3:$C149)+1,"")</f>
        <v/>
      </c>
      <c r="D150" s="36"/>
      <c r="E150" s="35"/>
      <c r="F150" s="36"/>
      <c r="G150" s="37"/>
      <c r="H150" s="37"/>
      <c r="I150" s="34"/>
      <c r="J150" s="41" t="str">
        <f t="shared" si="4"/>
        <v/>
      </c>
      <c r="K150" s="41" t="str">
        <f t="shared" si="5"/>
        <v/>
      </c>
      <c r="L150" s="50"/>
      <c r="M150" s="50"/>
    </row>
    <row r="151" spans="1:13" ht="12.6">
      <c r="A151" s="34"/>
      <c r="B151" s="35"/>
      <c r="C151" s="40" t="str">
        <f>IF(B151="Chèques",MAX($C$3:$C150)+1,"")</f>
        <v/>
      </c>
      <c r="D151" s="36"/>
      <c r="E151" s="35"/>
      <c r="F151" s="36"/>
      <c r="G151" s="37"/>
      <c r="H151" s="37"/>
      <c r="I151" s="34"/>
      <c r="J151" s="41" t="str">
        <f t="shared" si="4"/>
        <v/>
      </c>
      <c r="K151" s="41" t="str">
        <f t="shared" si="5"/>
        <v/>
      </c>
      <c r="L151" s="50"/>
      <c r="M151" s="50"/>
    </row>
    <row r="152" spans="1:13" ht="12.6">
      <c r="A152" s="34"/>
      <c r="B152" s="35"/>
      <c r="C152" s="40" t="str">
        <f>IF(B152="Chèques",MAX($C$3:$C151)+1,"")</f>
        <v/>
      </c>
      <c r="D152" s="36"/>
      <c r="E152" s="35"/>
      <c r="F152" s="36"/>
      <c r="G152" s="37"/>
      <c r="H152" s="37"/>
      <c r="I152" s="34"/>
      <c r="J152" s="41" t="str">
        <f t="shared" si="4"/>
        <v/>
      </c>
      <c r="K152" s="41" t="str">
        <f t="shared" si="5"/>
        <v/>
      </c>
      <c r="L152" s="50"/>
      <c r="M152" s="50"/>
    </row>
    <row r="153" spans="1:13" ht="12.6">
      <c r="A153" s="34"/>
      <c r="B153" s="35"/>
      <c r="C153" s="40" t="str">
        <f>IF(B153="Chèques",MAX($C$3:$C152)+1,"")</f>
        <v/>
      </c>
      <c r="D153" s="36"/>
      <c r="E153" s="35"/>
      <c r="F153" s="36"/>
      <c r="G153" s="37"/>
      <c r="H153" s="37"/>
      <c r="I153" s="34"/>
      <c r="J153" s="41" t="str">
        <f t="shared" si="4"/>
        <v/>
      </c>
      <c r="K153" s="41" t="str">
        <f t="shared" si="5"/>
        <v/>
      </c>
      <c r="L153" s="50"/>
      <c r="M153" s="50"/>
    </row>
    <row r="154" spans="1:13" ht="12.6">
      <c r="A154" s="34"/>
      <c r="B154" s="35"/>
      <c r="C154" s="40" t="str">
        <f>IF(B154="Chèques",MAX($C$3:$C153)+1,"")</f>
        <v/>
      </c>
      <c r="D154" s="36"/>
      <c r="E154" s="35"/>
      <c r="F154" s="36"/>
      <c r="G154" s="37"/>
      <c r="H154" s="37"/>
      <c r="I154" s="34"/>
      <c r="J154" s="41" t="str">
        <f t="shared" si="4"/>
        <v/>
      </c>
      <c r="K154" s="41" t="str">
        <f t="shared" si="5"/>
        <v/>
      </c>
      <c r="L154" s="50"/>
      <c r="M154" s="50"/>
    </row>
    <row r="155" spans="1:13" ht="12.6">
      <c r="A155" s="34"/>
      <c r="B155" s="35"/>
      <c r="C155" s="40" t="str">
        <f>IF(B155="Chèques",MAX($C$3:$C154)+1,"")</f>
        <v/>
      </c>
      <c r="D155" s="36"/>
      <c r="E155" s="35"/>
      <c r="F155" s="36"/>
      <c r="G155" s="37"/>
      <c r="H155" s="37"/>
      <c r="I155" s="34"/>
      <c r="J155" s="41" t="str">
        <f t="shared" si="4"/>
        <v/>
      </c>
      <c r="K155" s="41" t="str">
        <f t="shared" si="5"/>
        <v/>
      </c>
      <c r="L155" s="50"/>
      <c r="M155" s="50"/>
    </row>
    <row r="156" spans="1:13" ht="12.6">
      <c r="A156" s="34"/>
      <c r="B156" s="35"/>
      <c r="C156" s="40" t="str">
        <f>IF(B156="Chèques",MAX($C$3:$C155)+1,"")</f>
        <v/>
      </c>
      <c r="D156" s="36"/>
      <c r="E156" s="35"/>
      <c r="F156" s="36"/>
      <c r="G156" s="37"/>
      <c r="H156" s="37"/>
      <c r="I156" s="34"/>
      <c r="J156" s="41" t="str">
        <f t="shared" si="4"/>
        <v/>
      </c>
      <c r="K156" s="41" t="str">
        <f t="shared" si="5"/>
        <v/>
      </c>
      <c r="L156" s="50"/>
      <c r="M156" s="50"/>
    </row>
    <row r="157" spans="1:13" ht="12.6">
      <c r="A157" s="34"/>
      <c r="B157" s="35"/>
      <c r="C157" s="40" t="str">
        <f>IF(B157="Chèques",MAX($C$3:$C156)+1,"")</f>
        <v/>
      </c>
      <c r="D157" s="36"/>
      <c r="E157" s="35"/>
      <c r="F157" s="36"/>
      <c r="G157" s="37"/>
      <c r="H157" s="37"/>
      <c r="I157" s="34"/>
      <c r="J157" s="41" t="str">
        <f t="shared" si="4"/>
        <v/>
      </c>
      <c r="K157" s="41" t="str">
        <f t="shared" si="5"/>
        <v/>
      </c>
      <c r="L157" s="50"/>
      <c r="M157" s="50"/>
    </row>
    <row r="158" spans="1:13" ht="12.6">
      <c r="A158" s="34"/>
      <c r="B158" s="35"/>
      <c r="C158" s="40" t="str">
        <f>IF(B158="Chèques",MAX($C$3:$C157)+1,"")</f>
        <v/>
      </c>
      <c r="D158" s="36"/>
      <c r="E158" s="35"/>
      <c r="F158" s="36"/>
      <c r="G158" s="37"/>
      <c r="H158" s="37"/>
      <c r="I158" s="34"/>
      <c r="J158" s="41" t="str">
        <f t="shared" si="4"/>
        <v/>
      </c>
      <c r="K158" s="41" t="str">
        <f t="shared" si="5"/>
        <v/>
      </c>
      <c r="L158" s="50"/>
      <c r="M158" s="50"/>
    </row>
    <row r="159" spans="1:13" ht="12.6">
      <c r="A159" s="34"/>
      <c r="B159" s="35"/>
      <c r="C159" s="40" t="str">
        <f>IF(B159="Chèques",MAX($C$3:$C158)+1,"")</f>
        <v/>
      </c>
      <c r="D159" s="36"/>
      <c r="E159" s="35"/>
      <c r="F159" s="36"/>
      <c r="G159" s="37"/>
      <c r="H159" s="37"/>
      <c r="I159" s="34"/>
      <c r="J159" s="41" t="str">
        <f t="shared" si="4"/>
        <v/>
      </c>
      <c r="K159" s="41" t="str">
        <f t="shared" si="5"/>
        <v/>
      </c>
      <c r="L159" s="50"/>
      <c r="M159" s="50"/>
    </row>
    <row r="160" spans="1:13" ht="12.6">
      <c r="A160" s="34"/>
      <c r="B160" s="35"/>
      <c r="C160" s="40" t="str">
        <f>IF(B160="Chèques",MAX($C$3:$C159)+1,"")</f>
        <v/>
      </c>
      <c r="D160" s="36"/>
      <c r="E160" s="35"/>
      <c r="F160" s="36"/>
      <c r="G160" s="37"/>
      <c r="H160" s="37"/>
      <c r="I160" s="34"/>
      <c r="J160" s="41" t="str">
        <f t="shared" si="4"/>
        <v/>
      </c>
      <c r="K160" s="41" t="str">
        <f t="shared" si="5"/>
        <v/>
      </c>
      <c r="L160" s="50"/>
      <c r="M160" s="50"/>
    </row>
    <row r="161" spans="1:13" ht="12.6">
      <c r="A161" s="34"/>
      <c r="B161" s="35"/>
      <c r="C161" s="40" t="str">
        <f>IF(B161="Chèques",MAX($C$3:$C160)+1,"")</f>
        <v/>
      </c>
      <c r="D161" s="36"/>
      <c r="E161" s="35"/>
      <c r="F161" s="36"/>
      <c r="G161" s="37"/>
      <c r="H161" s="37"/>
      <c r="I161" s="34"/>
      <c r="J161" s="41" t="str">
        <f t="shared" si="4"/>
        <v/>
      </c>
      <c r="K161" s="41" t="str">
        <f t="shared" si="5"/>
        <v/>
      </c>
      <c r="L161" s="50"/>
      <c r="M161" s="50"/>
    </row>
    <row r="162" spans="1:13" ht="12.6">
      <c r="A162" s="34"/>
      <c r="B162" s="35"/>
      <c r="C162" s="40" t="str">
        <f>IF(B162="Chèques",MAX($C$3:$C161)+1,"")</f>
        <v/>
      </c>
      <c r="D162" s="36"/>
      <c r="E162" s="35"/>
      <c r="F162" s="36"/>
      <c r="G162" s="37"/>
      <c r="H162" s="37"/>
      <c r="I162" s="34"/>
      <c r="J162" s="41" t="str">
        <f t="shared" si="4"/>
        <v/>
      </c>
      <c r="K162" s="41" t="str">
        <f t="shared" si="5"/>
        <v/>
      </c>
      <c r="L162" s="50"/>
      <c r="M162" s="50"/>
    </row>
    <row r="163" spans="1:13" ht="12.6">
      <c r="A163" s="34"/>
      <c r="B163" s="35"/>
      <c r="C163" s="40" t="str">
        <f>IF(B163="Chèques",MAX($C$3:$C162)+1,"")</f>
        <v/>
      </c>
      <c r="D163" s="36"/>
      <c r="E163" s="35"/>
      <c r="F163" s="36"/>
      <c r="G163" s="37"/>
      <c r="H163" s="37"/>
      <c r="I163" s="34"/>
      <c r="J163" s="41" t="str">
        <f t="shared" si="4"/>
        <v/>
      </c>
      <c r="K163" s="41" t="str">
        <f t="shared" si="5"/>
        <v/>
      </c>
      <c r="L163" s="50"/>
      <c r="M163" s="50"/>
    </row>
    <row r="164" spans="1:13" ht="12.6">
      <c r="A164" s="34"/>
      <c r="B164" s="35"/>
      <c r="C164" s="40" t="str">
        <f>IF(B164="Chèques",MAX($C$3:$C163)+1,"")</f>
        <v/>
      </c>
      <c r="D164" s="36"/>
      <c r="E164" s="35"/>
      <c r="F164" s="36"/>
      <c r="G164" s="37"/>
      <c r="H164" s="37"/>
      <c r="I164" s="34"/>
      <c r="J164" s="41" t="str">
        <f t="shared" si="4"/>
        <v/>
      </c>
      <c r="K164" s="41" t="str">
        <f t="shared" si="5"/>
        <v/>
      </c>
      <c r="L164" s="50"/>
      <c r="M164" s="50"/>
    </row>
    <row r="165" spans="1:13" ht="12.6">
      <c r="A165" s="34"/>
      <c r="B165" s="35"/>
      <c r="C165" s="40" t="str">
        <f>IF(B165="Chèques",MAX($C$3:$C164)+1,"")</f>
        <v/>
      </c>
      <c r="D165" s="36"/>
      <c r="E165" s="35"/>
      <c r="F165" s="36"/>
      <c r="G165" s="37"/>
      <c r="H165" s="37"/>
      <c r="I165" s="34"/>
      <c r="J165" s="41" t="str">
        <f t="shared" si="4"/>
        <v/>
      </c>
      <c r="K165" s="41" t="str">
        <f t="shared" si="5"/>
        <v/>
      </c>
      <c r="L165" s="50"/>
      <c r="M165" s="50"/>
    </row>
    <row r="166" spans="1:13" ht="12.6">
      <c r="A166" s="34"/>
      <c r="B166" s="35"/>
      <c r="C166" s="40" t="str">
        <f>IF(B166="Chèques",MAX($C$3:$C165)+1,"")</f>
        <v/>
      </c>
      <c r="D166" s="36"/>
      <c r="E166" s="35"/>
      <c r="F166" s="36"/>
      <c r="G166" s="37"/>
      <c r="H166" s="37"/>
      <c r="I166" s="34"/>
      <c r="J166" s="41" t="str">
        <f t="shared" si="4"/>
        <v/>
      </c>
      <c r="K166" s="41" t="str">
        <f t="shared" si="5"/>
        <v/>
      </c>
      <c r="L166" s="50"/>
      <c r="M166" s="50"/>
    </row>
    <row r="167" spans="1:13" ht="12.6">
      <c r="A167" s="34"/>
      <c r="B167" s="35"/>
      <c r="C167" s="40" t="str">
        <f>IF(B167="Chèques",MAX($C$3:$C166)+1,"")</f>
        <v/>
      </c>
      <c r="D167" s="36"/>
      <c r="E167" s="35"/>
      <c r="F167" s="36"/>
      <c r="G167" s="37"/>
      <c r="H167" s="37"/>
      <c r="I167" s="34"/>
      <c r="J167" s="41" t="str">
        <f t="shared" si="4"/>
        <v/>
      </c>
      <c r="K167" s="41" t="str">
        <f t="shared" si="5"/>
        <v/>
      </c>
      <c r="L167" s="50"/>
      <c r="M167" s="50"/>
    </row>
    <row r="168" spans="1:13" ht="12.6">
      <c r="A168" s="34"/>
      <c r="B168" s="35"/>
      <c r="C168" s="40" t="str">
        <f>IF(B168="Chèques",MAX($C$3:$C167)+1,"")</f>
        <v/>
      </c>
      <c r="D168" s="36"/>
      <c r="E168" s="35"/>
      <c r="F168" s="36"/>
      <c r="G168" s="37"/>
      <c r="H168" s="37"/>
      <c r="I168" s="34"/>
      <c r="J168" s="41" t="str">
        <f t="shared" si="4"/>
        <v/>
      </c>
      <c r="K168" s="41" t="str">
        <f t="shared" si="5"/>
        <v/>
      </c>
      <c r="L168" s="50"/>
      <c r="M168" s="50"/>
    </row>
    <row r="169" spans="1:13" ht="12.6">
      <c r="A169" s="34"/>
      <c r="B169" s="35"/>
      <c r="C169" s="40" t="str">
        <f>IF(B169="Chèques",MAX($C$3:$C168)+1,"")</f>
        <v/>
      </c>
      <c r="D169" s="36"/>
      <c r="E169" s="35"/>
      <c r="F169" s="36"/>
      <c r="G169" s="37"/>
      <c r="H169" s="37"/>
      <c r="I169" s="34"/>
      <c r="J169" s="41" t="str">
        <f t="shared" si="4"/>
        <v/>
      </c>
      <c r="K169" s="41" t="str">
        <f t="shared" si="5"/>
        <v/>
      </c>
      <c r="L169" s="50"/>
      <c r="M169" s="50"/>
    </row>
    <row r="170" spans="1:13" ht="12.6">
      <c r="A170" s="34"/>
      <c r="B170" s="35"/>
      <c r="C170" s="40" t="str">
        <f>IF(B170="Chèques",MAX($C$3:$C169)+1,"")</f>
        <v/>
      </c>
      <c r="D170" s="36"/>
      <c r="E170" s="35"/>
      <c r="F170" s="36"/>
      <c r="G170" s="37"/>
      <c r="H170" s="37"/>
      <c r="I170" s="34"/>
      <c r="J170" s="41" t="str">
        <f t="shared" si="4"/>
        <v/>
      </c>
      <c r="K170" s="41" t="str">
        <f t="shared" si="5"/>
        <v/>
      </c>
      <c r="L170" s="50"/>
      <c r="M170" s="50"/>
    </row>
    <row r="171" spans="1:13" ht="12.6">
      <c r="A171" s="34"/>
      <c r="B171" s="35"/>
      <c r="C171" s="40" t="str">
        <f>IF(B171="Chèques",MAX($C$3:$C170)+1,"")</f>
        <v/>
      </c>
      <c r="D171" s="36"/>
      <c r="E171" s="35"/>
      <c r="F171" s="36"/>
      <c r="G171" s="37"/>
      <c r="H171" s="37"/>
      <c r="I171" s="34"/>
      <c r="J171" s="41" t="str">
        <f t="shared" si="4"/>
        <v/>
      </c>
      <c r="K171" s="41" t="str">
        <f t="shared" si="5"/>
        <v/>
      </c>
      <c r="L171" s="50"/>
      <c r="M171" s="50"/>
    </row>
    <row r="172" spans="1:13" ht="12.6">
      <c r="A172" s="34"/>
      <c r="B172" s="35"/>
      <c r="C172" s="40" t="str">
        <f>IF(B172="Chèques",MAX($C$3:$C171)+1,"")</f>
        <v/>
      </c>
      <c r="D172" s="36"/>
      <c r="E172" s="35"/>
      <c r="F172" s="36"/>
      <c r="G172" s="37"/>
      <c r="H172" s="37"/>
      <c r="I172" s="34"/>
      <c r="J172" s="41" t="str">
        <f t="shared" si="4"/>
        <v/>
      </c>
      <c r="K172" s="41" t="str">
        <f t="shared" si="5"/>
        <v/>
      </c>
      <c r="L172" s="50"/>
      <c r="M172" s="50"/>
    </row>
    <row r="173" spans="1:13" ht="12.6">
      <c r="A173" s="34"/>
      <c r="B173" s="35"/>
      <c r="C173" s="40" t="str">
        <f>IF(B173="Chèques",MAX($C$3:$C172)+1,"")</f>
        <v/>
      </c>
      <c r="D173" s="36"/>
      <c r="E173" s="35"/>
      <c r="F173" s="36"/>
      <c r="G173" s="37"/>
      <c r="H173" s="37"/>
      <c r="I173" s="34"/>
      <c r="J173" s="41" t="str">
        <f t="shared" si="4"/>
        <v/>
      </c>
      <c r="K173" s="41" t="str">
        <f t="shared" si="5"/>
        <v/>
      </c>
      <c r="L173" s="50"/>
      <c r="M173" s="50"/>
    </row>
    <row r="174" spans="1:13" ht="12.6">
      <c r="A174" s="34"/>
      <c r="B174" s="35"/>
      <c r="C174" s="40" t="str">
        <f>IF(B174="Chèques",MAX($C$3:$C173)+1,"")</f>
        <v/>
      </c>
      <c r="D174" s="36"/>
      <c r="E174" s="35"/>
      <c r="F174" s="36"/>
      <c r="G174" s="37"/>
      <c r="H174" s="37"/>
      <c r="I174" s="34"/>
      <c r="J174" s="41" t="str">
        <f t="shared" si="4"/>
        <v/>
      </c>
      <c r="K174" s="41" t="str">
        <f t="shared" si="5"/>
        <v/>
      </c>
      <c r="L174" s="50"/>
      <c r="M174" s="50"/>
    </row>
    <row r="175" spans="1:13" ht="12.6">
      <c r="A175" s="34"/>
      <c r="B175" s="35"/>
      <c r="C175" s="40" t="str">
        <f>IF(B175="Chèques",MAX($C$3:$C174)+1,"")</f>
        <v/>
      </c>
      <c r="D175" s="36"/>
      <c r="E175" s="35"/>
      <c r="F175" s="36"/>
      <c r="G175" s="37"/>
      <c r="H175" s="37"/>
      <c r="I175" s="34"/>
      <c r="J175" s="41" t="str">
        <f t="shared" si="4"/>
        <v/>
      </c>
      <c r="K175" s="41" t="str">
        <f t="shared" si="5"/>
        <v/>
      </c>
      <c r="L175" s="50"/>
      <c r="M175" s="50"/>
    </row>
    <row r="176" spans="1:13" ht="12.6">
      <c r="A176" s="34"/>
      <c r="B176" s="35"/>
      <c r="C176" s="40" t="str">
        <f>IF(B176="Chèques",MAX($C$3:$C175)+1,"")</f>
        <v/>
      </c>
      <c r="D176" s="36"/>
      <c r="E176" s="35"/>
      <c r="F176" s="36"/>
      <c r="G176" s="37"/>
      <c r="H176" s="37"/>
      <c r="I176" s="34"/>
      <c r="J176" s="41" t="str">
        <f t="shared" si="4"/>
        <v/>
      </c>
      <c r="K176" s="41" t="str">
        <f t="shared" si="5"/>
        <v/>
      </c>
      <c r="L176" s="50"/>
      <c r="M176" s="50"/>
    </row>
    <row r="177" spans="1:13" ht="12.6">
      <c r="A177" s="34"/>
      <c r="B177" s="35"/>
      <c r="C177" s="40" t="str">
        <f>IF(B177="Chèques",MAX($C$3:$C176)+1,"")</f>
        <v/>
      </c>
      <c r="D177" s="36"/>
      <c r="E177" s="35"/>
      <c r="F177" s="36"/>
      <c r="G177" s="37"/>
      <c r="H177" s="37"/>
      <c r="I177" s="34"/>
      <c r="J177" s="41" t="str">
        <f t="shared" si="4"/>
        <v/>
      </c>
      <c r="K177" s="41" t="str">
        <f t="shared" si="5"/>
        <v/>
      </c>
      <c r="L177" s="50"/>
      <c r="M177" s="50"/>
    </row>
    <row r="178" spans="1:13" ht="12.6">
      <c r="A178" s="34"/>
      <c r="B178" s="35"/>
      <c r="C178" s="40" t="str">
        <f>IF(B178="Chèques",MAX($C$3:$C177)+1,"")</f>
        <v/>
      </c>
      <c r="D178" s="36"/>
      <c r="E178" s="35"/>
      <c r="F178" s="36"/>
      <c r="G178" s="37"/>
      <c r="H178" s="37"/>
      <c r="I178" s="34"/>
      <c r="J178" s="41" t="str">
        <f t="shared" si="4"/>
        <v/>
      </c>
      <c r="K178" s="41" t="str">
        <f t="shared" si="5"/>
        <v/>
      </c>
      <c r="L178" s="50"/>
      <c r="M178" s="50"/>
    </row>
    <row r="179" spans="1:13" ht="12.6">
      <c r="A179" s="34"/>
      <c r="B179" s="35"/>
      <c r="C179" s="40" t="str">
        <f>IF(B179="Chèques",MAX($C$3:$C178)+1,"")</f>
        <v/>
      </c>
      <c r="D179" s="36"/>
      <c r="E179" s="35"/>
      <c r="F179" s="36"/>
      <c r="G179" s="37"/>
      <c r="H179" s="37"/>
      <c r="I179" s="34"/>
      <c r="J179" s="41" t="str">
        <f t="shared" si="4"/>
        <v/>
      </c>
      <c r="K179" s="41" t="str">
        <f t="shared" si="5"/>
        <v/>
      </c>
      <c r="L179" s="50"/>
      <c r="M179" s="50"/>
    </row>
    <row r="180" spans="1:13" ht="12.6">
      <c r="A180" s="34"/>
      <c r="B180" s="35"/>
      <c r="C180" s="40" t="str">
        <f>IF(B180="Chèques",MAX($C$3:$C179)+1,"")</f>
        <v/>
      </c>
      <c r="D180" s="36"/>
      <c r="E180" s="35"/>
      <c r="F180" s="36"/>
      <c r="G180" s="37"/>
      <c r="H180" s="37"/>
      <c r="I180" s="34"/>
      <c r="J180" s="41" t="str">
        <f t="shared" si="4"/>
        <v/>
      </c>
      <c r="K180" s="41" t="str">
        <f t="shared" si="5"/>
        <v/>
      </c>
      <c r="L180" s="50"/>
      <c r="M180" s="50"/>
    </row>
    <row r="181" spans="1:13" ht="12.6">
      <c r="A181" s="34"/>
      <c r="B181" s="35"/>
      <c r="C181" s="40" t="str">
        <f>IF(B181="Chèques",MAX($C$3:$C180)+1,"")</f>
        <v/>
      </c>
      <c r="D181" s="36"/>
      <c r="E181" s="35"/>
      <c r="F181" s="36"/>
      <c r="G181" s="37"/>
      <c r="H181" s="37"/>
      <c r="I181" s="34"/>
      <c r="J181" s="41" t="str">
        <f t="shared" si="4"/>
        <v/>
      </c>
      <c r="K181" s="41" t="str">
        <f t="shared" si="5"/>
        <v/>
      </c>
      <c r="L181" s="50"/>
      <c r="M181" s="50"/>
    </row>
    <row r="182" spans="1:13" ht="12.6">
      <c r="A182" s="34"/>
      <c r="B182" s="35"/>
      <c r="C182" s="40" t="str">
        <f>IF(B182="Chèques",MAX($C$3:$C181)+1,"")</f>
        <v/>
      </c>
      <c r="D182" s="36"/>
      <c r="E182" s="35"/>
      <c r="F182" s="36"/>
      <c r="G182" s="37"/>
      <c r="H182" s="37"/>
      <c r="I182" s="34"/>
      <c r="J182" s="41" t="str">
        <f t="shared" si="4"/>
        <v/>
      </c>
      <c r="K182" s="41" t="str">
        <f t="shared" si="5"/>
        <v/>
      </c>
      <c r="L182" s="50"/>
      <c r="M182" s="50"/>
    </row>
    <row r="183" spans="1:13" ht="12.6">
      <c r="A183" s="34"/>
      <c r="B183" s="35"/>
      <c r="C183" s="40" t="str">
        <f>IF(B183="Chèques",MAX($C$3:$C182)+1,"")</f>
        <v/>
      </c>
      <c r="D183" s="36"/>
      <c r="E183" s="35"/>
      <c r="F183" s="36"/>
      <c r="G183" s="37"/>
      <c r="H183" s="37"/>
      <c r="I183" s="34"/>
      <c r="J183" s="41" t="str">
        <f t="shared" si="4"/>
        <v/>
      </c>
      <c r="K183" s="41" t="str">
        <f t="shared" si="5"/>
        <v/>
      </c>
      <c r="L183" s="50"/>
      <c r="M183" s="50"/>
    </row>
    <row r="184" spans="1:13" ht="12.6">
      <c r="A184" s="34"/>
      <c r="B184" s="35"/>
      <c r="C184" s="40" t="str">
        <f>IF(B184="Chèques",MAX($C$3:$C183)+1,"")</f>
        <v/>
      </c>
      <c r="D184" s="36"/>
      <c r="E184" s="35"/>
      <c r="F184" s="36"/>
      <c r="G184" s="37"/>
      <c r="H184" s="37"/>
      <c r="I184" s="34"/>
      <c r="J184" s="41" t="str">
        <f t="shared" si="4"/>
        <v/>
      </c>
      <c r="K184" s="41" t="str">
        <f t="shared" si="5"/>
        <v/>
      </c>
      <c r="L184" s="50"/>
      <c r="M184" s="50"/>
    </row>
    <row r="185" spans="1:13" ht="12.6">
      <c r="A185" s="34"/>
      <c r="B185" s="35"/>
      <c r="C185" s="40" t="str">
        <f>IF(B185="Chèques",MAX($C$3:$C184)+1,"")</f>
        <v/>
      </c>
      <c r="D185" s="36"/>
      <c r="E185" s="35"/>
      <c r="F185" s="36"/>
      <c r="G185" s="37"/>
      <c r="H185" s="37"/>
      <c r="I185" s="34"/>
      <c r="J185" s="41" t="str">
        <f t="shared" si="4"/>
        <v/>
      </c>
      <c r="K185" s="41" t="str">
        <f t="shared" si="5"/>
        <v/>
      </c>
      <c r="L185" s="50"/>
      <c r="M185" s="50"/>
    </row>
    <row r="186" spans="1:13" ht="12.6">
      <c r="A186" s="34"/>
      <c r="B186" s="35"/>
      <c r="C186" s="40" t="str">
        <f>IF(B186="Chèques",MAX($C$3:$C185)+1,"")</f>
        <v/>
      </c>
      <c r="D186" s="36"/>
      <c r="E186" s="35"/>
      <c r="F186" s="36"/>
      <c r="G186" s="37"/>
      <c r="H186" s="37"/>
      <c r="I186" s="34"/>
      <c r="J186" s="41" t="str">
        <f t="shared" si="4"/>
        <v/>
      </c>
      <c r="K186" s="41" t="str">
        <f t="shared" si="5"/>
        <v/>
      </c>
      <c r="L186" s="50"/>
      <c r="M186" s="50"/>
    </row>
    <row r="187" spans="1:13" ht="12.6">
      <c r="A187" s="34"/>
      <c r="B187" s="35"/>
      <c r="C187" s="40" t="str">
        <f>IF(B187="Chèques",MAX($C$3:$C186)+1,"")</f>
        <v/>
      </c>
      <c r="D187" s="36"/>
      <c r="E187" s="35"/>
      <c r="F187" s="36"/>
      <c r="G187" s="37"/>
      <c r="H187" s="37"/>
      <c r="I187" s="34"/>
      <c r="J187" s="41" t="str">
        <f t="shared" si="4"/>
        <v/>
      </c>
      <c r="K187" s="41" t="str">
        <f t="shared" si="5"/>
        <v/>
      </c>
      <c r="L187" s="50"/>
      <c r="M187" s="50"/>
    </row>
    <row r="188" spans="1:13" ht="12.6">
      <c r="A188" s="34"/>
      <c r="B188" s="35"/>
      <c r="C188" s="40" t="str">
        <f>IF(B188="Chèques",MAX($C$3:$C187)+1,"")</f>
        <v/>
      </c>
      <c r="D188" s="36"/>
      <c r="E188" s="35"/>
      <c r="F188" s="36"/>
      <c r="G188" s="37"/>
      <c r="H188" s="37"/>
      <c r="I188" s="34"/>
      <c r="J188" s="41" t="str">
        <f t="shared" si="4"/>
        <v/>
      </c>
      <c r="K188" s="41" t="str">
        <f t="shared" si="5"/>
        <v/>
      </c>
      <c r="L188" s="50"/>
      <c r="M188" s="50"/>
    </row>
    <row r="189" spans="1:13" ht="12.6">
      <c r="A189" s="34"/>
      <c r="B189" s="35"/>
      <c r="C189" s="40" t="str">
        <f>IF(B189="Chèques",MAX($C$3:$C188)+1,"")</f>
        <v/>
      </c>
      <c r="D189" s="36"/>
      <c r="E189" s="35"/>
      <c r="F189" s="36"/>
      <c r="G189" s="37"/>
      <c r="H189" s="37"/>
      <c r="I189" s="34"/>
      <c r="J189" s="41" t="str">
        <f t="shared" si="4"/>
        <v/>
      </c>
      <c r="K189" s="41" t="str">
        <f t="shared" si="5"/>
        <v/>
      </c>
      <c r="L189" s="50"/>
      <c r="M189" s="50"/>
    </row>
    <row r="190" spans="1:13" ht="12.6">
      <c r="A190" s="34"/>
      <c r="B190" s="35"/>
      <c r="C190" s="40" t="str">
        <f>IF(B190="Chèques",MAX($C$3:$C189)+1,"")</f>
        <v/>
      </c>
      <c r="D190" s="36"/>
      <c r="E190" s="35"/>
      <c r="F190" s="36"/>
      <c r="G190" s="37"/>
      <c r="H190" s="37"/>
      <c r="I190" s="34"/>
      <c r="J190" s="41" t="str">
        <f t="shared" si="4"/>
        <v/>
      </c>
      <c r="K190" s="41" t="str">
        <f t="shared" si="5"/>
        <v/>
      </c>
      <c r="L190" s="50"/>
      <c r="M190" s="50"/>
    </row>
    <row r="191" spans="1:13" ht="12.6">
      <c r="A191" s="34"/>
      <c r="B191" s="35"/>
      <c r="C191" s="40" t="str">
        <f>IF(B191="Chèques",MAX($C$3:$C190)+1,"")</f>
        <v/>
      </c>
      <c r="D191" s="36"/>
      <c r="E191" s="35"/>
      <c r="F191" s="36"/>
      <c r="G191" s="37"/>
      <c r="H191" s="37"/>
      <c r="I191" s="34"/>
      <c r="J191" s="41" t="str">
        <f t="shared" si="4"/>
        <v/>
      </c>
      <c r="K191" s="41" t="str">
        <f t="shared" si="5"/>
        <v/>
      </c>
      <c r="L191" s="50"/>
      <c r="M191" s="50"/>
    </row>
    <row r="192" spans="1:13" ht="12.6">
      <c r="A192" s="34"/>
      <c r="B192" s="35"/>
      <c r="C192" s="40" t="str">
        <f>IF(B192="Chèques",MAX($C$3:$C191)+1,"")</f>
        <v/>
      </c>
      <c r="D192" s="36"/>
      <c r="E192" s="35"/>
      <c r="F192" s="36"/>
      <c r="G192" s="37"/>
      <c r="H192" s="37"/>
      <c r="I192" s="34"/>
      <c r="J192" s="41" t="str">
        <f t="shared" si="4"/>
        <v/>
      </c>
      <c r="K192" s="41" t="str">
        <f t="shared" si="5"/>
        <v/>
      </c>
      <c r="L192" s="50"/>
      <c r="M192" s="50"/>
    </row>
    <row r="193" spans="1:13" ht="12.6">
      <c r="A193" s="34"/>
      <c r="B193" s="35"/>
      <c r="C193" s="40" t="str">
        <f>IF(B193="Chèques",MAX($C$3:$C192)+1,"")</f>
        <v/>
      </c>
      <c r="D193" s="36"/>
      <c r="E193" s="35"/>
      <c r="F193" s="36"/>
      <c r="G193" s="37"/>
      <c r="H193" s="37"/>
      <c r="I193" s="34"/>
      <c r="J193" s="41" t="str">
        <f t="shared" si="4"/>
        <v/>
      </c>
      <c r="K193" s="41" t="str">
        <f t="shared" si="5"/>
        <v/>
      </c>
      <c r="L193" s="50"/>
      <c r="M193" s="50"/>
    </row>
    <row r="194" spans="1:13" ht="12.6">
      <c r="A194" s="34"/>
      <c r="B194" s="35"/>
      <c r="C194" s="40" t="str">
        <f>IF(B194="Chèques",MAX($C$3:$C193)+1,"")</f>
        <v/>
      </c>
      <c r="D194" s="36"/>
      <c r="E194" s="35"/>
      <c r="F194" s="36"/>
      <c r="G194" s="37"/>
      <c r="H194" s="37"/>
      <c r="I194" s="34"/>
      <c r="J194" s="41" t="str">
        <f t="shared" si="4"/>
        <v/>
      </c>
      <c r="K194" s="41" t="str">
        <f t="shared" si="5"/>
        <v/>
      </c>
      <c r="L194" s="50"/>
      <c r="M194" s="50"/>
    </row>
    <row r="195" spans="1:13" ht="12.6">
      <c r="A195" s="34"/>
      <c r="B195" s="35"/>
      <c r="C195" s="40" t="str">
        <f>IF(B195="Chèques",MAX($C$3:$C194)+1,"")</f>
        <v/>
      </c>
      <c r="D195" s="36"/>
      <c r="E195" s="35"/>
      <c r="F195" s="36"/>
      <c r="G195" s="37"/>
      <c r="H195" s="37"/>
      <c r="I195" s="34"/>
      <c r="J195" s="41" t="str">
        <f t="shared" si="4"/>
        <v/>
      </c>
      <c r="K195" s="41" t="str">
        <f t="shared" si="5"/>
        <v/>
      </c>
      <c r="L195" s="50"/>
      <c r="M195" s="50"/>
    </row>
    <row r="196" spans="1:13" ht="12.6">
      <c r="A196" s="34"/>
      <c r="B196" s="35"/>
      <c r="C196" s="40" t="str">
        <f>IF(B196="Chèques",MAX($C$3:$C195)+1,"")</f>
        <v/>
      </c>
      <c r="D196" s="36"/>
      <c r="E196" s="35"/>
      <c r="F196" s="36"/>
      <c r="G196" s="37"/>
      <c r="H196" s="37"/>
      <c r="I196" s="34"/>
      <c r="J196" s="41" t="str">
        <f t="shared" ref="J196:J224" si="6">IF(A196&lt;&gt;"",J195+H196-G196,"")</f>
        <v/>
      </c>
      <c r="K196" s="41" t="str">
        <f t="shared" si="5"/>
        <v/>
      </c>
      <c r="L196" s="50"/>
      <c r="M196" s="50"/>
    </row>
    <row r="197" spans="1:13" ht="12.6">
      <c r="A197" s="34"/>
      <c r="B197" s="35"/>
      <c r="C197" s="40" t="str">
        <f>IF(B197="Chèques",MAX($C$3:$C196)+1,"")</f>
        <v/>
      </c>
      <c r="D197" s="36"/>
      <c r="E197" s="35"/>
      <c r="F197" s="36"/>
      <c r="G197" s="37"/>
      <c r="H197" s="37"/>
      <c r="I197" s="34"/>
      <c r="J197" s="41" t="str">
        <f t="shared" si="6"/>
        <v/>
      </c>
      <c r="K197" s="41" t="str">
        <f t="shared" ref="K197:K207" si="7">IF(A197="","",K196+(H197-G197)*(I197&gt;0))</f>
        <v/>
      </c>
      <c r="L197" s="50"/>
      <c r="M197" s="50"/>
    </row>
    <row r="198" spans="1:13" ht="12.6">
      <c r="A198" s="34"/>
      <c r="B198" s="35"/>
      <c r="C198" s="40" t="str">
        <f>IF(B198="Chèques",MAX($C$3:$C197)+1,"")</f>
        <v/>
      </c>
      <c r="D198" s="36"/>
      <c r="E198" s="35"/>
      <c r="F198" s="36"/>
      <c r="G198" s="37"/>
      <c r="H198" s="37"/>
      <c r="I198" s="34"/>
      <c r="J198" s="41" t="str">
        <f t="shared" si="6"/>
        <v/>
      </c>
      <c r="K198" s="41" t="str">
        <f t="shared" si="7"/>
        <v/>
      </c>
      <c r="L198" s="50"/>
      <c r="M198" s="50"/>
    </row>
    <row r="199" spans="1:13" ht="12.6">
      <c r="A199" s="34"/>
      <c r="B199" s="35"/>
      <c r="C199" s="40" t="str">
        <f>IF(B199="Chèques",MAX($C$3:$C198)+1,"")</f>
        <v/>
      </c>
      <c r="D199" s="36"/>
      <c r="E199" s="35"/>
      <c r="F199" s="36"/>
      <c r="G199" s="37"/>
      <c r="H199" s="37"/>
      <c r="I199" s="34"/>
      <c r="J199" s="41" t="str">
        <f t="shared" si="6"/>
        <v/>
      </c>
      <c r="K199" s="41" t="str">
        <f t="shared" si="7"/>
        <v/>
      </c>
      <c r="L199" s="50"/>
      <c r="M199" s="50"/>
    </row>
    <row r="200" spans="1:13" ht="12.6">
      <c r="A200" s="34"/>
      <c r="B200" s="35"/>
      <c r="C200" s="40" t="str">
        <f>IF(B200="Chèques",MAX($C$3:$C199)+1,"")</f>
        <v/>
      </c>
      <c r="D200" s="36"/>
      <c r="E200" s="35"/>
      <c r="F200" s="36"/>
      <c r="G200" s="37"/>
      <c r="H200" s="37"/>
      <c r="I200" s="34"/>
      <c r="J200" s="41" t="str">
        <f t="shared" si="6"/>
        <v/>
      </c>
      <c r="K200" s="41" t="str">
        <f t="shared" si="7"/>
        <v/>
      </c>
      <c r="L200" s="50"/>
      <c r="M200" s="50"/>
    </row>
    <row r="201" spans="1:13" ht="12.6">
      <c r="A201" s="34"/>
      <c r="B201" s="35"/>
      <c r="C201" s="40" t="str">
        <f>IF(B201="Chèques",MAX($C$3:$C200)+1,"")</f>
        <v/>
      </c>
      <c r="D201" s="36"/>
      <c r="E201" s="35"/>
      <c r="F201" s="36"/>
      <c r="G201" s="37"/>
      <c r="H201" s="37"/>
      <c r="I201" s="34"/>
      <c r="J201" s="41" t="str">
        <f t="shared" si="6"/>
        <v/>
      </c>
      <c r="K201" s="41" t="str">
        <f t="shared" si="7"/>
        <v/>
      </c>
      <c r="L201" s="50"/>
      <c r="M201" s="50"/>
    </row>
    <row r="202" spans="1:13" ht="12.6">
      <c r="A202" s="34"/>
      <c r="B202" s="35"/>
      <c r="C202" s="40" t="str">
        <f>IF(B202="Chèques",MAX($C$3:$C201)+1,"")</f>
        <v/>
      </c>
      <c r="D202" s="36"/>
      <c r="E202" s="35"/>
      <c r="F202" s="36"/>
      <c r="G202" s="37"/>
      <c r="H202" s="37"/>
      <c r="I202" s="34"/>
      <c r="J202" s="41" t="str">
        <f t="shared" si="6"/>
        <v/>
      </c>
      <c r="K202" s="41" t="str">
        <f t="shared" si="7"/>
        <v/>
      </c>
      <c r="L202" s="50"/>
      <c r="M202" s="50"/>
    </row>
    <row r="203" spans="1:13" ht="12.6">
      <c r="A203" s="34"/>
      <c r="B203" s="35"/>
      <c r="C203" s="40" t="str">
        <f>IF(B203="Chèques",MAX($C$3:$C202)+1,"")</f>
        <v/>
      </c>
      <c r="D203" s="36"/>
      <c r="E203" s="35"/>
      <c r="F203" s="36"/>
      <c r="G203" s="37"/>
      <c r="H203" s="37"/>
      <c r="I203" s="34"/>
      <c r="J203" s="41" t="str">
        <f t="shared" si="6"/>
        <v/>
      </c>
      <c r="K203" s="41" t="str">
        <f t="shared" si="7"/>
        <v/>
      </c>
      <c r="L203" s="50"/>
      <c r="M203" s="50"/>
    </row>
    <row r="204" spans="1:13" ht="12.6">
      <c r="A204" s="34"/>
      <c r="B204" s="35"/>
      <c r="C204" s="40" t="str">
        <f>IF(B204="Chèques",MAX($C$3:$C203)+1,"")</f>
        <v/>
      </c>
      <c r="D204" s="36"/>
      <c r="E204" s="35"/>
      <c r="F204" s="36"/>
      <c r="G204" s="37"/>
      <c r="H204" s="37"/>
      <c r="I204" s="34"/>
      <c r="J204" s="41" t="str">
        <f t="shared" si="6"/>
        <v/>
      </c>
      <c r="K204" s="41" t="str">
        <f t="shared" si="7"/>
        <v/>
      </c>
      <c r="L204" s="50"/>
      <c r="M204" s="50"/>
    </row>
    <row r="205" spans="1:13" ht="12.6">
      <c r="A205" s="34"/>
      <c r="B205" s="35"/>
      <c r="C205" s="40" t="str">
        <f>IF(B205="Chèques",MAX($C$3:$C204)+1,"")</f>
        <v/>
      </c>
      <c r="D205" s="36"/>
      <c r="E205" s="35"/>
      <c r="F205" s="36"/>
      <c r="G205" s="37"/>
      <c r="H205" s="37"/>
      <c r="I205" s="34"/>
      <c r="J205" s="41" t="str">
        <f t="shared" si="6"/>
        <v/>
      </c>
      <c r="K205" s="41" t="str">
        <f t="shared" si="7"/>
        <v/>
      </c>
      <c r="L205" s="50"/>
      <c r="M205" s="50"/>
    </row>
    <row r="206" spans="1:13" ht="12.6">
      <c r="A206" s="34"/>
      <c r="B206" s="35"/>
      <c r="C206" s="40" t="str">
        <f>IF(B206="Chèques",MAX($C$3:$C205)+1,"")</f>
        <v/>
      </c>
      <c r="D206" s="36"/>
      <c r="E206" s="35"/>
      <c r="F206" s="36"/>
      <c r="G206" s="37"/>
      <c r="H206" s="37"/>
      <c r="I206" s="34"/>
      <c r="J206" s="41" t="str">
        <f t="shared" si="6"/>
        <v/>
      </c>
      <c r="K206" s="41" t="str">
        <f t="shared" si="7"/>
        <v/>
      </c>
      <c r="L206" s="50"/>
      <c r="M206" s="50"/>
    </row>
    <row r="207" spans="1:13" ht="12.6">
      <c r="A207" s="34"/>
      <c r="B207" s="35"/>
      <c r="C207" s="40" t="str">
        <f>IF(B207="Chèques",MAX($C$3:$C206)+1,"")</f>
        <v/>
      </c>
      <c r="D207" s="36"/>
      <c r="E207" s="35"/>
      <c r="F207" s="36"/>
      <c r="G207" s="37"/>
      <c r="H207" s="37"/>
      <c r="I207" s="34"/>
      <c r="J207" s="41" t="str">
        <f t="shared" si="6"/>
        <v/>
      </c>
      <c r="K207" s="41" t="str">
        <f t="shared" si="7"/>
        <v/>
      </c>
      <c r="L207" s="50"/>
      <c r="M207" s="50"/>
    </row>
    <row r="208" spans="1:13" ht="12.6">
      <c r="A208" s="34"/>
      <c r="B208" s="35"/>
      <c r="C208" s="40" t="str">
        <f>IF(B208="Chèques",MAX($C$3:$C207)+1,"")</f>
        <v/>
      </c>
      <c r="D208" s="36"/>
      <c r="E208" s="35"/>
      <c r="F208" s="36"/>
      <c r="G208" s="37"/>
      <c r="H208" s="37"/>
      <c r="I208" s="34"/>
      <c r="J208" s="41" t="str">
        <f t="shared" si="6"/>
        <v/>
      </c>
      <c r="K208" s="41" t="str">
        <f t="shared" ref="K208:K224" si="8">IF(A208="","",K226+(H208-G208)*(I208&gt;0))</f>
        <v/>
      </c>
      <c r="L208" s="50"/>
      <c r="M208" s="50"/>
    </row>
    <row r="209" spans="1:13" ht="12.6">
      <c r="A209" s="34"/>
      <c r="B209" s="35"/>
      <c r="C209" s="40" t="str">
        <f>IF(B209="Chèques",MAX($C$3:$C208)+1,"")</f>
        <v/>
      </c>
      <c r="D209" s="36"/>
      <c r="E209" s="35"/>
      <c r="F209" s="36"/>
      <c r="G209" s="37"/>
      <c r="H209" s="37"/>
      <c r="I209" s="34"/>
      <c r="J209" s="41" t="str">
        <f t="shared" si="6"/>
        <v/>
      </c>
      <c r="K209" s="41" t="str">
        <f t="shared" si="8"/>
        <v/>
      </c>
      <c r="L209" s="50"/>
      <c r="M209" s="50"/>
    </row>
    <row r="210" spans="1:13" ht="12.6">
      <c r="A210" s="34"/>
      <c r="B210" s="35"/>
      <c r="C210" s="40" t="str">
        <f>IF(B210="Chèques",MAX($C$3:$C209)+1,"")</f>
        <v/>
      </c>
      <c r="D210" s="36"/>
      <c r="E210" s="35"/>
      <c r="F210" s="36"/>
      <c r="G210" s="37"/>
      <c r="H210" s="37"/>
      <c r="I210" s="34"/>
      <c r="J210" s="41" t="str">
        <f t="shared" si="6"/>
        <v/>
      </c>
      <c r="K210" s="41" t="str">
        <f t="shared" si="8"/>
        <v/>
      </c>
      <c r="L210" s="50"/>
      <c r="M210" s="50"/>
    </row>
    <row r="211" spans="1:13" ht="12.6">
      <c r="A211" s="34"/>
      <c r="B211" s="35"/>
      <c r="C211" s="40" t="str">
        <f>IF(B211="Chèques",MAX($C$3:$C210)+1,"")</f>
        <v/>
      </c>
      <c r="D211" s="36"/>
      <c r="E211" s="35"/>
      <c r="F211" s="36"/>
      <c r="G211" s="37"/>
      <c r="H211" s="37"/>
      <c r="I211" s="34"/>
      <c r="J211" s="41" t="str">
        <f t="shared" si="6"/>
        <v/>
      </c>
      <c r="K211" s="41" t="str">
        <f t="shared" si="8"/>
        <v/>
      </c>
      <c r="L211" s="50"/>
      <c r="M211" s="50"/>
    </row>
    <row r="212" spans="1:13" ht="12.6">
      <c r="A212" s="34"/>
      <c r="B212" s="35"/>
      <c r="C212" s="40" t="str">
        <f>IF(B212="Chèques",MAX($C$3:$C211)+1,"")</f>
        <v/>
      </c>
      <c r="D212" s="36"/>
      <c r="E212" s="35"/>
      <c r="F212" s="36"/>
      <c r="G212" s="37"/>
      <c r="H212" s="37"/>
      <c r="I212" s="34"/>
      <c r="J212" s="41" t="str">
        <f t="shared" si="6"/>
        <v/>
      </c>
      <c r="K212" s="41" t="str">
        <f t="shared" si="8"/>
        <v/>
      </c>
      <c r="L212" s="50"/>
      <c r="M212" s="50"/>
    </row>
    <row r="213" spans="1:13" ht="12.6">
      <c r="A213" s="34"/>
      <c r="B213" s="35"/>
      <c r="C213" s="40" t="str">
        <f>IF(B213="Chèques",MAX($C$3:$C212)+1,"")</f>
        <v/>
      </c>
      <c r="D213" s="36"/>
      <c r="E213" s="35"/>
      <c r="F213" s="36"/>
      <c r="G213" s="37"/>
      <c r="H213" s="37"/>
      <c r="I213" s="34"/>
      <c r="J213" s="41" t="str">
        <f t="shared" si="6"/>
        <v/>
      </c>
      <c r="K213" s="41" t="str">
        <f t="shared" si="8"/>
        <v/>
      </c>
      <c r="L213" s="50"/>
      <c r="M213" s="50"/>
    </row>
    <row r="214" spans="1:13" ht="12.6">
      <c r="A214" s="34"/>
      <c r="B214" s="35"/>
      <c r="C214" s="40" t="str">
        <f>IF(B214="Chèques",MAX($C$3:$C213)+1,"")</f>
        <v/>
      </c>
      <c r="D214" s="36"/>
      <c r="E214" s="35"/>
      <c r="F214" s="36"/>
      <c r="G214" s="37"/>
      <c r="H214" s="37"/>
      <c r="I214" s="34"/>
      <c r="J214" s="41" t="str">
        <f t="shared" si="6"/>
        <v/>
      </c>
      <c r="K214" s="41" t="str">
        <f t="shared" si="8"/>
        <v/>
      </c>
      <c r="L214" s="50"/>
      <c r="M214" s="50"/>
    </row>
    <row r="215" spans="1:13" ht="12.6">
      <c r="A215" s="34"/>
      <c r="B215" s="35"/>
      <c r="C215" s="40" t="str">
        <f>IF(B215="Chèques",MAX($C$3:$C214)+1,"")</f>
        <v/>
      </c>
      <c r="D215" s="36"/>
      <c r="E215" s="35"/>
      <c r="F215" s="36"/>
      <c r="G215" s="37"/>
      <c r="H215" s="37"/>
      <c r="I215" s="34"/>
      <c r="J215" s="41" t="str">
        <f t="shared" si="6"/>
        <v/>
      </c>
      <c r="K215" s="41" t="str">
        <f t="shared" si="8"/>
        <v/>
      </c>
      <c r="L215" s="50"/>
      <c r="M215" s="50"/>
    </row>
    <row r="216" spans="1:13" ht="12.6">
      <c r="A216" s="34"/>
      <c r="B216" s="35"/>
      <c r="C216" s="40" t="str">
        <f>IF(B216="Chèques",MAX($C$3:$C215)+1,"")</f>
        <v/>
      </c>
      <c r="D216" s="36"/>
      <c r="E216" s="35"/>
      <c r="F216" s="36"/>
      <c r="G216" s="37"/>
      <c r="H216" s="37"/>
      <c r="I216" s="34"/>
      <c r="J216" s="41" t="str">
        <f t="shared" si="6"/>
        <v/>
      </c>
      <c r="K216" s="41" t="str">
        <f t="shared" si="8"/>
        <v/>
      </c>
      <c r="L216" s="50"/>
      <c r="M216" s="50"/>
    </row>
    <row r="217" spans="1:13" ht="12.6">
      <c r="A217" s="34"/>
      <c r="B217" s="35"/>
      <c r="C217" s="40" t="str">
        <f>IF(B217="Chèques",MAX($C$3:$C216)+1,"")</f>
        <v/>
      </c>
      <c r="D217" s="36"/>
      <c r="E217" s="35"/>
      <c r="F217" s="36"/>
      <c r="G217" s="37"/>
      <c r="H217" s="37"/>
      <c r="I217" s="34"/>
      <c r="J217" s="41" t="str">
        <f t="shared" si="6"/>
        <v/>
      </c>
      <c r="K217" s="41" t="str">
        <f t="shared" si="8"/>
        <v/>
      </c>
      <c r="L217" s="50"/>
      <c r="M217" s="50"/>
    </row>
    <row r="218" spans="1:13" ht="12.6">
      <c r="A218" s="34"/>
      <c r="B218" s="35"/>
      <c r="C218" s="40" t="str">
        <f>IF(B218="Chèques",MAX($C$3:$C217)+1,"")</f>
        <v/>
      </c>
      <c r="D218" s="36"/>
      <c r="E218" s="35"/>
      <c r="F218" s="36"/>
      <c r="G218" s="37"/>
      <c r="H218" s="37"/>
      <c r="I218" s="34"/>
      <c r="J218" s="41" t="str">
        <f t="shared" si="6"/>
        <v/>
      </c>
      <c r="K218" s="41" t="str">
        <f t="shared" si="8"/>
        <v/>
      </c>
      <c r="L218" s="50"/>
      <c r="M218" s="50"/>
    </row>
    <row r="219" spans="1:13" ht="12.6">
      <c r="A219" s="34"/>
      <c r="B219" s="35"/>
      <c r="C219" s="40" t="str">
        <f>IF(B219="Chèques",MAX($C$3:$C218)+1,"")</f>
        <v/>
      </c>
      <c r="D219" s="36"/>
      <c r="E219" s="35"/>
      <c r="F219" s="36"/>
      <c r="G219" s="37"/>
      <c r="H219" s="37"/>
      <c r="I219" s="34"/>
      <c r="J219" s="41" t="str">
        <f t="shared" si="6"/>
        <v/>
      </c>
      <c r="K219" s="41" t="str">
        <f t="shared" si="8"/>
        <v/>
      </c>
      <c r="L219" s="50"/>
      <c r="M219" s="50"/>
    </row>
    <row r="220" spans="1:13" ht="12.6">
      <c r="A220" s="34"/>
      <c r="B220" s="35"/>
      <c r="C220" s="40" t="str">
        <f>IF(B220="Chèques",MAX($C$3:$C219)+1,"")</f>
        <v/>
      </c>
      <c r="D220" s="36"/>
      <c r="E220" s="35"/>
      <c r="F220" s="36"/>
      <c r="G220" s="37"/>
      <c r="H220" s="37"/>
      <c r="I220" s="34"/>
      <c r="J220" s="41" t="str">
        <f t="shared" si="6"/>
        <v/>
      </c>
      <c r="K220" s="41" t="str">
        <f t="shared" si="8"/>
        <v/>
      </c>
      <c r="L220" s="50"/>
      <c r="M220" s="50"/>
    </row>
    <row r="221" spans="1:13" ht="12.6">
      <c r="A221" s="34"/>
      <c r="B221" s="35"/>
      <c r="C221" s="40" t="str">
        <f>IF(B221="Chèques",MAX($C$3:$C220)+1,"")</f>
        <v/>
      </c>
      <c r="D221" s="36"/>
      <c r="E221" s="35"/>
      <c r="F221" s="36"/>
      <c r="G221" s="37"/>
      <c r="H221" s="37"/>
      <c r="I221" s="34"/>
      <c r="J221" s="41" t="str">
        <f t="shared" si="6"/>
        <v/>
      </c>
      <c r="K221" s="41" t="str">
        <f t="shared" si="8"/>
        <v/>
      </c>
      <c r="L221" s="50"/>
      <c r="M221" s="50"/>
    </row>
    <row r="222" spans="1:13" ht="12.6">
      <c r="A222" s="34"/>
      <c r="B222" s="35"/>
      <c r="C222" s="40" t="str">
        <f>IF(B222="Chèques",MAX($C$3:$C221)+1,"")</f>
        <v/>
      </c>
      <c r="D222" s="36"/>
      <c r="E222" s="35"/>
      <c r="F222" s="36"/>
      <c r="G222" s="37"/>
      <c r="H222" s="37"/>
      <c r="I222" s="34"/>
      <c r="J222" s="41" t="str">
        <f t="shared" si="6"/>
        <v/>
      </c>
      <c r="K222" s="41" t="str">
        <f t="shared" si="8"/>
        <v/>
      </c>
      <c r="L222" s="50"/>
      <c r="M222" s="50"/>
    </row>
    <row r="223" spans="1:13" ht="12.6">
      <c r="A223" s="34"/>
      <c r="B223" s="35"/>
      <c r="C223" s="40" t="str">
        <f>IF(B223="Chèques",MAX($C$3:$C222)+1,"")</f>
        <v/>
      </c>
      <c r="D223" s="36"/>
      <c r="E223" s="35"/>
      <c r="F223" s="36"/>
      <c r="G223" s="37"/>
      <c r="H223" s="37"/>
      <c r="I223" s="34"/>
      <c r="J223" s="41" t="str">
        <f t="shared" si="6"/>
        <v/>
      </c>
      <c r="K223" s="41" t="str">
        <f t="shared" si="8"/>
        <v/>
      </c>
      <c r="L223" s="50"/>
      <c r="M223" s="50"/>
    </row>
    <row r="224" spans="1:13" ht="12.6">
      <c r="A224" s="34"/>
      <c r="B224" s="35"/>
      <c r="C224" s="40" t="str">
        <f>IF(B224="Chèques",MAX($C$3:$C223)+1,"")</f>
        <v/>
      </c>
      <c r="D224" s="36"/>
      <c r="E224" s="35"/>
      <c r="F224" s="36"/>
      <c r="G224" s="37"/>
      <c r="H224" s="37"/>
      <c r="I224" s="34"/>
      <c r="J224" s="41" t="str">
        <f t="shared" si="6"/>
        <v/>
      </c>
      <c r="K224" s="41" t="str">
        <f t="shared" si="8"/>
        <v/>
      </c>
      <c r="L224" s="50"/>
      <c r="M224" s="50"/>
    </row>
  </sheetData>
  <mergeCells count="2">
    <mergeCell ref="A2:K2"/>
    <mergeCell ref="L12:M12"/>
  </mergeCells>
  <conditionalFormatting sqref="J225:J1048576">
    <cfRule type="cellIs" dxfId="306" priority="89" operator="greaterThan">
      <formula>0</formula>
    </cfRule>
  </conditionalFormatting>
  <conditionalFormatting sqref="A2">
    <cfRule type="containsText" dxfId="305" priority="34" operator="containsText" text="CB">
      <formula>NOT(ISERROR(SEARCH("CB",A2)))</formula>
    </cfRule>
  </conditionalFormatting>
  <conditionalFormatting sqref="A2">
    <cfRule type="expression" dxfId="304" priority="33" stopIfTrue="1">
      <formula>$A2=""</formula>
    </cfRule>
  </conditionalFormatting>
  <conditionalFormatting sqref="K3:K224 J1:J224">
    <cfRule type="cellIs" dxfId="303" priority="32" operator="greaterThan">
      <formula>0</formula>
    </cfRule>
  </conditionalFormatting>
  <conditionalFormatting sqref="B1:B2">
    <cfRule type="containsText" dxfId="302" priority="27" operator="containsText" text="Virements émis">
      <formula>NOT(ISERROR(SEARCH("Virements émis",B1)))</formula>
    </cfRule>
    <cfRule type="containsText" dxfId="301" priority="28" operator="containsText" text="Vir">
      <formula>NOT(ISERROR(SEARCH("Vir",B1)))</formula>
    </cfRule>
    <cfRule type="containsText" dxfId="300" priority="29" operator="containsText" text="CB">
      <formula>NOT(ISERROR(SEARCH("CB",B1)))</formula>
    </cfRule>
    <cfRule type="containsText" dxfId="299" priority="30" operator="containsText" text="Pr">
      <formula>NOT(ISERROR(SEARCH("Pr",B1)))</formula>
    </cfRule>
    <cfRule type="containsText" dxfId="298" priority="31" operator="containsText" text="Chèques">
      <formula>NOT(ISERROR(SEARCH("Chèques",B1)))</formula>
    </cfRule>
  </conditionalFormatting>
  <conditionalFormatting sqref="D3:I224">
    <cfRule type="expression" dxfId="297" priority="24" stopIfTrue="1">
      <formula>$G3&gt;0</formula>
    </cfRule>
    <cfRule type="expression" dxfId="296" priority="25">
      <formula>$G3&lt;0</formula>
    </cfRule>
    <cfRule type="expression" dxfId="295" priority="26" stopIfTrue="1">
      <formula>$H3&gt;0</formula>
    </cfRule>
  </conditionalFormatting>
  <conditionalFormatting sqref="J1">
    <cfRule type="cellIs" dxfId="294" priority="23" operator="greaterThan">
      <formula>0</formula>
    </cfRule>
  </conditionalFormatting>
  <conditionalFormatting sqref="B1">
    <cfRule type="containsText" dxfId="293" priority="18" operator="containsText" text="Virements émis">
      <formula>NOT(ISERROR(SEARCH("Virements émis",B1)))</formula>
    </cfRule>
    <cfRule type="containsText" dxfId="292" priority="19" operator="containsText" text="Vir">
      <formula>NOT(ISERROR(SEARCH("Vir",B1)))</formula>
    </cfRule>
    <cfRule type="containsText" dxfId="291" priority="20" operator="containsText" text="CB">
      <formula>NOT(ISERROR(SEARCH("CB",B1)))</formula>
    </cfRule>
    <cfRule type="containsText" dxfId="290" priority="21" operator="containsText" text="Pr">
      <formula>NOT(ISERROR(SEARCH("Pr",B1)))</formula>
    </cfRule>
    <cfRule type="containsText" dxfId="289" priority="22" operator="containsText" text="Chèques">
      <formula>NOT(ISERROR(SEARCH("Chèques",B1)))</formula>
    </cfRule>
  </conditionalFormatting>
  <conditionalFormatting sqref="B3:B224">
    <cfRule type="containsText" dxfId="288" priority="17" operator="containsText" text="CB">
      <formula>NOT(ISERROR(SEARCH("CB",B3)))</formula>
    </cfRule>
  </conditionalFormatting>
  <conditionalFormatting sqref="A3:B3 B4:B224">
    <cfRule type="containsText" dxfId="287" priority="16" operator="containsText" text="Chèques">
      <formula>NOT(ISERROR(SEARCH("Chèques",A3)))</formula>
    </cfRule>
  </conditionalFormatting>
  <conditionalFormatting sqref="A4:B4">
    <cfRule type="containsText" dxfId="286" priority="15" operator="containsText" text="Crédits">
      <formula>NOT(ISERROR(SEARCH("Crédits",A4)))</formula>
    </cfRule>
  </conditionalFormatting>
  <conditionalFormatting sqref="B5 A5:A6">
    <cfRule type="containsText" dxfId="285" priority="14" operator="containsText" text="Prélèvements">
      <formula>NOT(ISERROR(SEARCH("Prélèvements",A5)))</formula>
    </cfRule>
  </conditionalFormatting>
  <conditionalFormatting sqref="B6 A6:A7">
    <cfRule type="containsText" dxfId="284" priority="11" operator="containsText" text="Retraits">
      <formula>NOT(ISERROR(SEARCH("Retraits",A6)))</formula>
    </cfRule>
    <cfRule type="containsText" dxfId="283" priority="12" operator="containsText" text="Retraits">
      <formula>NOT(ISERROR(SEARCH("Retraits",A6)))</formula>
    </cfRule>
    <cfRule type="containsText" dxfId="282" priority="13" operator="containsText" text="Retraits">
      <formula>NOT(ISERROR(SEARCH("Retraits",A6)))</formula>
    </cfRule>
  </conditionalFormatting>
  <conditionalFormatting sqref="A5">
    <cfRule type="containsText" dxfId="281" priority="10" operator="containsText" text="Dépôts DA">
      <formula>NOT(ISERROR(SEARCH("Dépôts DA",A5)))</formula>
    </cfRule>
  </conditionalFormatting>
  <conditionalFormatting sqref="I10">
    <cfRule type="colorScale" priority="9">
      <colorScale>
        <cfvo type="min" val="0"/>
        <cfvo type="max" val="0"/>
        <color rgb="FFFF7128"/>
        <color rgb="FFFFEF9C"/>
      </colorScale>
    </cfRule>
  </conditionalFormatting>
  <conditionalFormatting sqref="B3:B224">
    <cfRule type="containsText" dxfId="280" priority="4" operator="containsText" text="Virements émis">
      <formula>NOT(ISERROR(SEARCH("Virements émis",B3)))</formula>
    </cfRule>
    <cfRule type="containsText" dxfId="279" priority="5" operator="containsText" text="Vir">
      <formula>NOT(ISERROR(SEARCH("Vir",B3)))</formula>
    </cfRule>
    <cfRule type="containsText" dxfId="278" priority="6" operator="containsText" text="CB">
      <formula>NOT(ISERROR(SEARCH("CB",B3)))</formula>
    </cfRule>
    <cfRule type="containsText" dxfId="277" priority="7" operator="containsText" text="Pr">
      <formula>NOT(ISERROR(SEARCH("Pr",B3)))</formula>
    </cfRule>
    <cfRule type="containsText" dxfId="276" priority="8" operator="containsText" text="Chèques">
      <formula>NOT(ISERROR(SEARCH("Chèques",B3)))</formula>
    </cfRule>
  </conditionalFormatting>
  <conditionalFormatting sqref="A3:B224">
    <cfRule type="expression" dxfId="275" priority="2">
      <formula>$G3&lt;0</formula>
    </cfRule>
  </conditionalFormatting>
  <conditionalFormatting sqref="A3:I224">
    <cfRule type="expression" dxfId="274" priority="1" stopIfTrue="1">
      <formula>$G3&gt;0</formula>
    </cfRule>
    <cfRule type="expression" dxfId="273" priority="3" stopIfTrue="1">
      <formula>$H3&gt;0</formula>
    </cfRule>
  </conditionalFormatting>
  <dataValidations count="1">
    <dataValidation type="list" allowBlank="1" showInputMessage="1" showErrorMessage="1" sqref="F3:F224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'!$A$3:$A$10</xm:f>
          </x14:formula1>
          <xm:sqref>B3:B224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E3:E224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M224"/>
  <sheetViews>
    <sheetView workbookViewId="0">
      <selection activeCell="F20" sqref="F20"/>
    </sheetView>
  </sheetViews>
  <sheetFormatPr baseColWidth="10" defaultColWidth="11.44140625" defaultRowHeight="12"/>
  <cols>
    <col min="1" max="1" width="10.109375" style="1" bestFit="1" customWidth="1"/>
    <col min="2" max="2" width="11.44140625" style="1" bestFit="1" customWidth="1"/>
    <col min="3" max="3" width="7.6640625" style="1" bestFit="1" customWidth="1"/>
    <col min="4" max="4" width="20.6640625" style="1" bestFit="1" customWidth="1"/>
    <col min="5" max="5" width="20.109375" style="1" bestFit="1" customWidth="1"/>
    <col min="6" max="6" width="12.33203125" style="1" customWidth="1"/>
    <col min="7" max="8" width="10.33203125" style="1" bestFit="1" customWidth="1"/>
    <col min="9" max="9" width="10.109375" style="1" bestFit="1" customWidth="1"/>
    <col min="10" max="10" width="9" style="2" customWidth="1"/>
    <col min="11" max="11" width="8.6640625" style="1" bestFit="1" customWidth="1"/>
    <col min="12" max="16384" width="11.44140625" style="1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105</v>
      </c>
      <c r="M1" s="48"/>
    </row>
    <row r="2" spans="1:13" ht="14.4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  <c r="L2" s="49"/>
      <c r="M2" s="49"/>
    </row>
    <row r="3" spans="1:13" ht="12.6">
      <c r="A3" s="54"/>
      <c r="B3" s="55"/>
      <c r="C3" s="60"/>
      <c r="D3" s="56"/>
      <c r="E3" s="55"/>
      <c r="F3" s="56"/>
      <c r="G3" s="57"/>
      <c r="H3" s="57"/>
      <c r="I3" s="54"/>
      <c r="J3" s="41" t="str">
        <f>IF(A3&lt;&gt;"",M1+H3-G3,"")</f>
        <v/>
      </c>
      <c r="K3" s="41" t="str">
        <f>IF(A3="","",M1+(H3-G3)*(I3&gt;0))</f>
        <v/>
      </c>
      <c r="L3" s="61"/>
      <c r="M3" s="61"/>
    </row>
    <row r="4" spans="1:13" ht="12.6">
      <c r="A4" s="54"/>
      <c r="B4" s="55"/>
      <c r="C4" s="60"/>
      <c r="D4" s="56"/>
      <c r="E4" s="55"/>
      <c r="F4" s="56"/>
      <c r="G4" s="57"/>
      <c r="H4" s="57"/>
      <c r="I4" s="54"/>
      <c r="J4" s="41" t="str">
        <f t="shared" ref="J4:J67" si="0">IF(A4&lt;&gt;"",J3+H4-G4,"")</f>
        <v/>
      </c>
      <c r="K4" s="41" t="str">
        <f>IF(A4="","",K3+(H4-G4)*(I4&gt;0))</f>
        <v/>
      </c>
      <c r="L4" s="31" t="s">
        <v>101</v>
      </c>
      <c r="M4" s="42">
        <f>M1+M6-M8</f>
        <v>0</v>
      </c>
    </row>
    <row r="5" spans="1:13" ht="12.6">
      <c r="A5" s="54"/>
      <c r="B5" s="55"/>
      <c r="C5" s="60"/>
      <c r="D5" s="56"/>
      <c r="E5" s="55"/>
      <c r="F5" s="56"/>
      <c r="G5" s="57"/>
      <c r="H5" s="59"/>
      <c r="I5" s="58"/>
      <c r="J5" s="41" t="str">
        <f t="shared" si="0"/>
        <v/>
      </c>
      <c r="K5" s="41" t="str">
        <f t="shared" ref="K5:K68" si="1">IF(A5="","",K4+(H5-G5)*(I5&gt;0))</f>
        <v/>
      </c>
      <c r="L5" s="61"/>
      <c r="M5" s="61"/>
    </row>
    <row r="6" spans="1:13" ht="12.6">
      <c r="A6" s="54"/>
      <c r="B6" s="55"/>
      <c r="C6" s="60"/>
      <c r="D6" s="56"/>
      <c r="E6" s="55"/>
      <c r="F6" s="56"/>
      <c r="G6" s="57"/>
      <c r="H6" s="57"/>
      <c r="I6" s="54"/>
      <c r="J6" s="41" t="str">
        <f t="shared" si="0"/>
        <v/>
      </c>
      <c r="K6" s="41" t="str">
        <f t="shared" si="1"/>
        <v/>
      </c>
      <c r="L6" s="31" t="s">
        <v>7</v>
      </c>
      <c r="M6" s="43">
        <f>SUM($H$3:$H$200)</f>
        <v>0</v>
      </c>
    </row>
    <row r="7" spans="1:13" ht="12.6">
      <c r="A7" s="54"/>
      <c r="B7" s="55"/>
      <c r="C7" s="60"/>
      <c r="D7" s="56"/>
      <c r="E7" s="55"/>
      <c r="F7" s="56"/>
      <c r="G7" s="57"/>
      <c r="H7" s="57"/>
      <c r="I7" s="54"/>
      <c r="J7" s="41" t="str">
        <f t="shared" si="0"/>
        <v/>
      </c>
      <c r="K7" s="41" t="str">
        <f t="shared" si="1"/>
        <v/>
      </c>
      <c r="L7" s="32"/>
      <c r="M7" s="44"/>
    </row>
    <row r="8" spans="1:13" ht="12.6">
      <c r="A8" s="54"/>
      <c r="B8" s="55"/>
      <c r="C8" s="60"/>
      <c r="D8" s="56"/>
      <c r="E8" s="55"/>
      <c r="F8" s="56"/>
      <c r="G8" s="57"/>
      <c r="H8" s="59"/>
      <c r="I8" s="58"/>
      <c r="J8" s="41" t="str">
        <f t="shared" si="0"/>
        <v/>
      </c>
      <c r="K8" s="41" t="str">
        <f t="shared" si="1"/>
        <v/>
      </c>
      <c r="L8" s="33" t="s">
        <v>102</v>
      </c>
      <c r="M8" s="45">
        <f>SUM($G$3:$G$200)</f>
        <v>0</v>
      </c>
    </row>
    <row r="9" spans="1:13" ht="12.6">
      <c r="A9" s="54"/>
      <c r="B9" s="55"/>
      <c r="C9" s="60"/>
      <c r="D9" s="56"/>
      <c r="E9" s="55"/>
      <c r="F9" s="56"/>
      <c r="G9" s="57"/>
      <c r="H9" s="57"/>
      <c r="I9" s="54"/>
      <c r="J9" s="41" t="str">
        <f t="shared" si="0"/>
        <v/>
      </c>
      <c r="K9" s="41" t="str">
        <f t="shared" si="1"/>
        <v/>
      </c>
      <c r="L9" s="61"/>
      <c r="M9" s="61"/>
    </row>
    <row r="10" spans="1:13" ht="22.8">
      <c r="A10" s="54"/>
      <c r="B10" s="55"/>
      <c r="C10" s="60"/>
      <c r="D10" s="56"/>
      <c r="E10" s="55"/>
      <c r="F10" s="56"/>
      <c r="G10" s="57"/>
      <c r="H10" s="57"/>
      <c r="I10" s="54"/>
      <c r="J10" s="41" t="str">
        <f t="shared" si="0"/>
        <v/>
      </c>
      <c r="K10" s="41" t="str">
        <f t="shared" si="1"/>
        <v/>
      </c>
      <c r="L10" s="46" t="s">
        <v>103</v>
      </c>
      <c r="M10" s="42" t="e">
        <f>LOOKUP(9^9,K:K)</f>
        <v>#N/A</v>
      </c>
    </row>
    <row r="11" spans="1:13" ht="13.2" thickBot="1">
      <c r="A11" s="54"/>
      <c r="B11" s="55"/>
      <c r="C11" s="60"/>
      <c r="D11" s="56"/>
      <c r="E11" s="55"/>
      <c r="F11" s="56"/>
      <c r="G11" s="57"/>
      <c r="H11" s="59"/>
      <c r="I11" s="58"/>
      <c r="J11" s="41" t="str">
        <f t="shared" si="0"/>
        <v/>
      </c>
      <c r="K11" s="41" t="str">
        <f t="shared" si="1"/>
        <v/>
      </c>
      <c r="L11" s="50"/>
      <c r="M11" s="50"/>
    </row>
    <row r="12" spans="1:13" ht="15.6" thickTop="1" thickBot="1">
      <c r="A12" s="54"/>
      <c r="B12" s="55"/>
      <c r="C12" s="60"/>
      <c r="D12" s="56"/>
      <c r="E12" s="55"/>
      <c r="F12" s="56"/>
      <c r="G12" s="57"/>
      <c r="H12" s="59"/>
      <c r="I12" s="58"/>
      <c r="J12" s="41" t="str">
        <f t="shared" si="0"/>
        <v/>
      </c>
      <c r="K12" s="41" t="str">
        <f t="shared" si="1"/>
        <v/>
      </c>
      <c r="L12" s="145" t="s">
        <v>104</v>
      </c>
      <c r="M12" s="146"/>
    </row>
    <row r="13" spans="1:13" ht="13.2" thickTop="1">
      <c r="A13" s="58"/>
      <c r="B13" s="55"/>
      <c r="C13" s="60"/>
      <c r="D13" s="55"/>
      <c r="E13" s="55"/>
      <c r="F13" s="55"/>
      <c r="G13" s="59"/>
      <c r="H13" s="59"/>
      <c r="I13" s="58"/>
      <c r="J13" s="41" t="str">
        <f t="shared" si="0"/>
        <v/>
      </c>
      <c r="K13" s="41" t="str">
        <f t="shared" si="1"/>
        <v/>
      </c>
      <c r="L13" s="50"/>
      <c r="M13" s="50"/>
    </row>
    <row r="14" spans="1:13" ht="12.6">
      <c r="A14" s="58"/>
      <c r="B14" s="55"/>
      <c r="C14" s="60"/>
      <c r="D14" s="55"/>
      <c r="E14" s="55"/>
      <c r="F14" s="55"/>
      <c r="G14" s="59"/>
      <c r="H14" s="59"/>
      <c r="I14" s="58"/>
      <c r="J14" s="41" t="str">
        <f t="shared" si="0"/>
        <v/>
      </c>
      <c r="K14" s="41" t="str">
        <f t="shared" si="1"/>
        <v/>
      </c>
      <c r="L14" s="50"/>
      <c r="M14" s="50"/>
    </row>
    <row r="15" spans="1:13" ht="12.6">
      <c r="A15" s="54"/>
      <c r="B15" s="55"/>
      <c r="C15" s="60"/>
      <c r="D15" s="56"/>
      <c r="E15" s="55"/>
      <c r="F15" s="56"/>
      <c r="G15" s="57"/>
      <c r="H15" s="57"/>
      <c r="I15" s="54"/>
      <c r="J15" s="41" t="str">
        <f t="shared" si="0"/>
        <v/>
      </c>
      <c r="K15" s="41" t="str">
        <f t="shared" si="1"/>
        <v/>
      </c>
      <c r="L15" s="50"/>
      <c r="M15" s="50"/>
    </row>
    <row r="16" spans="1:13" ht="12.6">
      <c r="A16" s="58"/>
      <c r="B16" s="55"/>
      <c r="C16" s="60"/>
      <c r="D16" s="55"/>
      <c r="E16" s="55"/>
      <c r="F16" s="55"/>
      <c r="G16" s="59"/>
      <c r="H16" s="59"/>
      <c r="I16" s="58"/>
      <c r="J16" s="41" t="str">
        <f t="shared" si="0"/>
        <v/>
      </c>
      <c r="K16" s="41" t="str">
        <f t="shared" si="1"/>
        <v/>
      </c>
      <c r="L16" s="50"/>
      <c r="M16" s="50"/>
    </row>
    <row r="17" spans="1:13" ht="12.6">
      <c r="A17" s="38"/>
      <c r="B17" s="35"/>
      <c r="C17" s="40" t="str">
        <f>IF(B17="Chèques",MAX($C$3:$C16)+1,"")</f>
        <v/>
      </c>
      <c r="D17" s="35"/>
      <c r="E17" s="35"/>
      <c r="F17" s="35"/>
      <c r="G17" s="39"/>
      <c r="H17" s="39"/>
      <c r="I17" s="38"/>
      <c r="J17" s="41" t="str">
        <f t="shared" si="0"/>
        <v/>
      </c>
      <c r="K17" s="41" t="str">
        <f t="shared" si="1"/>
        <v/>
      </c>
      <c r="L17" s="50"/>
      <c r="M17" s="50"/>
    </row>
    <row r="18" spans="1:13" ht="12.6">
      <c r="A18" s="38"/>
      <c r="B18" s="35"/>
      <c r="C18" s="40" t="str">
        <f>IF(B18="Chèques",MAX($C$3:$C17)+1,"")</f>
        <v/>
      </c>
      <c r="D18" s="35"/>
      <c r="E18" s="35"/>
      <c r="F18" s="35"/>
      <c r="G18" s="39"/>
      <c r="H18" s="39"/>
      <c r="I18" s="38"/>
      <c r="J18" s="41" t="str">
        <f t="shared" si="0"/>
        <v/>
      </c>
      <c r="K18" s="41" t="str">
        <f t="shared" si="1"/>
        <v/>
      </c>
      <c r="L18" s="50"/>
      <c r="M18" s="50">
        <v>0</v>
      </c>
    </row>
    <row r="19" spans="1:13" ht="12.6">
      <c r="A19" s="34"/>
      <c r="B19" s="35"/>
      <c r="C19" s="40" t="str">
        <f>IF(B19="Chèques",MAX($C$3:$C18)+1,"")</f>
        <v/>
      </c>
      <c r="D19" s="36"/>
      <c r="E19" s="35"/>
      <c r="F19" s="36"/>
      <c r="G19" s="37"/>
      <c r="H19" s="37"/>
      <c r="I19" s="34"/>
      <c r="J19" s="41" t="str">
        <f t="shared" si="0"/>
        <v/>
      </c>
      <c r="K19" s="41" t="str">
        <f t="shared" si="1"/>
        <v/>
      </c>
      <c r="L19" s="50"/>
      <c r="M19" s="50"/>
    </row>
    <row r="20" spans="1:13" ht="12.6">
      <c r="A20" s="34"/>
      <c r="B20" s="35"/>
      <c r="C20" s="40" t="str">
        <f>IF(B20="Chèques",MAX($C$3:$C19)+1,"")</f>
        <v/>
      </c>
      <c r="D20" s="36"/>
      <c r="E20" s="35"/>
      <c r="F20" s="36"/>
      <c r="G20" s="37"/>
      <c r="H20" s="37"/>
      <c r="I20" s="34"/>
      <c r="J20" s="41" t="str">
        <f t="shared" si="0"/>
        <v/>
      </c>
      <c r="K20" s="41" t="str">
        <f t="shared" si="1"/>
        <v/>
      </c>
      <c r="L20" s="50"/>
      <c r="M20" s="50"/>
    </row>
    <row r="21" spans="1:13" ht="12.6">
      <c r="A21" s="34"/>
      <c r="B21" s="35"/>
      <c r="C21" s="40" t="str">
        <f>IF(B21="Chèques",MAX($C$3:$C20)+1,"")</f>
        <v/>
      </c>
      <c r="D21" s="36"/>
      <c r="E21" s="35"/>
      <c r="F21" s="36"/>
      <c r="G21" s="37"/>
      <c r="H21" s="37"/>
      <c r="I21" s="34"/>
      <c r="J21" s="41" t="str">
        <f t="shared" si="0"/>
        <v/>
      </c>
      <c r="K21" s="41" t="str">
        <f t="shared" si="1"/>
        <v/>
      </c>
      <c r="L21" s="50"/>
      <c r="M21" s="50"/>
    </row>
    <row r="22" spans="1:13" ht="12.6">
      <c r="A22" s="34"/>
      <c r="B22" s="35"/>
      <c r="C22" s="40" t="str">
        <f>IF(B22="Chèques",MAX($C$3:$C21)+1,"")</f>
        <v/>
      </c>
      <c r="D22" s="36"/>
      <c r="E22" s="35"/>
      <c r="F22" s="36"/>
      <c r="G22" s="37"/>
      <c r="H22" s="37"/>
      <c r="I22" s="34"/>
      <c r="J22" s="41" t="str">
        <f t="shared" si="0"/>
        <v/>
      </c>
      <c r="K22" s="41" t="str">
        <f t="shared" si="1"/>
        <v/>
      </c>
      <c r="L22" s="50"/>
      <c r="M22" s="50"/>
    </row>
    <row r="23" spans="1:13" ht="12.6">
      <c r="A23" s="34"/>
      <c r="B23" s="35"/>
      <c r="C23" s="40" t="str">
        <f>IF(B23="Chèques",MAX($C$3:$C22)+1,"")</f>
        <v/>
      </c>
      <c r="D23" s="36"/>
      <c r="E23" s="35"/>
      <c r="F23" s="36"/>
      <c r="G23" s="37"/>
      <c r="H23" s="37"/>
      <c r="I23" s="34"/>
      <c r="J23" s="41" t="str">
        <f t="shared" si="0"/>
        <v/>
      </c>
      <c r="K23" s="41" t="str">
        <f t="shared" si="1"/>
        <v/>
      </c>
      <c r="L23" s="50"/>
      <c r="M23" s="50"/>
    </row>
    <row r="24" spans="1:13" ht="12.6">
      <c r="A24" s="34"/>
      <c r="B24" s="35"/>
      <c r="C24" s="40" t="str">
        <f>IF(B24="Chèques",MAX($C$3:$C23)+1,"")</f>
        <v/>
      </c>
      <c r="D24" s="36"/>
      <c r="E24" s="35"/>
      <c r="F24" s="36"/>
      <c r="G24" s="37"/>
      <c r="H24" s="37"/>
      <c r="I24" s="34"/>
      <c r="J24" s="41" t="str">
        <f t="shared" si="0"/>
        <v/>
      </c>
      <c r="K24" s="41" t="str">
        <f t="shared" si="1"/>
        <v/>
      </c>
      <c r="L24" s="50"/>
      <c r="M24" s="50"/>
    </row>
    <row r="25" spans="1:13" ht="12.6">
      <c r="A25" s="34"/>
      <c r="B25" s="35"/>
      <c r="C25" s="40" t="str">
        <f>IF(B25="Chèques",MAX($C$3:$C24)+1,"")</f>
        <v/>
      </c>
      <c r="D25" s="36"/>
      <c r="E25" s="35"/>
      <c r="F25" s="36"/>
      <c r="G25" s="37"/>
      <c r="H25" s="37"/>
      <c r="I25" s="34"/>
      <c r="J25" s="41" t="str">
        <f t="shared" si="0"/>
        <v/>
      </c>
      <c r="K25" s="41" t="str">
        <f t="shared" si="1"/>
        <v/>
      </c>
      <c r="L25" s="50"/>
      <c r="M25" s="50"/>
    </row>
    <row r="26" spans="1:13" ht="12.6">
      <c r="A26" s="34"/>
      <c r="B26" s="35"/>
      <c r="C26" s="40" t="str">
        <f>IF(B26="Chèques",MAX($C$3:$C25)+1,"")</f>
        <v/>
      </c>
      <c r="D26" s="36"/>
      <c r="E26" s="35"/>
      <c r="F26" s="36"/>
      <c r="G26" s="37"/>
      <c r="H26" s="37"/>
      <c r="I26" s="34"/>
      <c r="J26" s="41" t="str">
        <f t="shared" si="0"/>
        <v/>
      </c>
      <c r="K26" s="41" t="str">
        <f t="shared" si="1"/>
        <v/>
      </c>
      <c r="L26" s="50"/>
      <c r="M26" s="50"/>
    </row>
    <row r="27" spans="1:13" ht="12.6">
      <c r="A27" s="34"/>
      <c r="B27" s="35"/>
      <c r="C27" s="40" t="str">
        <f>IF(B27="Chèques",MAX($C$3:$C26)+1,"")</f>
        <v/>
      </c>
      <c r="D27" s="36"/>
      <c r="E27" s="35"/>
      <c r="F27" s="36"/>
      <c r="G27" s="37"/>
      <c r="H27" s="37"/>
      <c r="I27" s="34"/>
      <c r="J27" s="41" t="str">
        <f t="shared" si="0"/>
        <v/>
      </c>
      <c r="K27" s="41" t="str">
        <f t="shared" si="1"/>
        <v/>
      </c>
      <c r="L27" s="50"/>
      <c r="M27" s="50"/>
    </row>
    <row r="28" spans="1:13" ht="12.6">
      <c r="A28" s="34"/>
      <c r="B28" s="35"/>
      <c r="C28" s="40" t="str">
        <f>IF(B28="Chèques",MAX($C$3:$C27)+1,"")</f>
        <v/>
      </c>
      <c r="D28" s="36"/>
      <c r="E28" s="35"/>
      <c r="F28" s="36"/>
      <c r="G28" s="37"/>
      <c r="H28" s="37"/>
      <c r="I28" s="34"/>
      <c r="J28" s="41" t="str">
        <f t="shared" si="0"/>
        <v/>
      </c>
      <c r="K28" s="41" t="str">
        <f t="shared" si="1"/>
        <v/>
      </c>
      <c r="L28" s="50"/>
      <c r="M28" s="50"/>
    </row>
    <row r="29" spans="1:13" ht="12.6">
      <c r="A29" s="34"/>
      <c r="B29" s="35"/>
      <c r="C29" s="40" t="str">
        <f>IF(B29="Chèques",MAX($C$3:$C28)+1,"")</f>
        <v/>
      </c>
      <c r="D29" s="36"/>
      <c r="E29" s="35"/>
      <c r="F29" s="36"/>
      <c r="G29" s="37"/>
      <c r="H29" s="37"/>
      <c r="I29" s="34"/>
      <c r="J29" s="41" t="str">
        <f t="shared" si="0"/>
        <v/>
      </c>
      <c r="K29" s="41" t="str">
        <f t="shared" si="1"/>
        <v/>
      </c>
      <c r="L29" s="50"/>
      <c r="M29" s="50"/>
    </row>
    <row r="30" spans="1:13" ht="12.6">
      <c r="A30" s="34"/>
      <c r="B30" s="35"/>
      <c r="C30" s="40" t="str">
        <f>IF(B30="Chèques",MAX($C$3:$C29)+1,"")</f>
        <v/>
      </c>
      <c r="D30" s="36"/>
      <c r="E30" s="35"/>
      <c r="F30" s="36"/>
      <c r="G30" s="37"/>
      <c r="H30" s="37"/>
      <c r="I30" s="34"/>
      <c r="J30" s="41" t="str">
        <f t="shared" si="0"/>
        <v/>
      </c>
      <c r="K30" s="41" t="str">
        <f t="shared" si="1"/>
        <v/>
      </c>
      <c r="L30" s="50"/>
      <c r="M30" s="50"/>
    </row>
    <row r="31" spans="1:13" ht="12.6">
      <c r="A31" s="34"/>
      <c r="B31" s="35"/>
      <c r="C31" s="40" t="str">
        <f>IF(B31="Chèques",MAX($C$3:$C30)+1,"")</f>
        <v/>
      </c>
      <c r="D31" s="36"/>
      <c r="E31" s="35"/>
      <c r="F31" s="36"/>
      <c r="G31" s="37"/>
      <c r="H31" s="37"/>
      <c r="I31" s="34"/>
      <c r="J31" s="41" t="str">
        <f t="shared" si="0"/>
        <v/>
      </c>
      <c r="K31" s="41" t="str">
        <f t="shared" si="1"/>
        <v/>
      </c>
      <c r="L31" s="50"/>
      <c r="M31" s="50"/>
    </row>
    <row r="32" spans="1:13" ht="12.6">
      <c r="A32" s="34"/>
      <c r="B32" s="35"/>
      <c r="C32" s="40" t="str">
        <f>IF(B32="Chèques",MAX($C$3:$C31)+1,"")</f>
        <v/>
      </c>
      <c r="D32" s="36"/>
      <c r="E32" s="35"/>
      <c r="F32" s="36"/>
      <c r="G32" s="37"/>
      <c r="H32" s="37"/>
      <c r="I32" s="34"/>
      <c r="J32" s="41" t="str">
        <f t="shared" si="0"/>
        <v/>
      </c>
      <c r="K32" s="41" t="str">
        <f t="shared" si="1"/>
        <v/>
      </c>
      <c r="L32" s="50"/>
      <c r="M32" s="50"/>
    </row>
    <row r="33" spans="1:13" ht="12.6">
      <c r="A33" s="34"/>
      <c r="B33" s="35"/>
      <c r="C33" s="40" t="str">
        <f>IF(B33="Chèques",MAX($C$3:$C32)+1,"")</f>
        <v/>
      </c>
      <c r="D33" s="36"/>
      <c r="E33" s="35"/>
      <c r="F33" s="36"/>
      <c r="G33" s="37"/>
      <c r="H33" s="37"/>
      <c r="I33" s="34"/>
      <c r="J33" s="41" t="str">
        <f t="shared" si="0"/>
        <v/>
      </c>
      <c r="K33" s="41" t="str">
        <f t="shared" si="1"/>
        <v/>
      </c>
      <c r="L33" s="50"/>
      <c r="M33" s="50"/>
    </row>
    <row r="34" spans="1:13" ht="12.6">
      <c r="A34" s="34"/>
      <c r="B34" s="35"/>
      <c r="C34" s="40" t="str">
        <f>IF(B34="Chèques",MAX($C$3:$C33)+1,"")</f>
        <v/>
      </c>
      <c r="D34" s="36"/>
      <c r="E34" s="35"/>
      <c r="F34" s="36"/>
      <c r="G34" s="37"/>
      <c r="H34" s="37"/>
      <c r="I34" s="34"/>
      <c r="J34" s="41" t="str">
        <f t="shared" si="0"/>
        <v/>
      </c>
      <c r="K34" s="41" t="str">
        <f t="shared" si="1"/>
        <v/>
      </c>
      <c r="L34" s="50"/>
      <c r="M34" s="50"/>
    </row>
    <row r="35" spans="1:13" ht="12.6">
      <c r="A35" s="34"/>
      <c r="B35" s="35"/>
      <c r="C35" s="40" t="str">
        <f>IF(B35="Chèques",MAX($C$3:$C34)+1,"")</f>
        <v/>
      </c>
      <c r="D35" s="36"/>
      <c r="E35" s="35"/>
      <c r="F35" s="36"/>
      <c r="G35" s="37"/>
      <c r="H35" s="37"/>
      <c r="I35" s="34"/>
      <c r="J35" s="41" t="str">
        <f t="shared" si="0"/>
        <v/>
      </c>
      <c r="K35" s="41" t="str">
        <f t="shared" si="1"/>
        <v/>
      </c>
      <c r="L35" s="50"/>
      <c r="M35" s="50"/>
    </row>
    <row r="36" spans="1:13" ht="12.6">
      <c r="A36" s="34"/>
      <c r="B36" s="35"/>
      <c r="C36" s="40" t="str">
        <f>IF(B36="Chèques",MAX($C$3:$C35)+1,"")</f>
        <v/>
      </c>
      <c r="D36" s="36"/>
      <c r="E36" s="35"/>
      <c r="F36" s="36"/>
      <c r="G36" s="37"/>
      <c r="H36" s="37"/>
      <c r="I36" s="34"/>
      <c r="J36" s="41" t="str">
        <f t="shared" si="0"/>
        <v/>
      </c>
      <c r="K36" s="41" t="str">
        <f t="shared" si="1"/>
        <v/>
      </c>
      <c r="L36" s="50"/>
      <c r="M36" s="50"/>
    </row>
    <row r="37" spans="1:13" ht="12.6">
      <c r="A37" s="34"/>
      <c r="B37" s="35"/>
      <c r="C37" s="40" t="str">
        <f>IF(B37="Chèques",MAX($C$3:$C36)+1,"")</f>
        <v/>
      </c>
      <c r="D37" s="36"/>
      <c r="E37" s="35"/>
      <c r="F37" s="36"/>
      <c r="G37" s="37"/>
      <c r="H37" s="37"/>
      <c r="I37" s="34"/>
      <c r="J37" s="41" t="str">
        <f t="shared" si="0"/>
        <v/>
      </c>
      <c r="K37" s="41" t="str">
        <f t="shared" si="1"/>
        <v/>
      </c>
      <c r="L37" s="50"/>
      <c r="M37" s="50"/>
    </row>
    <row r="38" spans="1:13" ht="12.6">
      <c r="A38" s="34"/>
      <c r="B38" s="35"/>
      <c r="C38" s="40" t="str">
        <f>IF(B38="Chèques",MAX($C$3:$C37)+1,"")</f>
        <v/>
      </c>
      <c r="D38" s="36"/>
      <c r="E38" s="35"/>
      <c r="F38" s="36"/>
      <c r="G38" s="37"/>
      <c r="H38" s="37"/>
      <c r="I38" s="34"/>
      <c r="J38" s="41" t="str">
        <f t="shared" si="0"/>
        <v/>
      </c>
      <c r="K38" s="41" t="str">
        <f t="shared" si="1"/>
        <v/>
      </c>
      <c r="L38" s="50"/>
      <c r="M38" s="50"/>
    </row>
    <row r="39" spans="1:13" ht="12.6">
      <c r="A39" s="34"/>
      <c r="B39" s="35"/>
      <c r="C39" s="40" t="str">
        <f>IF(B39="Chèques",MAX($C$3:$C38)+1,"")</f>
        <v/>
      </c>
      <c r="D39" s="36"/>
      <c r="E39" s="35"/>
      <c r="F39" s="36"/>
      <c r="G39" s="37"/>
      <c r="H39" s="37"/>
      <c r="I39" s="34"/>
      <c r="J39" s="41" t="str">
        <f t="shared" si="0"/>
        <v/>
      </c>
      <c r="K39" s="41" t="str">
        <f t="shared" si="1"/>
        <v/>
      </c>
      <c r="L39" s="50"/>
      <c r="M39" s="50"/>
    </row>
    <row r="40" spans="1:13" ht="12.6">
      <c r="A40" s="34"/>
      <c r="B40" s="35"/>
      <c r="C40" s="40" t="str">
        <f>IF(B40="Chèques",MAX($C$3:$C39)+1,"")</f>
        <v/>
      </c>
      <c r="D40" s="36"/>
      <c r="E40" s="35"/>
      <c r="F40" s="36"/>
      <c r="G40" s="37"/>
      <c r="H40" s="37"/>
      <c r="I40" s="34"/>
      <c r="J40" s="41" t="str">
        <f t="shared" si="0"/>
        <v/>
      </c>
      <c r="K40" s="41" t="str">
        <f t="shared" si="1"/>
        <v/>
      </c>
      <c r="L40" s="50"/>
      <c r="M40" s="50"/>
    </row>
    <row r="41" spans="1:13" ht="12.6">
      <c r="A41" s="34"/>
      <c r="B41" s="35"/>
      <c r="C41" s="40" t="str">
        <f>IF(B41="Chèques",MAX($C$3:$C40)+1,"")</f>
        <v/>
      </c>
      <c r="D41" s="36"/>
      <c r="E41" s="35"/>
      <c r="F41" s="36"/>
      <c r="G41" s="37"/>
      <c r="H41" s="37"/>
      <c r="I41" s="34"/>
      <c r="J41" s="41" t="str">
        <f t="shared" si="0"/>
        <v/>
      </c>
      <c r="K41" s="41" t="str">
        <f t="shared" si="1"/>
        <v/>
      </c>
      <c r="L41" s="50"/>
      <c r="M41" s="50"/>
    </row>
    <row r="42" spans="1:13" ht="12.6">
      <c r="A42" s="34"/>
      <c r="B42" s="35"/>
      <c r="C42" s="40" t="str">
        <f>IF(B42="Chèques",MAX($C$3:$C41)+1,"")</f>
        <v/>
      </c>
      <c r="D42" s="36"/>
      <c r="E42" s="35"/>
      <c r="F42" s="36"/>
      <c r="G42" s="37"/>
      <c r="H42" s="37"/>
      <c r="I42" s="34"/>
      <c r="J42" s="41" t="str">
        <f t="shared" si="0"/>
        <v/>
      </c>
      <c r="K42" s="41" t="str">
        <f t="shared" si="1"/>
        <v/>
      </c>
      <c r="L42" s="50"/>
      <c r="M42" s="50"/>
    </row>
    <row r="43" spans="1:13" ht="12.6">
      <c r="A43" s="34"/>
      <c r="B43" s="35"/>
      <c r="C43" s="40" t="str">
        <f>IF(B43="Chèques",MAX($C$3:$C42)+1,"")</f>
        <v/>
      </c>
      <c r="D43" s="36"/>
      <c r="E43" s="35"/>
      <c r="F43" s="36"/>
      <c r="G43" s="37"/>
      <c r="H43" s="37"/>
      <c r="I43" s="34"/>
      <c r="J43" s="41" t="str">
        <f t="shared" si="0"/>
        <v/>
      </c>
      <c r="K43" s="41" t="str">
        <f t="shared" si="1"/>
        <v/>
      </c>
      <c r="L43" s="50"/>
      <c r="M43" s="50"/>
    </row>
    <row r="44" spans="1:13" ht="12.6">
      <c r="A44" s="34"/>
      <c r="B44" s="35"/>
      <c r="C44" s="40" t="str">
        <f>IF(B44="Chèques",MAX($C$3:$C43)+1,"")</f>
        <v/>
      </c>
      <c r="D44" s="36"/>
      <c r="E44" s="35"/>
      <c r="F44" s="36"/>
      <c r="G44" s="37"/>
      <c r="H44" s="37"/>
      <c r="I44" s="34"/>
      <c r="J44" s="41" t="str">
        <f t="shared" si="0"/>
        <v/>
      </c>
      <c r="K44" s="41" t="str">
        <f t="shared" si="1"/>
        <v/>
      </c>
      <c r="L44" s="50"/>
      <c r="M44" s="50"/>
    </row>
    <row r="45" spans="1:13" ht="12.6">
      <c r="A45" s="34"/>
      <c r="B45" s="35"/>
      <c r="C45" s="40" t="str">
        <f>IF(B45="Chèques",MAX($C$3:$C44)+1,"")</f>
        <v/>
      </c>
      <c r="D45" s="36"/>
      <c r="E45" s="35"/>
      <c r="F45" s="36"/>
      <c r="G45" s="37"/>
      <c r="H45" s="37"/>
      <c r="I45" s="34"/>
      <c r="J45" s="41" t="str">
        <f t="shared" si="0"/>
        <v/>
      </c>
      <c r="K45" s="41" t="str">
        <f t="shared" si="1"/>
        <v/>
      </c>
      <c r="L45" s="50"/>
      <c r="M45" s="50"/>
    </row>
    <row r="46" spans="1:13" ht="12.6">
      <c r="A46" s="34"/>
      <c r="B46" s="35"/>
      <c r="C46" s="40" t="str">
        <f>IF(B46="Chèques",MAX($C$3:$C45)+1,"")</f>
        <v/>
      </c>
      <c r="D46" s="36"/>
      <c r="E46" s="35"/>
      <c r="F46" s="36"/>
      <c r="G46" s="37"/>
      <c r="H46" s="37"/>
      <c r="I46" s="34"/>
      <c r="J46" s="41" t="str">
        <f t="shared" si="0"/>
        <v/>
      </c>
      <c r="K46" s="41" t="str">
        <f t="shared" si="1"/>
        <v/>
      </c>
      <c r="L46" s="50"/>
      <c r="M46" s="50"/>
    </row>
    <row r="47" spans="1:13" ht="12.6">
      <c r="A47" s="34"/>
      <c r="B47" s="35"/>
      <c r="C47" s="40" t="str">
        <f>IF(B47="Chèques",MAX($C$3:$C46)+1,"")</f>
        <v/>
      </c>
      <c r="D47" s="36"/>
      <c r="E47" s="35"/>
      <c r="F47" s="36"/>
      <c r="G47" s="37"/>
      <c r="H47" s="37"/>
      <c r="I47" s="34"/>
      <c r="J47" s="41" t="str">
        <f t="shared" si="0"/>
        <v/>
      </c>
      <c r="K47" s="41" t="str">
        <f t="shared" si="1"/>
        <v/>
      </c>
      <c r="L47" s="50"/>
      <c r="M47" s="50"/>
    </row>
    <row r="48" spans="1:13" ht="12.6">
      <c r="A48" s="34"/>
      <c r="B48" s="35"/>
      <c r="C48" s="40" t="str">
        <f>IF(B48="Chèques",MAX($C$3:$C47)+1,"")</f>
        <v/>
      </c>
      <c r="D48" s="36"/>
      <c r="E48" s="35"/>
      <c r="F48" s="36"/>
      <c r="G48" s="37"/>
      <c r="H48" s="37"/>
      <c r="I48" s="34"/>
      <c r="J48" s="41" t="str">
        <f t="shared" si="0"/>
        <v/>
      </c>
      <c r="K48" s="41" t="str">
        <f t="shared" si="1"/>
        <v/>
      </c>
      <c r="L48" s="50"/>
      <c r="M48" s="50"/>
    </row>
    <row r="49" spans="1:13" ht="12.6">
      <c r="A49" s="34"/>
      <c r="B49" s="35"/>
      <c r="C49" s="40" t="str">
        <f>IF(B49="Chèques",MAX($C$3:$C48)+1,"")</f>
        <v/>
      </c>
      <c r="D49" s="36"/>
      <c r="E49" s="35"/>
      <c r="F49" s="36"/>
      <c r="G49" s="37"/>
      <c r="H49" s="37"/>
      <c r="I49" s="34"/>
      <c r="J49" s="41" t="str">
        <f t="shared" si="0"/>
        <v/>
      </c>
      <c r="K49" s="41" t="str">
        <f t="shared" si="1"/>
        <v/>
      </c>
      <c r="L49" s="50"/>
      <c r="M49" s="50"/>
    </row>
    <row r="50" spans="1:13" ht="12.6">
      <c r="A50" s="34"/>
      <c r="B50" s="35"/>
      <c r="C50" s="40" t="str">
        <f>IF(B50="Chèques",MAX($C$3:$C49)+1,"")</f>
        <v/>
      </c>
      <c r="D50" s="36"/>
      <c r="E50" s="35"/>
      <c r="F50" s="36"/>
      <c r="G50" s="37"/>
      <c r="H50" s="37"/>
      <c r="I50" s="34"/>
      <c r="J50" s="41" t="str">
        <f t="shared" si="0"/>
        <v/>
      </c>
      <c r="K50" s="41" t="str">
        <f t="shared" si="1"/>
        <v/>
      </c>
      <c r="L50" s="50"/>
      <c r="M50" s="50"/>
    </row>
    <row r="51" spans="1:13" ht="12.6">
      <c r="A51" s="34"/>
      <c r="B51" s="35"/>
      <c r="C51" s="40" t="str">
        <f>IF(B51="Chèques",MAX($C$3:$C50)+1,"")</f>
        <v/>
      </c>
      <c r="D51" s="36"/>
      <c r="E51" s="35"/>
      <c r="F51" s="36"/>
      <c r="G51" s="37"/>
      <c r="H51" s="37"/>
      <c r="I51" s="34"/>
      <c r="J51" s="41" t="str">
        <f t="shared" si="0"/>
        <v/>
      </c>
      <c r="K51" s="41" t="str">
        <f t="shared" si="1"/>
        <v/>
      </c>
      <c r="L51" s="50"/>
      <c r="M51" s="50"/>
    </row>
    <row r="52" spans="1:13" ht="12.6">
      <c r="A52" s="34"/>
      <c r="B52" s="35"/>
      <c r="C52" s="40" t="str">
        <f>IF(B52="Chèques",MAX($C$3:$C51)+1,"")</f>
        <v/>
      </c>
      <c r="D52" s="36"/>
      <c r="E52" s="35"/>
      <c r="F52" s="36"/>
      <c r="G52" s="37"/>
      <c r="H52" s="37"/>
      <c r="I52" s="34"/>
      <c r="J52" s="41" t="str">
        <f t="shared" si="0"/>
        <v/>
      </c>
      <c r="K52" s="41" t="str">
        <f t="shared" si="1"/>
        <v/>
      </c>
      <c r="L52" s="50"/>
      <c r="M52" s="50"/>
    </row>
    <row r="53" spans="1:13" ht="12.6">
      <c r="A53" s="34"/>
      <c r="B53" s="35"/>
      <c r="C53" s="40" t="str">
        <f>IF(B53="Chèques",MAX($C$3:$C52)+1,"")</f>
        <v/>
      </c>
      <c r="D53" s="36"/>
      <c r="E53" s="35"/>
      <c r="F53" s="36"/>
      <c r="G53" s="37"/>
      <c r="H53" s="37"/>
      <c r="I53" s="34"/>
      <c r="J53" s="41" t="str">
        <f t="shared" si="0"/>
        <v/>
      </c>
      <c r="K53" s="41" t="str">
        <f t="shared" si="1"/>
        <v/>
      </c>
      <c r="L53" s="50"/>
      <c r="M53" s="50"/>
    </row>
    <row r="54" spans="1:13" ht="12.6">
      <c r="A54" s="34"/>
      <c r="B54" s="35"/>
      <c r="C54" s="40" t="str">
        <f>IF(B54="Chèques",MAX($C$3:$C53)+1,"")</f>
        <v/>
      </c>
      <c r="D54" s="36"/>
      <c r="E54" s="35"/>
      <c r="F54" s="36"/>
      <c r="G54" s="37"/>
      <c r="H54" s="37"/>
      <c r="I54" s="34"/>
      <c r="J54" s="41" t="str">
        <f t="shared" si="0"/>
        <v/>
      </c>
      <c r="K54" s="41" t="str">
        <f t="shared" si="1"/>
        <v/>
      </c>
      <c r="L54" s="50"/>
      <c r="M54" s="50"/>
    </row>
    <row r="55" spans="1:13" ht="12.6">
      <c r="A55" s="34"/>
      <c r="B55" s="35"/>
      <c r="C55" s="40" t="str">
        <f>IF(B55="Chèques",MAX($C$3:$C54)+1,"")</f>
        <v/>
      </c>
      <c r="D55" s="36"/>
      <c r="E55" s="35"/>
      <c r="F55" s="36"/>
      <c r="G55" s="37"/>
      <c r="H55" s="37"/>
      <c r="I55" s="34"/>
      <c r="J55" s="41" t="str">
        <f t="shared" si="0"/>
        <v/>
      </c>
      <c r="K55" s="41" t="str">
        <f t="shared" si="1"/>
        <v/>
      </c>
      <c r="L55" s="50"/>
      <c r="M55" s="50"/>
    </row>
    <row r="56" spans="1:13" ht="12.6">
      <c r="A56" s="34"/>
      <c r="B56" s="35"/>
      <c r="C56" s="40" t="str">
        <f>IF(B56="Chèques",MAX($C$3:$C55)+1,"")</f>
        <v/>
      </c>
      <c r="D56" s="36"/>
      <c r="E56" s="35"/>
      <c r="F56" s="36"/>
      <c r="G56" s="37"/>
      <c r="H56" s="37"/>
      <c r="I56" s="34"/>
      <c r="J56" s="41" t="str">
        <f t="shared" si="0"/>
        <v/>
      </c>
      <c r="K56" s="41" t="str">
        <f t="shared" si="1"/>
        <v/>
      </c>
      <c r="L56" s="50"/>
      <c r="M56" s="50"/>
    </row>
    <row r="57" spans="1:13" ht="12.6">
      <c r="A57" s="34"/>
      <c r="B57" s="35"/>
      <c r="C57" s="40" t="str">
        <f>IF(B57="Chèques",MAX($C$3:$C56)+1,"")</f>
        <v/>
      </c>
      <c r="D57" s="36"/>
      <c r="E57" s="35"/>
      <c r="F57" s="36"/>
      <c r="G57" s="37"/>
      <c r="H57" s="37"/>
      <c r="I57" s="34"/>
      <c r="J57" s="41" t="str">
        <f t="shared" si="0"/>
        <v/>
      </c>
      <c r="K57" s="41" t="str">
        <f t="shared" si="1"/>
        <v/>
      </c>
      <c r="L57" s="50"/>
      <c r="M57" s="50"/>
    </row>
    <row r="58" spans="1:13" ht="12.6">
      <c r="A58" s="34"/>
      <c r="B58" s="35"/>
      <c r="C58" s="40" t="str">
        <f>IF(B58="Chèques",MAX($C$3:$C57)+1,"")</f>
        <v/>
      </c>
      <c r="D58" s="36"/>
      <c r="E58" s="35"/>
      <c r="F58" s="36"/>
      <c r="G58" s="37"/>
      <c r="H58" s="37"/>
      <c r="I58" s="34"/>
      <c r="J58" s="41" t="str">
        <f t="shared" si="0"/>
        <v/>
      </c>
      <c r="K58" s="41" t="str">
        <f t="shared" si="1"/>
        <v/>
      </c>
      <c r="L58" s="50"/>
      <c r="M58" s="50"/>
    </row>
    <row r="59" spans="1:13" ht="12.6">
      <c r="A59" s="34"/>
      <c r="B59" s="35"/>
      <c r="C59" s="40" t="str">
        <f>IF(B59="Chèques",MAX($C$3:$C58)+1,"")</f>
        <v/>
      </c>
      <c r="D59" s="36"/>
      <c r="E59" s="35"/>
      <c r="F59" s="36"/>
      <c r="G59" s="37"/>
      <c r="H59" s="37"/>
      <c r="I59" s="34"/>
      <c r="J59" s="41" t="str">
        <f t="shared" si="0"/>
        <v/>
      </c>
      <c r="K59" s="41" t="str">
        <f t="shared" si="1"/>
        <v/>
      </c>
      <c r="L59" s="50"/>
      <c r="M59" s="50"/>
    </row>
    <row r="60" spans="1:13" ht="12.6">
      <c r="A60" s="34"/>
      <c r="B60" s="35"/>
      <c r="C60" s="40" t="str">
        <f>IF(B60="Chèques",MAX($C$3:$C59)+1,"")</f>
        <v/>
      </c>
      <c r="D60" s="36"/>
      <c r="E60" s="35"/>
      <c r="F60" s="36"/>
      <c r="G60" s="37"/>
      <c r="H60" s="37"/>
      <c r="I60" s="34"/>
      <c r="J60" s="41" t="str">
        <f t="shared" si="0"/>
        <v/>
      </c>
      <c r="K60" s="41" t="str">
        <f t="shared" si="1"/>
        <v/>
      </c>
      <c r="L60" s="50"/>
      <c r="M60" s="50"/>
    </row>
    <row r="61" spans="1:13" ht="12.6">
      <c r="A61" s="34"/>
      <c r="B61" s="35"/>
      <c r="C61" s="40" t="str">
        <f>IF(B61="Chèques",MAX($C$3:$C60)+1,"")</f>
        <v/>
      </c>
      <c r="D61" s="36"/>
      <c r="E61" s="35"/>
      <c r="F61" s="36"/>
      <c r="G61" s="37"/>
      <c r="H61" s="37"/>
      <c r="I61" s="34"/>
      <c r="J61" s="41" t="str">
        <f t="shared" si="0"/>
        <v/>
      </c>
      <c r="K61" s="41" t="str">
        <f t="shared" si="1"/>
        <v/>
      </c>
      <c r="L61" s="50"/>
      <c r="M61" s="50"/>
    </row>
    <row r="62" spans="1:13" ht="12.6">
      <c r="A62" s="34"/>
      <c r="B62" s="35"/>
      <c r="C62" s="40" t="str">
        <f>IF(B62="Chèques",MAX($C$3:$C61)+1,"")</f>
        <v/>
      </c>
      <c r="D62" s="36"/>
      <c r="E62" s="35"/>
      <c r="F62" s="36"/>
      <c r="G62" s="37"/>
      <c r="H62" s="37"/>
      <c r="I62" s="34"/>
      <c r="J62" s="41" t="str">
        <f t="shared" si="0"/>
        <v/>
      </c>
      <c r="K62" s="41" t="str">
        <f t="shared" si="1"/>
        <v/>
      </c>
      <c r="L62" s="50"/>
      <c r="M62" s="50"/>
    </row>
    <row r="63" spans="1:13" ht="12.6">
      <c r="A63" s="34"/>
      <c r="B63" s="35"/>
      <c r="C63" s="40" t="str">
        <f>IF(B63="Chèques",MAX($C$3:$C62)+1,"")</f>
        <v/>
      </c>
      <c r="D63" s="36"/>
      <c r="E63" s="35"/>
      <c r="F63" s="36"/>
      <c r="G63" s="37"/>
      <c r="H63" s="37"/>
      <c r="I63" s="34"/>
      <c r="J63" s="41" t="str">
        <f t="shared" si="0"/>
        <v/>
      </c>
      <c r="K63" s="41" t="str">
        <f t="shared" si="1"/>
        <v/>
      </c>
      <c r="L63" s="50"/>
      <c r="M63" s="50"/>
    </row>
    <row r="64" spans="1:13" ht="12.6">
      <c r="A64" s="34"/>
      <c r="B64" s="35"/>
      <c r="C64" s="40" t="str">
        <f>IF(B64="Chèques",MAX($C$3:$C63)+1,"")</f>
        <v/>
      </c>
      <c r="D64" s="36"/>
      <c r="E64" s="35"/>
      <c r="F64" s="36"/>
      <c r="G64" s="37"/>
      <c r="H64" s="37"/>
      <c r="I64" s="34"/>
      <c r="J64" s="41" t="str">
        <f t="shared" si="0"/>
        <v/>
      </c>
      <c r="K64" s="41" t="str">
        <f t="shared" si="1"/>
        <v/>
      </c>
      <c r="L64" s="50"/>
      <c r="M64" s="50"/>
    </row>
    <row r="65" spans="1:13" ht="12.6">
      <c r="A65" s="34"/>
      <c r="B65" s="35"/>
      <c r="C65" s="40" t="str">
        <f>IF(B65="Chèques",MAX($C$3:$C64)+1,"")</f>
        <v/>
      </c>
      <c r="D65" s="36"/>
      <c r="E65" s="35"/>
      <c r="F65" s="36"/>
      <c r="G65" s="37"/>
      <c r="H65" s="37"/>
      <c r="I65" s="34"/>
      <c r="J65" s="41" t="str">
        <f t="shared" si="0"/>
        <v/>
      </c>
      <c r="K65" s="41" t="str">
        <f t="shared" si="1"/>
        <v/>
      </c>
      <c r="L65" s="50"/>
      <c r="M65" s="50"/>
    </row>
    <row r="66" spans="1:13" ht="12.6">
      <c r="A66" s="34"/>
      <c r="B66" s="35"/>
      <c r="C66" s="40" t="str">
        <f>IF(B66="Chèques",MAX($C$3:$C65)+1,"")</f>
        <v/>
      </c>
      <c r="D66" s="36"/>
      <c r="E66" s="35"/>
      <c r="F66" s="36"/>
      <c r="G66" s="37"/>
      <c r="H66" s="37"/>
      <c r="I66" s="34"/>
      <c r="J66" s="41" t="str">
        <f t="shared" si="0"/>
        <v/>
      </c>
      <c r="K66" s="41" t="str">
        <f t="shared" si="1"/>
        <v/>
      </c>
      <c r="L66" s="50"/>
      <c r="M66" s="50"/>
    </row>
    <row r="67" spans="1:13" ht="12.6">
      <c r="A67" s="34"/>
      <c r="B67" s="35"/>
      <c r="C67" s="40" t="str">
        <f>IF(B67="Chèques",MAX($C$3:$C66)+1,"")</f>
        <v/>
      </c>
      <c r="D67" s="36"/>
      <c r="E67" s="35"/>
      <c r="F67" s="36"/>
      <c r="G67" s="37"/>
      <c r="H67" s="37"/>
      <c r="I67" s="34"/>
      <c r="J67" s="41" t="str">
        <f t="shared" si="0"/>
        <v/>
      </c>
      <c r="K67" s="41" t="str">
        <f t="shared" si="1"/>
        <v/>
      </c>
      <c r="L67" s="50"/>
      <c r="M67" s="50"/>
    </row>
    <row r="68" spans="1:13" ht="12.6">
      <c r="A68" s="34"/>
      <c r="B68" s="35"/>
      <c r="C68" s="40" t="str">
        <f>IF(B68="Chèques",MAX($C$3:$C67)+1,"")</f>
        <v/>
      </c>
      <c r="D68" s="36"/>
      <c r="E68" s="35"/>
      <c r="F68" s="36"/>
      <c r="G68" s="37"/>
      <c r="H68" s="37"/>
      <c r="I68" s="34"/>
      <c r="J68" s="41" t="str">
        <f t="shared" ref="J68:J131" si="2">IF(A68&lt;&gt;"",J67+H68-G68,"")</f>
        <v/>
      </c>
      <c r="K68" s="41" t="str">
        <f t="shared" si="1"/>
        <v/>
      </c>
      <c r="L68" s="50"/>
      <c r="M68" s="50"/>
    </row>
    <row r="69" spans="1:13" ht="12.6">
      <c r="A69" s="34"/>
      <c r="B69" s="35"/>
      <c r="C69" s="40" t="str">
        <f>IF(B69="Chèques",MAX($C$3:$C68)+1,"")</f>
        <v/>
      </c>
      <c r="D69" s="36"/>
      <c r="E69" s="35"/>
      <c r="F69" s="36"/>
      <c r="G69" s="37"/>
      <c r="H69" s="37"/>
      <c r="I69" s="34"/>
      <c r="J69" s="41" t="str">
        <f t="shared" si="2"/>
        <v/>
      </c>
      <c r="K69" s="41" t="str">
        <f t="shared" ref="K69:K132" si="3">IF(A69="","",K68+(H69-G69)*(I69&gt;0))</f>
        <v/>
      </c>
      <c r="L69" s="50"/>
      <c r="M69" s="50"/>
    </row>
    <row r="70" spans="1:13" ht="12.6">
      <c r="A70" s="34"/>
      <c r="B70" s="35"/>
      <c r="C70" s="40" t="str">
        <f>IF(B70="Chèques",MAX($C$3:$C69)+1,"")</f>
        <v/>
      </c>
      <c r="D70" s="36"/>
      <c r="E70" s="35"/>
      <c r="F70" s="36"/>
      <c r="G70" s="37"/>
      <c r="H70" s="37"/>
      <c r="I70" s="34"/>
      <c r="J70" s="41" t="str">
        <f t="shared" si="2"/>
        <v/>
      </c>
      <c r="K70" s="41" t="str">
        <f t="shared" si="3"/>
        <v/>
      </c>
      <c r="L70" s="50"/>
      <c r="M70" s="50"/>
    </row>
    <row r="71" spans="1:13" ht="12.6">
      <c r="A71" s="34"/>
      <c r="B71" s="35"/>
      <c r="C71" s="40" t="str">
        <f>IF(B71="Chèques",MAX($C$3:$C70)+1,"")</f>
        <v/>
      </c>
      <c r="D71" s="36"/>
      <c r="E71" s="35"/>
      <c r="F71" s="36"/>
      <c r="G71" s="37"/>
      <c r="H71" s="37"/>
      <c r="I71" s="34"/>
      <c r="J71" s="41" t="str">
        <f t="shared" si="2"/>
        <v/>
      </c>
      <c r="K71" s="41" t="str">
        <f t="shared" si="3"/>
        <v/>
      </c>
      <c r="L71" s="50"/>
      <c r="M71" s="50"/>
    </row>
    <row r="72" spans="1:13" ht="12.6">
      <c r="A72" s="34"/>
      <c r="B72" s="35"/>
      <c r="C72" s="40" t="str">
        <f>IF(B72="Chèques",MAX($C$3:$C71)+1,"")</f>
        <v/>
      </c>
      <c r="D72" s="36"/>
      <c r="E72" s="35"/>
      <c r="F72" s="36"/>
      <c r="G72" s="37"/>
      <c r="H72" s="37"/>
      <c r="I72" s="34"/>
      <c r="J72" s="41" t="str">
        <f t="shared" si="2"/>
        <v/>
      </c>
      <c r="K72" s="41" t="str">
        <f t="shared" si="3"/>
        <v/>
      </c>
      <c r="L72" s="50"/>
      <c r="M72" s="50"/>
    </row>
    <row r="73" spans="1:13" ht="12.6">
      <c r="A73" s="34"/>
      <c r="B73" s="35"/>
      <c r="C73" s="40" t="str">
        <f>IF(B73="Chèques",MAX($C$3:$C72)+1,"")</f>
        <v/>
      </c>
      <c r="D73" s="36"/>
      <c r="E73" s="35"/>
      <c r="F73" s="36"/>
      <c r="G73" s="37"/>
      <c r="H73" s="37"/>
      <c r="I73" s="34"/>
      <c r="J73" s="41" t="str">
        <f t="shared" si="2"/>
        <v/>
      </c>
      <c r="K73" s="41" t="str">
        <f t="shared" si="3"/>
        <v/>
      </c>
      <c r="L73" s="50"/>
      <c r="M73" s="50"/>
    </row>
    <row r="74" spans="1:13" ht="12.6">
      <c r="A74" s="34"/>
      <c r="B74" s="35"/>
      <c r="C74" s="40" t="str">
        <f>IF(B74="Chèques",MAX($C$3:$C73)+1,"")</f>
        <v/>
      </c>
      <c r="D74" s="36"/>
      <c r="E74" s="35"/>
      <c r="F74" s="36"/>
      <c r="G74" s="37"/>
      <c r="H74" s="37"/>
      <c r="I74" s="34"/>
      <c r="J74" s="41" t="str">
        <f t="shared" si="2"/>
        <v/>
      </c>
      <c r="K74" s="41" t="str">
        <f t="shared" si="3"/>
        <v/>
      </c>
      <c r="L74" s="50"/>
      <c r="M74" s="50"/>
    </row>
    <row r="75" spans="1:13" ht="12.6">
      <c r="A75" s="34"/>
      <c r="B75" s="35"/>
      <c r="C75" s="40" t="str">
        <f>IF(B75="Chèques",MAX($C$3:$C74)+1,"")</f>
        <v/>
      </c>
      <c r="D75" s="36"/>
      <c r="E75" s="35"/>
      <c r="F75" s="36"/>
      <c r="G75" s="37"/>
      <c r="H75" s="37"/>
      <c r="I75" s="34"/>
      <c r="J75" s="41" t="str">
        <f t="shared" si="2"/>
        <v/>
      </c>
      <c r="K75" s="41" t="str">
        <f t="shared" si="3"/>
        <v/>
      </c>
      <c r="L75" s="50"/>
      <c r="M75" s="50"/>
    </row>
    <row r="76" spans="1:13" ht="12.6">
      <c r="A76" s="34"/>
      <c r="B76" s="35"/>
      <c r="C76" s="40" t="str">
        <f>IF(B76="Chèques",MAX($C$3:$C75)+1,"")</f>
        <v/>
      </c>
      <c r="D76" s="36"/>
      <c r="E76" s="35"/>
      <c r="F76" s="36"/>
      <c r="G76" s="37"/>
      <c r="H76" s="37"/>
      <c r="I76" s="34"/>
      <c r="J76" s="41" t="str">
        <f t="shared" si="2"/>
        <v/>
      </c>
      <c r="K76" s="41" t="str">
        <f t="shared" si="3"/>
        <v/>
      </c>
      <c r="L76" s="50"/>
      <c r="M76" s="50"/>
    </row>
    <row r="77" spans="1:13" ht="12.6">
      <c r="A77" s="34"/>
      <c r="B77" s="35"/>
      <c r="C77" s="40" t="str">
        <f>IF(B77="Chèques",MAX($C$3:$C76)+1,"")</f>
        <v/>
      </c>
      <c r="D77" s="36"/>
      <c r="E77" s="35"/>
      <c r="F77" s="36"/>
      <c r="G77" s="37"/>
      <c r="H77" s="37"/>
      <c r="I77" s="34"/>
      <c r="J77" s="41" t="str">
        <f t="shared" si="2"/>
        <v/>
      </c>
      <c r="K77" s="41" t="str">
        <f t="shared" si="3"/>
        <v/>
      </c>
      <c r="L77" s="50"/>
      <c r="M77" s="50"/>
    </row>
    <row r="78" spans="1:13" ht="12.6">
      <c r="A78" s="34"/>
      <c r="B78" s="35"/>
      <c r="C78" s="40" t="str">
        <f>IF(B78="Chèques",MAX($C$3:$C77)+1,"")</f>
        <v/>
      </c>
      <c r="D78" s="36"/>
      <c r="E78" s="35"/>
      <c r="F78" s="36"/>
      <c r="G78" s="37"/>
      <c r="H78" s="37"/>
      <c r="I78" s="34"/>
      <c r="J78" s="41" t="str">
        <f t="shared" si="2"/>
        <v/>
      </c>
      <c r="K78" s="41" t="str">
        <f t="shared" si="3"/>
        <v/>
      </c>
      <c r="L78" s="50"/>
      <c r="M78" s="50"/>
    </row>
    <row r="79" spans="1:13" ht="12.6">
      <c r="A79" s="34"/>
      <c r="B79" s="35"/>
      <c r="C79" s="40" t="str">
        <f>IF(B79="Chèques",MAX($C$3:$C78)+1,"")</f>
        <v/>
      </c>
      <c r="D79" s="36"/>
      <c r="E79" s="35"/>
      <c r="F79" s="36"/>
      <c r="G79" s="37"/>
      <c r="H79" s="37"/>
      <c r="I79" s="34"/>
      <c r="J79" s="41" t="str">
        <f t="shared" si="2"/>
        <v/>
      </c>
      <c r="K79" s="41" t="str">
        <f t="shared" si="3"/>
        <v/>
      </c>
      <c r="L79" s="50"/>
      <c r="M79" s="50"/>
    </row>
    <row r="80" spans="1:13" ht="12.6">
      <c r="A80" s="34"/>
      <c r="B80" s="35"/>
      <c r="C80" s="40" t="str">
        <f>IF(B80="Chèques",MAX($C$3:$C79)+1,"")</f>
        <v/>
      </c>
      <c r="D80" s="36"/>
      <c r="E80" s="35"/>
      <c r="F80" s="36"/>
      <c r="G80" s="37"/>
      <c r="H80" s="37"/>
      <c r="I80" s="34"/>
      <c r="J80" s="41" t="str">
        <f t="shared" si="2"/>
        <v/>
      </c>
      <c r="K80" s="41" t="str">
        <f t="shared" si="3"/>
        <v/>
      </c>
      <c r="L80" s="50"/>
      <c r="M80" s="50"/>
    </row>
    <row r="81" spans="1:13" ht="12.6">
      <c r="A81" s="34"/>
      <c r="B81" s="35"/>
      <c r="C81" s="40" t="str">
        <f>IF(B81="Chèques",MAX($C$3:$C80)+1,"")</f>
        <v/>
      </c>
      <c r="D81" s="36"/>
      <c r="E81" s="35"/>
      <c r="F81" s="36"/>
      <c r="G81" s="37"/>
      <c r="H81" s="37"/>
      <c r="I81" s="34"/>
      <c r="J81" s="41" t="str">
        <f t="shared" si="2"/>
        <v/>
      </c>
      <c r="K81" s="41" t="str">
        <f t="shared" si="3"/>
        <v/>
      </c>
      <c r="L81" s="50"/>
      <c r="M81" s="50"/>
    </row>
    <row r="82" spans="1:13" ht="12.6">
      <c r="A82" s="34"/>
      <c r="B82" s="35"/>
      <c r="C82" s="40" t="str">
        <f>IF(B82="Chèques",MAX($C$3:$C81)+1,"")</f>
        <v/>
      </c>
      <c r="D82" s="36"/>
      <c r="E82" s="35"/>
      <c r="F82" s="36"/>
      <c r="G82" s="37"/>
      <c r="H82" s="37"/>
      <c r="I82" s="34"/>
      <c r="J82" s="41" t="str">
        <f t="shared" si="2"/>
        <v/>
      </c>
      <c r="K82" s="41" t="str">
        <f t="shared" si="3"/>
        <v/>
      </c>
      <c r="L82" s="50"/>
      <c r="M82" s="50"/>
    </row>
    <row r="83" spans="1:13" ht="12.6">
      <c r="A83" s="34"/>
      <c r="B83" s="35"/>
      <c r="C83" s="40" t="str">
        <f>IF(B83="Chèques",MAX($C$3:$C82)+1,"")</f>
        <v/>
      </c>
      <c r="D83" s="36"/>
      <c r="E83" s="35"/>
      <c r="F83" s="36"/>
      <c r="G83" s="37"/>
      <c r="H83" s="37"/>
      <c r="I83" s="34"/>
      <c r="J83" s="41" t="str">
        <f t="shared" si="2"/>
        <v/>
      </c>
      <c r="K83" s="41" t="str">
        <f t="shared" si="3"/>
        <v/>
      </c>
      <c r="L83" s="50"/>
      <c r="M83" s="50"/>
    </row>
    <row r="84" spans="1:13" ht="12.6">
      <c r="A84" s="34"/>
      <c r="B84" s="35"/>
      <c r="C84" s="40" t="str">
        <f>IF(B84="Chèques",MAX($C$3:$C83)+1,"")</f>
        <v/>
      </c>
      <c r="D84" s="36"/>
      <c r="E84" s="35"/>
      <c r="F84" s="36"/>
      <c r="G84" s="37"/>
      <c r="H84" s="37"/>
      <c r="I84" s="34"/>
      <c r="J84" s="41" t="str">
        <f t="shared" si="2"/>
        <v/>
      </c>
      <c r="K84" s="41" t="str">
        <f t="shared" si="3"/>
        <v/>
      </c>
      <c r="L84" s="50"/>
      <c r="M84" s="50"/>
    </row>
    <row r="85" spans="1:13" ht="12.6">
      <c r="A85" s="34"/>
      <c r="B85" s="35"/>
      <c r="C85" s="40" t="str">
        <f>IF(B85="Chèques",MAX($C$3:$C84)+1,"")</f>
        <v/>
      </c>
      <c r="D85" s="36"/>
      <c r="E85" s="35"/>
      <c r="F85" s="36"/>
      <c r="G85" s="37"/>
      <c r="H85" s="37"/>
      <c r="I85" s="34"/>
      <c r="J85" s="41" t="str">
        <f t="shared" si="2"/>
        <v/>
      </c>
      <c r="K85" s="41" t="str">
        <f t="shared" si="3"/>
        <v/>
      </c>
      <c r="L85" s="50"/>
      <c r="M85" s="50"/>
    </row>
    <row r="86" spans="1:13" ht="12.6">
      <c r="A86" s="34"/>
      <c r="B86" s="35"/>
      <c r="C86" s="40" t="str">
        <f>IF(B86="Chèques",MAX($C$3:$C85)+1,"")</f>
        <v/>
      </c>
      <c r="D86" s="36"/>
      <c r="E86" s="35"/>
      <c r="F86" s="36"/>
      <c r="G86" s="37"/>
      <c r="H86" s="37"/>
      <c r="I86" s="34"/>
      <c r="J86" s="41" t="str">
        <f t="shared" si="2"/>
        <v/>
      </c>
      <c r="K86" s="41" t="str">
        <f t="shared" si="3"/>
        <v/>
      </c>
      <c r="L86" s="50"/>
      <c r="M86" s="50"/>
    </row>
    <row r="87" spans="1:13" ht="12.6">
      <c r="A87" s="34"/>
      <c r="B87" s="35"/>
      <c r="C87" s="40" t="str">
        <f>IF(B87="Chèques",MAX($C$3:$C86)+1,"")</f>
        <v/>
      </c>
      <c r="D87" s="36"/>
      <c r="E87" s="35"/>
      <c r="F87" s="36"/>
      <c r="G87" s="37"/>
      <c r="H87" s="37"/>
      <c r="I87" s="34"/>
      <c r="J87" s="41" t="str">
        <f t="shared" si="2"/>
        <v/>
      </c>
      <c r="K87" s="41" t="str">
        <f t="shared" si="3"/>
        <v/>
      </c>
      <c r="L87" s="50"/>
      <c r="M87" s="50"/>
    </row>
    <row r="88" spans="1:13" ht="12.6">
      <c r="A88" s="34"/>
      <c r="B88" s="35"/>
      <c r="C88" s="40" t="str">
        <f>IF(B88="Chèques",MAX($C$3:$C87)+1,"")</f>
        <v/>
      </c>
      <c r="D88" s="36"/>
      <c r="E88" s="35"/>
      <c r="F88" s="36"/>
      <c r="G88" s="37"/>
      <c r="H88" s="37"/>
      <c r="I88" s="34"/>
      <c r="J88" s="41" t="str">
        <f t="shared" si="2"/>
        <v/>
      </c>
      <c r="K88" s="41" t="str">
        <f t="shared" si="3"/>
        <v/>
      </c>
      <c r="L88" s="50"/>
      <c r="M88" s="50"/>
    </row>
    <row r="89" spans="1:13" ht="12.6">
      <c r="A89" s="34"/>
      <c r="B89" s="35"/>
      <c r="C89" s="40" t="str">
        <f>IF(B89="Chèques",MAX($C$3:$C88)+1,"")</f>
        <v/>
      </c>
      <c r="D89" s="36"/>
      <c r="E89" s="35"/>
      <c r="F89" s="36"/>
      <c r="G89" s="37"/>
      <c r="H89" s="37"/>
      <c r="I89" s="34"/>
      <c r="J89" s="41" t="str">
        <f t="shared" si="2"/>
        <v/>
      </c>
      <c r="K89" s="41" t="str">
        <f t="shared" si="3"/>
        <v/>
      </c>
      <c r="L89" s="50"/>
      <c r="M89" s="50"/>
    </row>
    <row r="90" spans="1:13" ht="12.6">
      <c r="A90" s="34"/>
      <c r="B90" s="35"/>
      <c r="C90" s="40" t="str">
        <f>IF(B90="Chèques",MAX($C$3:$C89)+1,"")</f>
        <v/>
      </c>
      <c r="D90" s="36"/>
      <c r="E90" s="35"/>
      <c r="F90" s="36"/>
      <c r="G90" s="37"/>
      <c r="H90" s="37"/>
      <c r="I90" s="34"/>
      <c r="J90" s="41" t="str">
        <f t="shared" si="2"/>
        <v/>
      </c>
      <c r="K90" s="41" t="str">
        <f t="shared" si="3"/>
        <v/>
      </c>
      <c r="L90" s="50"/>
      <c r="M90" s="50"/>
    </row>
    <row r="91" spans="1:13" ht="12.6">
      <c r="A91" s="34"/>
      <c r="B91" s="35"/>
      <c r="C91" s="40" t="str">
        <f>IF(B91="Chèques",MAX($C$3:$C90)+1,"")</f>
        <v/>
      </c>
      <c r="D91" s="36"/>
      <c r="E91" s="35"/>
      <c r="F91" s="36"/>
      <c r="G91" s="37"/>
      <c r="H91" s="37"/>
      <c r="I91" s="34"/>
      <c r="J91" s="41" t="str">
        <f t="shared" si="2"/>
        <v/>
      </c>
      <c r="K91" s="41" t="str">
        <f t="shared" si="3"/>
        <v/>
      </c>
      <c r="L91" s="50"/>
      <c r="M91" s="50"/>
    </row>
    <row r="92" spans="1:13" ht="12.6">
      <c r="A92" s="34"/>
      <c r="B92" s="35"/>
      <c r="C92" s="40" t="str">
        <f>IF(B92="Chèques",MAX($C$3:$C91)+1,"")</f>
        <v/>
      </c>
      <c r="D92" s="36"/>
      <c r="E92" s="35"/>
      <c r="F92" s="36"/>
      <c r="G92" s="37"/>
      <c r="H92" s="37"/>
      <c r="I92" s="34"/>
      <c r="J92" s="41" t="str">
        <f t="shared" si="2"/>
        <v/>
      </c>
      <c r="K92" s="41" t="str">
        <f t="shared" si="3"/>
        <v/>
      </c>
      <c r="L92" s="50"/>
      <c r="M92" s="50"/>
    </row>
    <row r="93" spans="1:13" ht="12.6">
      <c r="A93" s="34"/>
      <c r="B93" s="35"/>
      <c r="C93" s="40" t="str">
        <f>IF(B93="Chèques",MAX($C$3:$C92)+1,"")</f>
        <v/>
      </c>
      <c r="D93" s="36"/>
      <c r="E93" s="35"/>
      <c r="F93" s="36"/>
      <c r="G93" s="37"/>
      <c r="H93" s="37"/>
      <c r="I93" s="34"/>
      <c r="J93" s="41" t="str">
        <f t="shared" si="2"/>
        <v/>
      </c>
      <c r="K93" s="41" t="str">
        <f t="shared" si="3"/>
        <v/>
      </c>
      <c r="L93" s="50"/>
      <c r="M93" s="50"/>
    </row>
    <row r="94" spans="1:13" ht="12.6">
      <c r="A94" s="34"/>
      <c r="B94" s="35"/>
      <c r="C94" s="40" t="str">
        <f>IF(B94="Chèques",MAX($C$3:$C93)+1,"")</f>
        <v/>
      </c>
      <c r="D94" s="36"/>
      <c r="E94" s="35"/>
      <c r="F94" s="36"/>
      <c r="G94" s="37"/>
      <c r="H94" s="37"/>
      <c r="I94" s="34"/>
      <c r="J94" s="41" t="str">
        <f t="shared" si="2"/>
        <v/>
      </c>
      <c r="K94" s="41" t="str">
        <f t="shared" si="3"/>
        <v/>
      </c>
      <c r="L94" s="50"/>
      <c r="M94" s="50"/>
    </row>
    <row r="95" spans="1:13" ht="12.6">
      <c r="A95" s="34"/>
      <c r="B95" s="35"/>
      <c r="C95" s="40" t="str">
        <f>IF(B95="Chèques",MAX($C$3:$C94)+1,"")</f>
        <v/>
      </c>
      <c r="D95" s="36"/>
      <c r="E95" s="35"/>
      <c r="F95" s="36"/>
      <c r="G95" s="37"/>
      <c r="H95" s="37"/>
      <c r="I95" s="34"/>
      <c r="J95" s="41" t="str">
        <f t="shared" si="2"/>
        <v/>
      </c>
      <c r="K95" s="41" t="str">
        <f t="shared" si="3"/>
        <v/>
      </c>
      <c r="L95" s="50"/>
      <c r="M95" s="50"/>
    </row>
    <row r="96" spans="1:13" ht="12.6">
      <c r="A96" s="34"/>
      <c r="B96" s="35"/>
      <c r="C96" s="40" t="str">
        <f>IF(B96="Chèques",MAX($C$3:$C95)+1,"")</f>
        <v/>
      </c>
      <c r="D96" s="36"/>
      <c r="E96" s="35"/>
      <c r="F96" s="36"/>
      <c r="G96" s="37"/>
      <c r="H96" s="37"/>
      <c r="I96" s="34"/>
      <c r="J96" s="41" t="str">
        <f t="shared" si="2"/>
        <v/>
      </c>
      <c r="K96" s="41" t="str">
        <f t="shared" si="3"/>
        <v/>
      </c>
      <c r="L96" s="50"/>
      <c r="M96" s="50"/>
    </row>
    <row r="97" spans="1:13" ht="12.6">
      <c r="A97" s="34"/>
      <c r="B97" s="35"/>
      <c r="C97" s="40" t="str">
        <f>IF(B97="Chèques",MAX($C$3:$C96)+1,"")</f>
        <v/>
      </c>
      <c r="D97" s="36"/>
      <c r="E97" s="35"/>
      <c r="F97" s="36"/>
      <c r="G97" s="37"/>
      <c r="H97" s="37"/>
      <c r="I97" s="34"/>
      <c r="J97" s="41" t="str">
        <f t="shared" si="2"/>
        <v/>
      </c>
      <c r="K97" s="41" t="str">
        <f t="shared" si="3"/>
        <v/>
      </c>
      <c r="L97" s="50"/>
      <c r="M97" s="50"/>
    </row>
    <row r="98" spans="1:13" ht="12.6">
      <c r="A98" s="34"/>
      <c r="B98" s="35"/>
      <c r="C98" s="40" t="str">
        <f>IF(B98="Chèques",MAX($C$3:$C97)+1,"")</f>
        <v/>
      </c>
      <c r="D98" s="36"/>
      <c r="E98" s="35"/>
      <c r="F98" s="36"/>
      <c r="G98" s="37"/>
      <c r="H98" s="37"/>
      <c r="I98" s="34"/>
      <c r="J98" s="41" t="str">
        <f t="shared" si="2"/>
        <v/>
      </c>
      <c r="K98" s="41" t="str">
        <f t="shared" si="3"/>
        <v/>
      </c>
      <c r="L98" s="50"/>
      <c r="M98" s="50"/>
    </row>
    <row r="99" spans="1:13" ht="12.6">
      <c r="A99" s="34"/>
      <c r="B99" s="35"/>
      <c r="C99" s="40" t="str">
        <f>IF(B99="Chèques",MAX($C$3:$C98)+1,"")</f>
        <v/>
      </c>
      <c r="D99" s="36"/>
      <c r="E99" s="35"/>
      <c r="F99" s="36"/>
      <c r="G99" s="37"/>
      <c r="H99" s="37"/>
      <c r="I99" s="34"/>
      <c r="J99" s="41" t="str">
        <f t="shared" si="2"/>
        <v/>
      </c>
      <c r="K99" s="41" t="str">
        <f t="shared" si="3"/>
        <v/>
      </c>
      <c r="L99" s="50"/>
      <c r="M99" s="50"/>
    </row>
    <row r="100" spans="1:13" ht="12.6">
      <c r="A100" s="34"/>
      <c r="B100" s="35"/>
      <c r="C100" s="40" t="str">
        <f>IF(B100="Chèques",MAX($C$3:$C99)+1,"")</f>
        <v/>
      </c>
      <c r="D100" s="36"/>
      <c r="E100" s="35"/>
      <c r="F100" s="36"/>
      <c r="G100" s="37"/>
      <c r="H100" s="37"/>
      <c r="I100" s="34"/>
      <c r="J100" s="41" t="str">
        <f t="shared" si="2"/>
        <v/>
      </c>
      <c r="K100" s="41" t="str">
        <f t="shared" si="3"/>
        <v/>
      </c>
      <c r="L100" s="50"/>
      <c r="M100" s="50"/>
    </row>
    <row r="101" spans="1:13" ht="12.6">
      <c r="A101" s="34"/>
      <c r="B101" s="35"/>
      <c r="C101" s="40" t="str">
        <f>IF(B101="Chèques",MAX($C$3:$C100)+1,"")</f>
        <v/>
      </c>
      <c r="D101" s="36"/>
      <c r="E101" s="35"/>
      <c r="F101" s="36"/>
      <c r="G101" s="37"/>
      <c r="H101" s="37"/>
      <c r="I101" s="34"/>
      <c r="J101" s="41" t="str">
        <f t="shared" si="2"/>
        <v/>
      </c>
      <c r="K101" s="41" t="str">
        <f t="shared" si="3"/>
        <v/>
      </c>
      <c r="L101" s="50"/>
      <c r="M101" s="50"/>
    </row>
    <row r="102" spans="1:13" ht="12.6">
      <c r="A102" s="34"/>
      <c r="B102" s="35"/>
      <c r="C102" s="40" t="str">
        <f>IF(B102="Chèques",MAX($C$3:$C101)+1,"")</f>
        <v/>
      </c>
      <c r="D102" s="36"/>
      <c r="E102" s="35"/>
      <c r="F102" s="36"/>
      <c r="G102" s="37"/>
      <c r="H102" s="37"/>
      <c r="I102" s="34"/>
      <c r="J102" s="41" t="str">
        <f t="shared" si="2"/>
        <v/>
      </c>
      <c r="K102" s="41" t="str">
        <f t="shared" si="3"/>
        <v/>
      </c>
      <c r="L102" s="50"/>
      <c r="M102" s="50"/>
    </row>
    <row r="103" spans="1:13" ht="12.6">
      <c r="A103" s="34"/>
      <c r="B103" s="35"/>
      <c r="C103" s="40" t="str">
        <f>IF(B103="Chèques",MAX($C$3:$C102)+1,"")</f>
        <v/>
      </c>
      <c r="D103" s="36"/>
      <c r="E103" s="35"/>
      <c r="F103" s="36"/>
      <c r="G103" s="37"/>
      <c r="H103" s="37"/>
      <c r="I103" s="34"/>
      <c r="J103" s="41" t="str">
        <f t="shared" si="2"/>
        <v/>
      </c>
      <c r="K103" s="41" t="str">
        <f t="shared" si="3"/>
        <v/>
      </c>
      <c r="L103" s="50"/>
      <c r="M103" s="50"/>
    </row>
    <row r="104" spans="1:13" ht="12.6">
      <c r="A104" s="34"/>
      <c r="B104" s="35"/>
      <c r="C104" s="40" t="str">
        <f>IF(B104="Chèques",MAX($C$3:$C103)+1,"")</f>
        <v/>
      </c>
      <c r="D104" s="36"/>
      <c r="E104" s="35"/>
      <c r="F104" s="36"/>
      <c r="G104" s="37"/>
      <c r="H104" s="37"/>
      <c r="I104" s="34"/>
      <c r="J104" s="41" t="str">
        <f t="shared" si="2"/>
        <v/>
      </c>
      <c r="K104" s="41" t="str">
        <f t="shared" si="3"/>
        <v/>
      </c>
      <c r="L104" s="50"/>
      <c r="M104" s="50"/>
    </row>
    <row r="105" spans="1:13" ht="12.6">
      <c r="A105" s="34"/>
      <c r="B105" s="35"/>
      <c r="C105" s="40" t="str">
        <f>IF(B105="Chèques",MAX($C$3:$C104)+1,"")</f>
        <v/>
      </c>
      <c r="D105" s="36"/>
      <c r="E105" s="35"/>
      <c r="F105" s="36"/>
      <c r="G105" s="37"/>
      <c r="H105" s="37"/>
      <c r="I105" s="34"/>
      <c r="J105" s="41" t="str">
        <f t="shared" si="2"/>
        <v/>
      </c>
      <c r="K105" s="41" t="str">
        <f t="shared" si="3"/>
        <v/>
      </c>
      <c r="L105" s="50"/>
      <c r="M105" s="50"/>
    </row>
    <row r="106" spans="1:13" ht="12.6">
      <c r="A106" s="34"/>
      <c r="B106" s="35"/>
      <c r="C106" s="40" t="str">
        <f>IF(B106="Chèques",MAX($C$3:$C105)+1,"")</f>
        <v/>
      </c>
      <c r="D106" s="36"/>
      <c r="E106" s="35"/>
      <c r="F106" s="36"/>
      <c r="G106" s="37"/>
      <c r="H106" s="37"/>
      <c r="I106" s="34"/>
      <c r="J106" s="41" t="str">
        <f t="shared" si="2"/>
        <v/>
      </c>
      <c r="K106" s="41" t="str">
        <f t="shared" si="3"/>
        <v/>
      </c>
      <c r="L106" s="50"/>
      <c r="M106" s="50"/>
    </row>
    <row r="107" spans="1:13" ht="12.6">
      <c r="A107" s="34"/>
      <c r="B107" s="35"/>
      <c r="C107" s="40" t="str">
        <f>IF(B107="Chèques",MAX($C$3:$C106)+1,"")</f>
        <v/>
      </c>
      <c r="D107" s="36"/>
      <c r="E107" s="35"/>
      <c r="F107" s="36"/>
      <c r="G107" s="37"/>
      <c r="H107" s="37"/>
      <c r="I107" s="34"/>
      <c r="J107" s="41" t="str">
        <f t="shared" si="2"/>
        <v/>
      </c>
      <c r="K107" s="41" t="str">
        <f t="shared" si="3"/>
        <v/>
      </c>
      <c r="L107" s="50"/>
      <c r="M107" s="50"/>
    </row>
    <row r="108" spans="1:13" ht="12.6">
      <c r="A108" s="34"/>
      <c r="B108" s="35"/>
      <c r="C108" s="40" t="str">
        <f>IF(B108="Chèques",MAX($C$3:$C107)+1,"")</f>
        <v/>
      </c>
      <c r="D108" s="36"/>
      <c r="E108" s="35"/>
      <c r="F108" s="36"/>
      <c r="G108" s="37"/>
      <c r="H108" s="37"/>
      <c r="I108" s="34"/>
      <c r="J108" s="41" t="str">
        <f t="shared" si="2"/>
        <v/>
      </c>
      <c r="K108" s="41" t="str">
        <f t="shared" si="3"/>
        <v/>
      </c>
      <c r="L108" s="50"/>
      <c r="M108" s="50"/>
    </row>
    <row r="109" spans="1:13" ht="12.6">
      <c r="A109" s="34"/>
      <c r="B109" s="35"/>
      <c r="C109" s="40" t="str">
        <f>IF(B109="Chèques",MAX($C$3:$C108)+1,"")</f>
        <v/>
      </c>
      <c r="D109" s="36"/>
      <c r="E109" s="35"/>
      <c r="F109" s="36"/>
      <c r="G109" s="37"/>
      <c r="H109" s="37"/>
      <c r="I109" s="34"/>
      <c r="J109" s="41" t="str">
        <f t="shared" si="2"/>
        <v/>
      </c>
      <c r="K109" s="41" t="str">
        <f t="shared" si="3"/>
        <v/>
      </c>
      <c r="L109" s="50"/>
      <c r="M109" s="50"/>
    </row>
    <row r="110" spans="1:13" ht="12.6">
      <c r="A110" s="34"/>
      <c r="B110" s="35"/>
      <c r="C110" s="40" t="str">
        <f>IF(B110="Chèques",MAX($C$3:$C109)+1,"")</f>
        <v/>
      </c>
      <c r="D110" s="36"/>
      <c r="E110" s="35"/>
      <c r="F110" s="36"/>
      <c r="G110" s="37"/>
      <c r="H110" s="37"/>
      <c r="I110" s="34"/>
      <c r="J110" s="41" t="str">
        <f t="shared" si="2"/>
        <v/>
      </c>
      <c r="K110" s="41" t="str">
        <f t="shared" si="3"/>
        <v/>
      </c>
      <c r="L110" s="50"/>
      <c r="M110" s="50"/>
    </row>
    <row r="111" spans="1:13" ht="12.6">
      <c r="A111" s="34"/>
      <c r="B111" s="35"/>
      <c r="C111" s="40" t="str">
        <f>IF(B111="Chèques",MAX($C$3:$C110)+1,"")</f>
        <v/>
      </c>
      <c r="D111" s="36"/>
      <c r="E111" s="35"/>
      <c r="F111" s="36"/>
      <c r="G111" s="37"/>
      <c r="H111" s="37"/>
      <c r="I111" s="34"/>
      <c r="J111" s="41" t="str">
        <f t="shared" si="2"/>
        <v/>
      </c>
      <c r="K111" s="41" t="str">
        <f t="shared" si="3"/>
        <v/>
      </c>
      <c r="L111" s="50"/>
      <c r="M111" s="50"/>
    </row>
    <row r="112" spans="1:13" ht="12.6">
      <c r="A112" s="34"/>
      <c r="B112" s="35"/>
      <c r="C112" s="40" t="str">
        <f>IF(B112="Chèques",MAX($C$3:$C111)+1,"")</f>
        <v/>
      </c>
      <c r="D112" s="36"/>
      <c r="E112" s="35"/>
      <c r="F112" s="36"/>
      <c r="G112" s="37"/>
      <c r="H112" s="37"/>
      <c r="I112" s="34"/>
      <c r="J112" s="41" t="str">
        <f t="shared" si="2"/>
        <v/>
      </c>
      <c r="K112" s="41" t="str">
        <f t="shared" si="3"/>
        <v/>
      </c>
      <c r="L112" s="50"/>
      <c r="M112" s="50"/>
    </row>
    <row r="113" spans="1:13" ht="12.6">
      <c r="A113" s="34"/>
      <c r="B113" s="35"/>
      <c r="C113" s="40" t="str">
        <f>IF(B113="Chèques",MAX($C$3:$C112)+1,"")</f>
        <v/>
      </c>
      <c r="D113" s="36"/>
      <c r="E113" s="35"/>
      <c r="F113" s="36"/>
      <c r="G113" s="37"/>
      <c r="H113" s="37"/>
      <c r="I113" s="34"/>
      <c r="J113" s="41" t="str">
        <f t="shared" si="2"/>
        <v/>
      </c>
      <c r="K113" s="41" t="str">
        <f t="shared" si="3"/>
        <v/>
      </c>
      <c r="L113" s="50"/>
      <c r="M113" s="50"/>
    </row>
    <row r="114" spans="1:13" ht="12.6">
      <c r="A114" s="34"/>
      <c r="B114" s="35"/>
      <c r="C114" s="40" t="str">
        <f>IF(B114="Chèques",MAX($C$3:$C113)+1,"")</f>
        <v/>
      </c>
      <c r="D114" s="36"/>
      <c r="E114" s="35"/>
      <c r="F114" s="36"/>
      <c r="G114" s="37"/>
      <c r="H114" s="37"/>
      <c r="I114" s="34"/>
      <c r="J114" s="41" t="str">
        <f t="shared" si="2"/>
        <v/>
      </c>
      <c r="K114" s="41" t="str">
        <f t="shared" si="3"/>
        <v/>
      </c>
      <c r="L114" s="50"/>
      <c r="M114" s="50"/>
    </row>
    <row r="115" spans="1:13" ht="12.6">
      <c r="A115" s="34"/>
      <c r="B115" s="35"/>
      <c r="C115" s="40" t="str">
        <f>IF(B115="Chèques",MAX($C$3:$C114)+1,"")</f>
        <v/>
      </c>
      <c r="D115" s="36"/>
      <c r="E115" s="35"/>
      <c r="F115" s="36"/>
      <c r="G115" s="37"/>
      <c r="H115" s="37"/>
      <c r="I115" s="34"/>
      <c r="J115" s="41" t="str">
        <f t="shared" si="2"/>
        <v/>
      </c>
      <c r="K115" s="41" t="str">
        <f t="shared" si="3"/>
        <v/>
      </c>
      <c r="L115" s="50"/>
      <c r="M115" s="50"/>
    </row>
    <row r="116" spans="1:13" ht="12.6">
      <c r="A116" s="34"/>
      <c r="B116" s="35"/>
      <c r="C116" s="40" t="str">
        <f>IF(B116="Chèques",MAX($C$3:$C115)+1,"")</f>
        <v/>
      </c>
      <c r="D116" s="36"/>
      <c r="E116" s="35"/>
      <c r="F116" s="36"/>
      <c r="G116" s="37"/>
      <c r="H116" s="37"/>
      <c r="I116" s="34"/>
      <c r="J116" s="41" t="str">
        <f t="shared" si="2"/>
        <v/>
      </c>
      <c r="K116" s="41" t="str">
        <f t="shared" si="3"/>
        <v/>
      </c>
      <c r="L116" s="50"/>
      <c r="M116" s="50"/>
    </row>
    <row r="117" spans="1:13" ht="12.6">
      <c r="A117" s="34"/>
      <c r="B117" s="35"/>
      <c r="C117" s="40" t="str">
        <f>IF(B117="Chèques",MAX($C$3:$C116)+1,"")</f>
        <v/>
      </c>
      <c r="D117" s="36"/>
      <c r="E117" s="35"/>
      <c r="F117" s="36"/>
      <c r="G117" s="37"/>
      <c r="H117" s="37"/>
      <c r="I117" s="34"/>
      <c r="J117" s="41" t="str">
        <f t="shared" si="2"/>
        <v/>
      </c>
      <c r="K117" s="41" t="str">
        <f t="shared" si="3"/>
        <v/>
      </c>
      <c r="L117" s="50"/>
      <c r="M117" s="50"/>
    </row>
    <row r="118" spans="1:13" ht="12.6">
      <c r="A118" s="34"/>
      <c r="B118" s="35"/>
      <c r="C118" s="40" t="str">
        <f>IF(B118="Chèques",MAX($C$3:$C117)+1,"")</f>
        <v/>
      </c>
      <c r="D118" s="36"/>
      <c r="E118" s="35"/>
      <c r="F118" s="36"/>
      <c r="G118" s="37"/>
      <c r="H118" s="37"/>
      <c r="I118" s="34"/>
      <c r="J118" s="41" t="str">
        <f t="shared" si="2"/>
        <v/>
      </c>
      <c r="K118" s="41" t="str">
        <f t="shared" si="3"/>
        <v/>
      </c>
      <c r="L118" s="50"/>
      <c r="M118" s="50"/>
    </row>
    <row r="119" spans="1:13" ht="12.6">
      <c r="A119" s="34"/>
      <c r="B119" s="35"/>
      <c r="C119" s="40" t="str">
        <f>IF(B119="Chèques",MAX($C$3:$C118)+1,"")</f>
        <v/>
      </c>
      <c r="D119" s="36"/>
      <c r="E119" s="35"/>
      <c r="F119" s="36"/>
      <c r="G119" s="37"/>
      <c r="H119" s="37"/>
      <c r="I119" s="34"/>
      <c r="J119" s="41" t="str">
        <f t="shared" si="2"/>
        <v/>
      </c>
      <c r="K119" s="41" t="str">
        <f t="shared" si="3"/>
        <v/>
      </c>
      <c r="L119" s="50"/>
      <c r="M119" s="50"/>
    </row>
    <row r="120" spans="1:13" ht="12.6">
      <c r="A120" s="34"/>
      <c r="B120" s="35"/>
      <c r="C120" s="40" t="str">
        <f>IF(B120="Chèques",MAX($C$3:$C119)+1,"")</f>
        <v/>
      </c>
      <c r="D120" s="36"/>
      <c r="E120" s="35"/>
      <c r="F120" s="36"/>
      <c r="G120" s="37"/>
      <c r="H120" s="37"/>
      <c r="I120" s="34"/>
      <c r="J120" s="41" t="str">
        <f t="shared" si="2"/>
        <v/>
      </c>
      <c r="K120" s="41" t="str">
        <f t="shared" si="3"/>
        <v/>
      </c>
      <c r="L120" s="50"/>
      <c r="M120" s="50"/>
    </row>
    <row r="121" spans="1:13" ht="12.6">
      <c r="A121" s="34"/>
      <c r="B121" s="35"/>
      <c r="C121" s="40" t="str">
        <f>IF(B121="Chèques",MAX($C$3:$C120)+1,"")</f>
        <v/>
      </c>
      <c r="D121" s="36"/>
      <c r="E121" s="35"/>
      <c r="F121" s="36"/>
      <c r="G121" s="37"/>
      <c r="H121" s="37"/>
      <c r="I121" s="34"/>
      <c r="J121" s="41" t="str">
        <f t="shared" si="2"/>
        <v/>
      </c>
      <c r="K121" s="41" t="str">
        <f t="shared" si="3"/>
        <v/>
      </c>
      <c r="L121" s="50"/>
      <c r="M121" s="50"/>
    </row>
    <row r="122" spans="1:13" ht="12.6">
      <c r="A122" s="34"/>
      <c r="B122" s="35"/>
      <c r="C122" s="40" t="str">
        <f>IF(B122="Chèques",MAX($C$3:$C121)+1,"")</f>
        <v/>
      </c>
      <c r="D122" s="36"/>
      <c r="E122" s="35"/>
      <c r="F122" s="36"/>
      <c r="G122" s="37"/>
      <c r="H122" s="37"/>
      <c r="I122" s="34"/>
      <c r="J122" s="41" t="str">
        <f t="shared" si="2"/>
        <v/>
      </c>
      <c r="K122" s="41" t="str">
        <f t="shared" si="3"/>
        <v/>
      </c>
      <c r="L122" s="50"/>
      <c r="M122" s="50"/>
    </row>
    <row r="123" spans="1:13" ht="12.6">
      <c r="A123" s="34"/>
      <c r="B123" s="35"/>
      <c r="C123" s="40" t="str">
        <f>IF(B123="Chèques",MAX($C$3:$C122)+1,"")</f>
        <v/>
      </c>
      <c r="D123" s="36"/>
      <c r="E123" s="35"/>
      <c r="F123" s="36"/>
      <c r="G123" s="37"/>
      <c r="H123" s="37"/>
      <c r="I123" s="34"/>
      <c r="J123" s="41" t="str">
        <f t="shared" si="2"/>
        <v/>
      </c>
      <c r="K123" s="41" t="str">
        <f t="shared" si="3"/>
        <v/>
      </c>
      <c r="L123" s="50"/>
      <c r="M123" s="50"/>
    </row>
    <row r="124" spans="1:13" ht="12.6">
      <c r="A124" s="34"/>
      <c r="B124" s="35"/>
      <c r="C124" s="40" t="str">
        <f>IF(B124="Chèques",MAX($C$3:$C123)+1,"")</f>
        <v/>
      </c>
      <c r="D124" s="36"/>
      <c r="E124" s="35"/>
      <c r="F124" s="36"/>
      <c r="G124" s="37"/>
      <c r="H124" s="37"/>
      <c r="I124" s="34"/>
      <c r="J124" s="41" t="str">
        <f t="shared" si="2"/>
        <v/>
      </c>
      <c r="K124" s="41" t="str">
        <f t="shared" si="3"/>
        <v/>
      </c>
      <c r="L124" s="50"/>
      <c r="M124" s="50"/>
    </row>
    <row r="125" spans="1:13" ht="12.6">
      <c r="A125" s="34"/>
      <c r="B125" s="35"/>
      <c r="C125" s="40" t="str">
        <f>IF(B125="Chèques",MAX($C$3:$C124)+1,"")</f>
        <v/>
      </c>
      <c r="D125" s="36"/>
      <c r="E125" s="35"/>
      <c r="F125" s="36"/>
      <c r="G125" s="37"/>
      <c r="H125" s="37"/>
      <c r="I125" s="34"/>
      <c r="J125" s="41" t="str">
        <f t="shared" si="2"/>
        <v/>
      </c>
      <c r="K125" s="41" t="str">
        <f t="shared" si="3"/>
        <v/>
      </c>
      <c r="L125" s="50"/>
      <c r="M125" s="50"/>
    </row>
    <row r="126" spans="1:13" ht="12.6">
      <c r="A126" s="34"/>
      <c r="B126" s="35"/>
      <c r="C126" s="40" t="str">
        <f>IF(B126="Chèques",MAX($C$3:$C125)+1,"")</f>
        <v/>
      </c>
      <c r="D126" s="36"/>
      <c r="E126" s="35"/>
      <c r="F126" s="36"/>
      <c r="G126" s="37"/>
      <c r="H126" s="37"/>
      <c r="I126" s="34"/>
      <c r="J126" s="41" t="str">
        <f t="shared" si="2"/>
        <v/>
      </c>
      <c r="K126" s="41" t="str">
        <f t="shared" si="3"/>
        <v/>
      </c>
      <c r="L126" s="50"/>
      <c r="M126" s="50"/>
    </row>
    <row r="127" spans="1:13" ht="12.6">
      <c r="A127" s="34"/>
      <c r="B127" s="35"/>
      <c r="C127" s="40" t="str">
        <f>IF(B127="Chèques",MAX($C$3:$C126)+1,"")</f>
        <v/>
      </c>
      <c r="D127" s="36"/>
      <c r="E127" s="35"/>
      <c r="F127" s="36"/>
      <c r="G127" s="37"/>
      <c r="H127" s="37"/>
      <c r="I127" s="34"/>
      <c r="J127" s="41" t="str">
        <f t="shared" si="2"/>
        <v/>
      </c>
      <c r="K127" s="41" t="str">
        <f t="shared" si="3"/>
        <v/>
      </c>
      <c r="L127" s="50"/>
      <c r="M127" s="50"/>
    </row>
    <row r="128" spans="1:13" ht="12.6">
      <c r="A128" s="34"/>
      <c r="B128" s="35"/>
      <c r="C128" s="40" t="str">
        <f>IF(B128="Chèques",MAX($C$3:$C127)+1,"")</f>
        <v/>
      </c>
      <c r="D128" s="36"/>
      <c r="E128" s="35"/>
      <c r="F128" s="36"/>
      <c r="G128" s="37"/>
      <c r="H128" s="37"/>
      <c r="I128" s="34"/>
      <c r="J128" s="41" t="str">
        <f t="shared" si="2"/>
        <v/>
      </c>
      <c r="K128" s="41" t="str">
        <f t="shared" si="3"/>
        <v/>
      </c>
      <c r="L128" s="50"/>
      <c r="M128" s="50"/>
    </row>
    <row r="129" spans="1:13" ht="12.6">
      <c r="A129" s="34"/>
      <c r="B129" s="35"/>
      <c r="C129" s="40" t="str">
        <f>IF(B129="Chèques",MAX($C$3:$C128)+1,"")</f>
        <v/>
      </c>
      <c r="D129" s="36"/>
      <c r="E129" s="35"/>
      <c r="F129" s="36"/>
      <c r="G129" s="37"/>
      <c r="H129" s="37"/>
      <c r="I129" s="34"/>
      <c r="J129" s="41" t="str">
        <f t="shared" si="2"/>
        <v/>
      </c>
      <c r="K129" s="41" t="str">
        <f t="shared" si="3"/>
        <v/>
      </c>
      <c r="L129" s="50"/>
      <c r="M129" s="50"/>
    </row>
    <row r="130" spans="1:13" ht="12.6">
      <c r="A130" s="34"/>
      <c r="B130" s="35"/>
      <c r="C130" s="40" t="str">
        <f>IF(B130="Chèques",MAX($C$3:$C129)+1,"")</f>
        <v/>
      </c>
      <c r="D130" s="36"/>
      <c r="E130" s="35"/>
      <c r="F130" s="36"/>
      <c r="G130" s="37"/>
      <c r="H130" s="37"/>
      <c r="I130" s="34"/>
      <c r="J130" s="41" t="str">
        <f t="shared" si="2"/>
        <v/>
      </c>
      <c r="K130" s="41" t="str">
        <f t="shared" si="3"/>
        <v/>
      </c>
      <c r="L130" s="50"/>
      <c r="M130" s="50"/>
    </row>
    <row r="131" spans="1:13" ht="12.6">
      <c r="A131" s="34"/>
      <c r="B131" s="35"/>
      <c r="C131" s="40" t="str">
        <f>IF(B131="Chèques",MAX($C$3:$C130)+1,"")</f>
        <v/>
      </c>
      <c r="D131" s="36"/>
      <c r="E131" s="35"/>
      <c r="F131" s="36"/>
      <c r="G131" s="37"/>
      <c r="H131" s="37"/>
      <c r="I131" s="34"/>
      <c r="J131" s="41" t="str">
        <f t="shared" si="2"/>
        <v/>
      </c>
      <c r="K131" s="41" t="str">
        <f t="shared" si="3"/>
        <v/>
      </c>
      <c r="L131" s="50"/>
      <c r="M131" s="50"/>
    </row>
    <row r="132" spans="1:13" ht="12.6">
      <c r="A132" s="34"/>
      <c r="B132" s="35"/>
      <c r="C132" s="40" t="str">
        <f>IF(B132="Chèques",MAX($C$3:$C131)+1,"")</f>
        <v/>
      </c>
      <c r="D132" s="36"/>
      <c r="E132" s="35"/>
      <c r="F132" s="36"/>
      <c r="G132" s="37"/>
      <c r="H132" s="37"/>
      <c r="I132" s="34"/>
      <c r="J132" s="41" t="str">
        <f t="shared" ref="J132:J195" si="4">IF(A132&lt;&gt;"",J131+H132-G132,"")</f>
        <v/>
      </c>
      <c r="K132" s="41" t="str">
        <f t="shared" si="3"/>
        <v/>
      </c>
      <c r="L132" s="50"/>
      <c r="M132" s="50"/>
    </row>
    <row r="133" spans="1:13" ht="12.6">
      <c r="A133" s="34"/>
      <c r="B133" s="35"/>
      <c r="C133" s="40" t="str">
        <f>IF(B133="Chèques",MAX($C$3:$C132)+1,"")</f>
        <v/>
      </c>
      <c r="D133" s="36"/>
      <c r="E133" s="35"/>
      <c r="F133" s="36"/>
      <c r="G133" s="37"/>
      <c r="H133" s="37"/>
      <c r="I133" s="34"/>
      <c r="J133" s="41" t="str">
        <f t="shared" si="4"/>
        <v/>
      </c>
      <c r="K133" s="41" t="str">
        <f t="shared" ref="K133:K196" si="5">IF(A133="","",K132+(H133-G133)*(I133&gt;0))</f>
        <v/>
      </c>
      <c r="L133" s="50"/>
      <c r="M133" s="50"/>
    </row>
    <row r="134" spans="1:13" ht="12.6">
      <c r="A134" s="34"/>
      <c r="B134" s="35"/>
      <c r="C134" s="40" t="str">
        <f>IF(B134="Chèques",MAX($C$3:$C133)+1,"")</f>
        <v/>
      </c>
      <c r="D134" s="36"/>
      <c r="E134" s="35"/>
      <c r="F134" s="36"/>
      <c r="G134" s="37"/>
      <c r="H134" s="37"/>
      <c r="I134" s="34"/>
      <c r="J134" s="41" t="str">
        <f t="shared" si="4"/>
        <v/>
      </c>
      <c r="K134" s="41" t="str">
        <f t="shared" si="5"/>
        <v/>
      </c>
      <c r="L134" s="50"/>
      <c r="M134" s="50"/>
    </row>
    <row r="135" spans="1:13" ht="12.6">
      <c r="A135" s="34"/>
      <c r="B135" s="35"/>
      <c r="C135" s="40" t="str">
        <f>IF(B135="Chèques",MAX($C$3:$C134)+1,"")</f>
        <v/>
      </c>
      <c r="D135" s="36"/>
      <c r="E135" s="35"/>
      <c r="F135" s="36"/>
      <c r="G135" s="37"/>
      <c r="H135" s="37"/>
      <c r="I135" s="34"/>
      <c r="J135" s="41" t="str">
        <f t="shared" si="4"/>
        <v/>
      </c>
      <c r="K135" s="41" t="str">
        <f t="shared" si="5"/>
        <v/>
      </c>
      <c r="L135" s="50"/>
      <c r="M135" s="50"/>
    </row>
    <row r="136" spans="1:13" ht="12.6">
      <c r="A136" s="34"/>
      <c r="B136" s="35"/>
      <c r="C136" s="40" t="str">
        <f>IF(B136="Chèques",MAX($C$3:$C135)+1,"")</f>
        <v/>
      </c>
      <c r="D136" s="36"/>
      <c r="E136" s="35"/>
      <c r="F136" s="36"/>
      <c r="G136" s="37"/>
      <c r="H136" s="37"/>
      <c r="I136" s="34"/>
      <c r="J136" s="41" t="str">
        <f t="shared" si="4"/>
        <v/>
      </c>
      <c r="K136" s="41" t="str">
        <f t="shared" si="5"/>
        <v/>
      </c>
      <c r="L136" s="50"/>
      <c r="M136" s="50"/>
    </row>
    <row r="137" spans="1:13" ht="12.6">
      <c r="A137" s="34"/>
      <c r="B137" s="35"/>
      <c r="C137" s="40" t="str">
        <f>IF(B137="Chèques",MAX($C$3:$C136)+1,"")</f>
        <v/>
      </c>
      <c r="D137" s="36"/>
      <c r="E137" s="35"/>
      <c r="F137" s="36"/>
      <c r="G137" s="37"/>
      <c r="H137" s="37"/>
      <c r="I137" s="34"/>
      <c r="J137" s="41" t="str">
        <f t="shared" si="4"/>
        <v/>
      </c>
      <c r="K137" s="41" t="str">
        <f t="shared" si="5"/>
        <v/>
      </c>
      <c r="L137" s="50"/>
      <c r="M137" s="50"/>
    </row>
    <row r="138" spans="1:13" ht="12.6">
      <c r="A138" s="34"/>
      <c r="B138" s="35"/>
      <c r="C138" s="40" t="str">
        <f>IF(B138="Chèques",MAX($C$3:$C137)+1,"")</f>
        <v/>
      </c>
      <c r="D138" s="36"/>
      <c r="E138" s="35"/>
      <c r="F138" s="36"/>
      <c r="G138" s="37"/>
      <c r="H138" s="37"/>
      <c r="I138" s="34"/>
      <c r="J138" s="41" t="str">
        <f t="shared" si="4"/>
        <v/>
      </c>
      <c r="K138" s="41" t="str">
        <f t="shared" si="5"/>
        <v/>
      </c>
      <c r="L138" s="50"/>
      <c r="M138" s="50"/>
    </row>
    <row r="139" spans="1:13" ht="12.6">
      <c r="A139" s="34"/>
      <c r="B139" s="35"/>
      <c r="C139" s="40" t="str">
        <f>IF(B139="Chèques",MAX($C$3:$C138)+1,"")</f>
        <v/>
      </c>
      <c r="D139" s="36"/>
      <c r="E139" s="35"/>
      <c r="F139" s="36"/>
      <c r="G139" s="37"/>
      <c r="H139" s="37"/>
      <c r="I139" s="34"/>
      <c r="J139" s="41" t="str">
        <f t="shared" si="4"/>
        <v/>
      </c>
      <c r="K139" s="41" t="str">
        <f t="shared" si="5"/>
        <v/>
      </c>
      <c r="L139" s="50"/>
      <c r="M139" s="50"/>
    </row>
    <row r="140" spans="1:13" ht="12.6">
      <c r="A140" s="34"/>
      <c r="B140" s="35"/>
      <c r="C140" s="40" t="str">
        <f>IF(B140="Chèques",MAX($C$3:$C139)+1,"")</f>
        <v/>
      </c>
      <c r="D140" s="36"/>
      <c r="E140" s="35"/>
      <c r="F140" s="36"/>
      <c r="G140" s="37"/>
      <c r="H140" s="37"/>
      <c r="I140" s="34"/>
      <c r="J140" s="41" t="str">
        <f t="shared" si="4"/>
        <v/>
      </c>
      <c r="K140" s="41" t="str">
        <f t="shared" si="5"/>
        <v/>
      </c>
      <c r="L140" s="50"/>
      <c r="M140" s="50"/>
    </row>
    <row r="141" spans="1:13" ht="12.6">
      <c r="A141" s="34"/>
      <c r="B141" s="35"/>
      <c r="C141" s="40" t="str">
        <f>IF(B141="Chèques",MAX($C$3:$C140)+1,"")</f>
        <v/>
      </c>
      <c r="D141" s="36"/>
      <c r="E141" s="35"/>
      <c r="F141" s="36"/>
      <c r="G141" s="37"/>
      <c r="H141" s="37"/>
      <c r="I141" s="34"/>
      <c r="J141" s="41" t="str">
        <f t="shared" si="4"/>
        <v/>
      </c>
      <c r="K141" s="41" t="str">
        <f t="shared" si="5"/>
        <v/>
      </c>
      <c r="L141" s="50"/>
      <c r="M141" s="50"/>
    </row>
    <row r="142" spans="1:13" ht="12.6">
      <c r="A142" s="34"/>
      <c r="B142" s="35"/>
      <c r="C142" s="40" t="str">
        <f>IF(B142="Chèques",MAX($C$3:$C141)+1,"")</f>
        <v/>
      </c>
      <c r="D142" s="36"/>
      <c r="E142" s="35"/>
      <c r="F142" s="36"/>
      <c r="G142" s="37"/>
      <c r="H142" s="37"/>
      <c r="I142" s="34"/>
      <c r="J142" s="41" t="str">
        <f t="shared" si="4"/>
        <v/>
      </c>
      <c r="K142" s="41" t="str">
        <f t="shared" si="5"/>
        <v/>
      </c>
      <c r="L142" s="50"/>
      <c r="M142" s="50"/>
    </row>
    <row r="143" spans="1:13" ht="12.6">
      <c r="A143" s="34"/>
      <c r="B143" s="35"/>
      <c r="C143" s="40" t="str">
        <f>IF(B143="Chèques",MAX($C$3:$C142)+1,"")</f>
        <v/>
      </c>
      <c r="D143" s="36"/>
      <c r="E143" s="35"/>
      <c r="F143" s="36"/>
      <c r="G143" s="37"/>
      <c r="H143" s="37"/>
      <c r="I143" s="34"/>
      <c r="J143" s="41" t="str">
        <f t="shared" si="4"/>
        <v/>
      </c>
      <c r="K143" s="41" t="str">
        <f t="shared" si="5"/>
        <v/>
      </c>
      <c r="L143" s="50"/>
      <c r="M143" s="50"/>
    </row>
    <row r="144" spans="1:13" ht="12.6">
      <c r="A144" s="34"/>
      <c r="B144" s="35"/>
      <c r="C144" s="40" t="str">
        <f>IF(B144="Chèques",MAX($C$3:$C143)+1,"")</f>
        <v/>
      </c>
      <c r="D144" s="36"/>
      <c r="E144" s="35"/>
      <c r="F144" s="36"/>
      <c r="G144" s="37"/>
      <c r="H144" s="37"/>
      <c r="I144" s="34"/>
      <c r="J144" s="41" t="str">
        <f t="shared" si="4"/>
        <v/>
      </c>
      <c r="K144" s="41" t="str">
        <f t="shared" si="5"/>
        <v/>
      </c>
      <c r="L144" s="50"/>
      <c r="M144" s="50"/>
    </row>
    <row r="145" spans="1:13" ht="12.6">
      <c r="A145" s="34"/>
      <c r="B145" s="35"/>
      <c r="C145" s="40" t="str">
        <f>IF(B145="Chèques",MAX($C$3:$C144)+1,"")</f>
        <v/>
      </c>
      <c r="D145" s="36"/>
      <c r="E145" s="35"/>
      <c r="F145" s="36"/>
      <c r="G145" s="37"/>
      <c r="H145" s="37"/>
      <c r="I145" s="34"/>
      <c r="J145" s="41" t="str">
        <f t="shared" si="4"/>
        <v/>
      </c>
      <c r="K145" s="41" t="str">
        <f t="shared" si="5"/>
        <v/>
      </c>
      <c r="L145" s="50"/>
      <c r="M145" s="50"/>
    </row>
    <row r="146" spans="1:13" ht="12.6">
      <c r="A146" s="34"/>
      <c r="B146" s="35"/>
      <c r="C146" s="40" t="str">
        <f>IF(B146="Chèques",MAX($C$3:$C145)+1,"")</f>
        <v/>
      </c>
      <c r="D146" s="36"/>
      <c r="E146" s="35"/>
      <c r="F146" s="36"/>
      <c r="G146" s="37"/>
      <c r="H146" s="37"/>
      <c r="I146" s="34"/>
      <c r="J146" s="41" t="str">
        <f t="shared" si="4"/>
        <v/>
      </c>
      <c r="K146" s="41" t="str">
        <f t="shared" si="5"/>
        <v/>
      </c>
      <c r="L146" s="50"/>
      <c r="M146" s="50"/>
    </row>
    <row r="147" spans="1:13" ht="12.6">
      <c r="A147" s="34"/>
      <c r="B147" s="35"/>
      <c r="C147" s="40" t="str">
        <f>IF(B147="Chèques",MAX($C$3:$C146)+1,"")</f>
        <v/>
      </c>
      <c r="D147" s="36"/>
      <c r="E147" s="35"/>
      <c r="F147" s="36"/>
      <c r="G147" s="37"/>
      <c r="H147" s="37"/>
      <c r="I147" s="34"/>
      <c r="J147" s="41" t="str">
        <f t="shared" si="4"/>
        <v/>
      </c>
      <c r="K147" s="41" t="str">
        <f t="shared" si="5"/>
        <v/>
      </c>
      <c r="L147" s="50"/>
      <c r="M147" s="50"/>
    </row>
    <row r="148" spans="1:13" ht="12.6">
      <c r="A148" s="34"/>
      <c r="B148" s="35"/>
      <c r="C148" s="40" t="str">
        <f>IF(B148="Chèques",MAX($C$3:$C147)+1,"")</f>
        <v/>
      </c>
      <c r="D148" s="36"/>
      <c r="E148" s="35"/>
      <c r="F148" s="36"/>
      <c r="G148" s="37"/>
      <c r="H148" s="37"/>
      <c r="I148" s="34"/>
      <c r="J148" s="41" t="str">
        <f t="shared" si="4"/>
        <v/>
      </c>
      <c r="K148" s="41" t="str">
        <f t="shared" si="5"/>
        <v/>
      </c>
      <c r="L148" s="50"/>
      <c r="M148" s="50"/>
    </row>
    <row r="149" spans="1:13" ht="12.6">
      <c r="A149" s="34"/>
      <c r="B149" s="35"/>
      <c r="C149" s="40" t="str">
        <f>IF(B149="Chèques",MAX($C$3:$C148)+1,"")</f>
        <v/>
      </c>
      <c r="D149" s="36"/>
      <c r="E149" s="35"/>
      <c r="F149" s="36"/>
      <c r="G149" s="37"/>
      <c r="H149" s="37"/>
      <c r="I149" s="34"/>
      <c r="J149" s="41" t="str">
        <f t="shared" si="4"/>
        <v/>
      </c>
      <c r="K149" s="41" t="str">
        <f t="shared" si="5"/>
        <v/>
      </c>
      <c r="L149" s="50"/>
      <c r="M149" s="50"/>
    </row>
    <row r="150" spans="1:13" ht="12.6">
      <c r="A150" s="34"/>
      <c r="B150" s="35"/>
      <c r="C150" s="40" t="str">
        <f>IF(B150="Chèques",MAX($C$3:$C149)+1,"")</f>
        <v/>
      </c>
      <c r="D150" s="36"/>
      <c r="E150" s="35"/>
      <c r="F150" s="36"/>
      <c r="G150" s="37"/>
      <c r="H150" s="37"/>
      <c r="I150" s="34"/>
      <c r="J150" s="41" t="str">
        <f t="shared" si="4"/>
        <v/>
      </c>
      <c r="K150" s="41" t="str">
        <f t="shared" si="5"/>
        <v/>
      </c>
      <c r="L150" s="50"/>
      <c r="M150" s="50"/>
    </row>
    <row r="151" spans="1:13" ht="12.6">
      <c r="A151" s="34"/>
      <c r="B151" s="35"/>
      <c r="C151" s="40" t="str">
        <f>IF(B151="Chèques",MAX($C$3:$C150)+1,"")</f>
        <v/>
      </c>
      <c r="D151" s="36"/>
      <c r="E151" s="35"/>
      <c r="F151" s="36"/>
      <c r="G151" s="37"/>
      <c r="H151" s="37"/>
      <c r="I151" s="34"/>
      <c r="J151" s="41" t="str">
        <f t="shared" si="4"/>
        <v/>
      </c>
      <c r="K151" s="41" t="str">
        <f t="shared" si="5"/>
        <v/>
      </c>
      <c r="L151" s="50"/>
      <c r="M151" s="50"/>
    </row>
    <row r="152" spans="1:13" ht="12.6">
      <c r="A152" s="34"/>
      <c r="B152" s="35"/>
      <c r="C152" s="40" t="str">
        <f>IF(B152="Chèques",MAX($C$3:$C151)+1,"")</f>
        <v/>
      </c>
      <c r="D152" s="36"/>
      <c r="E152" s="35"/>
      <c r="F152" s="36"/>
      <c r="G152" s="37"/>
      <c r="H152" s="37"/>
      <c r="I152" s="34"/>
      <c r="J152" s="41" t="str">
        <f t="shared" si="4"/>
        <v/>
      </c>
      <c r="K152" s="41" t="str">
        <f t="shared" si="5"/>
        <v/>
      </c>
      <c r="L152" s="50"/>
      <c r="M152" s="50"/>
    </row>
    <row r="153" spans="1:13" ht="12.6">
      <c r="A153" s="34"/>
      <c r="B153" s="35"/>
      <c r="C153" s="40" t="str">
        <f>IF(B153="Chèques",MAX($C$3:$C152)+1,"")</f>
        <v/>
      </c>
      <c r="D153" s="36"/>
      <c r="E153" s="35"/>
      <c r="F153" s="36"/>
      <c r="G153" s="37"/>
      <c r="H153" s="37"/>
      <c r="I153" s="34"/>
      <c r="J153" s="41" t="str">
        <f t="shared" si="4"/>
        <v/>
      </c>
      <c r="K153" s="41" t="str">
        <f t="shared" si="5"/>
        <v/>
      </c>
      <c r="L153" s="50"/>
      <c r="M153" s="50"/>
    </row>
    <row r="154" spans="1:13" ht="12.6">
      <c r="A154" s="34"/>
      <c r="B154" s="35"/>
      <c r="C154" s="40" t="str">
        <f>IF(B154="Chèques",MAX($C$3:$C153)+1,"")</f>
        <v/>
      </c>
      <c r="D154" s="36"/>
      <c r="E154" s="35"/>
      <c r="F154" s="36"/>
      <c r="G154" s="37"/>
      <c r="H154" s="37"/>
      <c r="I154" s="34"/>
      <c r="J154" s="41" t="str">
        <f t="shared" si="4"/>
        <v/>
      </c>
      <c r="K154" s="41" t="str">
        <f t="shared" si="5"/>
        <v/>
      </c>
      <c r="L154" s="50"/>
      <c r="M154" s="50"/>
    </row>
    <row r="155" spans="1:13" ht="12.6">
      <c r="A155" s="34"/>
      <c r="B155" s="35"/>
      <c r="C155" s="40" t="str">
        <f>IF(B155="Chèques",MAX($C$3:$C154)+1,"")</f>
        <v/>
      </c>
      <c r="D155" s="36"/>
      <c r="E155" s="35"/>
      <c r="F155" s="36"/>
      <c r="G155" s="37"/>
      <c r="H155" s="37"/>
      <c r="I155" s="34"/>
      <c r="J155" s="41" t="str">
        <f t="shared" si="4"/>
        <v/>
      </c>
      <c r="K155" s="41" t="str">
        <f t="shared" si="5"/>
        <v/>
      </c>
      <c r="L155" s="50"/>
      <c r="M155" s="50"/>
    </row>
    <row r="156" spans="1:13" ht="12.6">
      <c r="A156" s="34"/>
      <c r="B156" s="35"/>
      <c r="C156" s="40" t="str">
        <f>IF(B156="Chèques",MAX($C$3:$C155)+1,"")</f>
        <v/>
      </c>
      <c r="D156" s="36"/>
      <c r="E156" s="35"/>
      <c r="F156" s="36"/>
      <c r="G156" s="37"/>
      <c r="H156" s="37"/>
      <c r="I156" s="34"/>
      <c r="J156" s="41" t="str">
        <f t="shared" si="4"/>
        <v/>
      </c>
      <c r="K156" s="41" t="str">
        <f t="shared" si="5"/>
        <v/>
      </c>
      <c r="L156" s="50"/>
      <c r="M156" s="50"/>
    </row>
    <row r="157" spans="1:13" ht="12.6">
      <c r="A157" s="34"/>
      <c r="B157" s="35"/>
      <c r="C157" s="40" t="str">
        <f>IF(B157="Chèques",MAX($C$3:$C156)+1,"")</f>
        <v/>
      </c>
      <c r="D157" s="36"/>
      <c r="E157" s="35"/>
      <c r="F157" s="36"/>
      <c r="G157" s="37"/>
      <c r="H157" s="37"/>
      <c r="I157" s="34"/>
      <c r="J157" s="41" t="str">
        <f t="shared" si="4"/>
        <v/>
      </c>
      <c r="K157" s="41" t="str">
        <f t="shared" si="5"/>
        <v/>
      </c>
      <c r="L157" s="50"/>
      <c r="M157" s="50"/>
    </row>
    <row r="158" spans="1:13" ht="12.6">
      <c r="A158" s="34"/>
      <c r="B158" s="35"/>
      <c r="C158" s="40" t="str">
        <f>IF(B158="Chèques",MAX($C$3:$C157)+1,"")</f>
        <v/>
      </c>
      <c r="D158" s="36"/>
      <c r="E158" s="35"/>
      <c r="F158" s="36"/>
      <c r="G158" s="37"/>
      <c r="H158" s="37"/>
      <c r="I158" s="34"/>
      <c r="J158" s="41" t="str">
        <f t="shared" si="4"/>
        <v/>
      </c>
      <c r="K158" s="41" t="str">
        <f t="shared" si="5"/>
        <v/>
      </c>
      <c r="L158" s="50"/>
      <c r="M158" s="50"/>
    </row>
    <row r="159" spans="1:13" ht="12.6">
      <c r="A159" s="34"/>
      <c r="B159" s="35"/>
      <c r="C159" s="40" t="str">
        <f>IF(B159="Chèques",MAX($C$3:$C158)+1,"")</f>
        <v/>
      </c>
      <c r="D159" s="36"/>
      <c r="E159" s="35"/>
      <c r="F159" s="36"/>
      <c r="G159" s="37"/>
      <c r="H159" s="37"/>
      <c r="I159" s="34"/>
      <c r="J159" s="41" t="str">
        <f t="shared" si="4"/>
        <v/>
      </c>
      <c r="K159" s="41" t="str">
        <f t="shared" si="5"/>
        <v/>
      </c>
      <c r="L159" s="50"/>
      <c r="M159" s="50"/>
    </row>
    <row r="160" spans="1:13" ht="12.6">
      <c r="A160" s="34"/>
      <c r="B160" s="35"/>
      <c r="C160" s="40" t="str">
        <f>IF(B160="Chèques",MAX($C$3:$C159)+1,"")</f>
        <v/>
      </c>
      <c r="D160" s="36"/>
      <c r="E160" s="35"/>
      <c r="F160" s="36"/>
      <c r="G160" s="37"/>
      <c r="H160" s="37"/>
      <c r="I160" s="34"/>
      <c r="J160" s="41" t="str">
        <f t="shared" si="4"/>
        <v/>
      </c>
      <c r="K160" s="41" t="str">
        <f t="shared" si="5"/>
        <v/>
      </c>
      <c r="L160" s="50"/>
      <c r="M160" s="50"/>
    </row>
    <row r="161" spans="1:13" ht="12.6">
      <c r="A161" s="34"/>
      <c r="B161" s="35"/>
      <c r="C161" s="40" t="str">
        <f>IF(B161="Chèques",MAX($C$3:$C160)+1,"")</f>
        <v/>
      </c>
      <c r="D161" s="36"/>
      <c r="E161" s="35"/>
      <c r="F161" s="36"/>
      <c r="G161" s="37"/>
      <c r="H161" s="37"/>
      <c r="I161" s="34"/>
      <c r="J161" s="41" t="str">
        <f t="shared" si="4"/>
        <v/>
      </c>
      <c r="K161" s="41" t="str">
        <f t="shared" si="5"/>
        <v/>
      </c>
      <c r="L161" s="50"/>
      <c r="M161" s="50"/>
    </row>
    <row r="162" spans="1:13" ht="12.6">
      <c r="A162" s="34"/>
      <c r="B162" s="35"/>
      <c r="C162" s="40" t="str">
        <f>IF(B162="Chèques",MAX($C$3:$C161)+1,"")</f>
        <v/>
      </c>
      <c r="D162" s="36"/>
      <c r="E162" s="35"/>
      <c r="F162" s="36"/>
      <c r="G162" s="37"/>
      <c r="H162" s="37"/>
      <c r="I162" s="34"/>
      <c r="J162" s="41" t="str">
        <f t="shared" si="4"/>
        <v/>
      </c>
      <c r="K162" s="41" t="str">
        <f t="shared" si="5"/>
        <v/>
      </c>
      <c r="L162" s="50"/>
      <c r="M162" s="50"/>
    </row>
    <row r="163" spans="1:13" ht="12.6">
      <c r="A163" s="34"/>
      <c r="B163" s="35"/>
      <c r="C163" s="40" t="str">
        <f>IF(B163="Chèques",MAX($C$3:$C162)+1,"")</f>
        <v/>
      </c>
      <c r="D163" s="36"/>
      <c r="E163" s="35"/>
      <c r="F163" s="36"/>
      <c r="G163" s="37"/>
      <c r="H163" s="37"/>
      <c r="I163" s="34"/>
      <c r="J163" s="41" t="str">
        <f t="shared" si="4"/>
        <v/>
      </c>
      <c r="K163" s="41" t="str">
        <f t="shared" si="5"/>
        <v/>
      </c>
      <c r="L163" s="50"/>
      <c r="M163" s="50"/>
    </row>
    <row r="164" spans="1:13" ht="12.6">
      <c r="A164" s="34"/>
      <c r="B164" s="35"/>
      <c r="C164" s="40" t="str">
        <f>IF(B164="Chèques",MAX($C$3:$C163)+1,"")</f>
        <v/>
      </c>
      <c r="D164" s="36"/>
      <c r="E164" s="35"/>
      <c r="F164" s="36"/>
      <c r="G164" s="37"/>
      <c r="H164" s="37"/>
      <c r="I164" s="34"/>
      <c r="J164" s="41" t="str">
        <f t="shared" si="4"/>
        <v/>
      </c>
      <c r="K164" s="41" t="str">
        <f t="shared" si="5"/>
        <v/>
      </c>
      <c r="L164" s="50"/>
      <c r="M164" s="50"/>
    </row>
    <row r="165" spans="1:13" ht="12.6">
      <c r="A165" s="34"/>
      <c r="B165" s="35"/>
      <c r="C165" s="40" t="str">
        <f>IF(B165="Chèques",MAX($C$3:$C164)+1,"")</f>
        <v/>
      </c>
      <c r="D165" s="36"/>
      <c r="E165" s="35"/>
      <c r="F165" s="36"/>
      <c r="G165" s="37"/>
      <c r="H165" s="37"/>
      <c r="I165" s="34"/>
      <c r="J165" s="41" t="str">
        <f t="shared" si="4"/>
        <v/>
      </c>
      <c r="K165" s="41" t="str">
        <f t="shared" si="5"/>
        <v/>
      </c>
      <c r="L165" s="50"/>
      <c r="M165" s="50"/>
    </row>
    <row r="166" spans="1:13" ht="12.6">
      <c r="A166" s="34"/>
      <c r="B166" s="35"/>
      <c r="C166" s="40" t="str">
        <f>IF(B166="Chèques",MAX($C$3:$C165)+1,"")</f>
        <v/>
      </c>
      <c r="D166" s="36"/>
      <c r="E166" s="35"/>
      <c r="F166" s="36"/>
      <c r="G166" s="37"/>
      <c r="H166" s="37"/>
      <c r="I166" s="34"/>
      <c r="J166" s="41" t="str">
        <f t="shared" si="4"/>
        <v/>
      </c>
      <c r="K166" s="41" t="str">
        <f t="shared" si="5"/>
        <v/>
      </c>
      <c r="L166" s="50"/>
      <c r="M166" s="50"/>
    </row>
    <row r="167" spans="1:13" ht="12.6">
      <c r="A167" s="34"/>
      <c r="B167" s="35"/>
      <c r="C167" s="40" t="str">
        <f>IF(B167="Chèques",MAX($C$3:$C166)+1,"")</f>
        <v/>
      </c>
      <c r="D167" s="36"/>
      <c r="E167" s="35"/>
      <c r="F167" s="36"/>
      <c r="G167" s="37"/>
      <c r="H167" s="37"/>
      <c r="I167" s="34"/>
      <c r="J167" s="41" t="str">
        <f t="shared" si="4"/>
        <v/>
      </c>
      <c r="K167" s="41" t="str">
        <f t="shared" si="5"/>
        <v/>
      </c>
      <c r="L167" s="50"/>
      <c r="M167" s="50"/>
    </row>
    <row r="168" spans="1:13" ht="12.6">
      <c r="A168" s="34"/>
      <c r="B168" s="35"/>
      <c r="C168" s="40" t="str">
        <f>IF(B168="Chèques",MAX($C$3:$C167)+1,"")</f>
        <v/>
      </c>
      <c r="D168" s="36"/>
      <c r="E168" s="35"/>
      <c r="F168" s="36"/>
      <c r="G168" s="37"/>
      <c r="H168" s="37"/>
      <c r="I168" s="34"/>
      <c r="J168" s="41" t="str">
        <f t="shared" si="4"/>
        <v/>
      </c>
      <c r="K168" s="41" t="str">
        <f t="shared" si="5"/>
        <v/>
      </c>
      <c r="L168" s="50"/>
      <c r="M168" s="50"/>
    </row>
    <row r="169" spans="1:13" ht="12.6">
      <c r="A169" s="34"/>
      <c r="B169" s="35"/>
      <c r="C169" s="40" t="str">
        <f>IF(B169="Chèques",MAX($C$3:$C168)+1,"")</f>
        <v/>
      </c>
      <c r="D169" s="36"/>
      <c r="E169" s="35"/>
      <c r="F169" s="36"/>
      <c r="G169" s="37"/>
      <c r="H169" s="37"/>
      <c r="I169" s="34"/>
      <c r="J169" s="41" t="str">
        <f t="shared" si="4"/>
        <v/>
      </c>
      <c r="K169" s="41" t="str">
        <f t="shared" si="5"/>
        <v/>
      </c>
      <c r="L169" s="50"/>
      <c r="M169" s="50"/>
    </row>
    <row r="170" spans="1:13" ht="12.6">
      <c r="A170" s="34"/>
      <c r="B170" s="35"/>
      <c r="C170" s="40" t="str">
        <f>IF(B170="Chèques",MAX($C$3:$C169)+1,"")</f>
        <v/>
      </c>
      <c r="D170" s="36"/>
      <c r="E170" s="35"/>
      <c r="F170" s="36"/>
      <c r="G170" s="37"/>
      <c r="H170" s="37"/>
      <c r="I170" s="34"/>
      <c r="J170" s="41" t="str">
        <f t="shared" si="4"/>
        <v/>
      </c>
      <c r="K170" s="41" t="str">
        <f t="shared" si="5"/>
        <v/>
      </c>
      <c r="L170" s="50"/>
      <c r="M170" s="50"/>
    </row>
    <row r="171" spans="1:13" ht="12.6">
      <c r="A171" s="34"/>
      <c r="B171" s="35"/>
      <c r="C171" s="40" t="str">
        <f>IF(B171="Chèques",MAX($C$3:$C170)+1,"")</f>
        <v/>
      </c>
      <c r="D171" s="36"/>
      <c r="E171" s="35"/>
      <c r="F171" s="36"/>
      <c r="G171" s="37"/>
      <c r="H171" s="37"/>
      <c r="I171" s="34"/>
      <c r="J171" s="41" t="str">
        <f t="shared" si="4"/>
        <v/>
      </c>
      <c r="K171" s="41" t="str">
        <f t="shared" si="5"/>
        <v/>
      </c>
      <c r="L171" s="50"/>
      <c r="M171" s="50"/>
    </row>
    <row r="172" spans="1:13" ht="12.6">
      <c r="A172" s="34"/>
      <c r="B172" s="35"/>
      <c r="C172" s="40" t="str">
        <f>IF(B172="Chèques",MAX($C$3:$C171)+1,"")</f>
        <v/>
      </c>
      <c r="D172" s="36"/>
      <c r="E172" s="35"/>
      <c r="F172" s="36"/>
      <c r="G172" s="37"/>
      <c r="H172" s="37"/>
      <c r="I172" s="34"/>
      <c r="J172" s="41" t="str">
        <f t="shared" si="4"/>
        <v/>
      </c>
      <c r="K172" s="41" t="str">
        <f t="shared" si="5"/>
        <v/>
      </c>
      <c r="L172" s="50"/>
      <c r="M172" s="50"/>
    </row>
    <row r="173" spans="1:13" ht="12.6">
      <c r="A173" s="34"/>
      <c r="B173" s="35"/>
      <c r="C173" s="40" t="str">
        <f>IF(B173="Chèques",MAX($C$3:$C172)+1,"")</f>
        <v/>
      </c>
      <c r="D173" s="36"/>
      <c r="E173" s="35"/>
      <c r="F173" s="36"/>
      <c r="G173" s="37"/>
      <c r="H173" s="37"/>
      <c r="I173" s="34"/>
      <c r="J173" s="41" t="str">
        <f t="shared" si="4"/>
        <v/>
      </c>
      <c r="K173" s="41" t="str">
        <f t="shared" si="5"/>
        <v/>
      </c>
      <c r="L173" s="50"/>
      <c r="M173" s="50"/>
    </row>
    <row r="174" spans="1:13" ht="12.6">
      <c r="A174" s="34"/>
      <c r="B174" s="35"/>
      <c r="C174" s="40" t="str">
        <f>IF(B174="Chèques",MAX($C$3:$C173)+1,"")</f>
        <v/>
      </c>
      <c r="D174" s="36"/>
      <c r="E174" s="35"/>
      <c r="F174" s="36"/>
      <c r="G174" s="37"/>
      <c r="H174" s="37"/>
      <c r="I174" s="34"/>
      <c r="J174" s="41" t="str">
        <f t="shared" si="4"/>
        <v/>
      </c>
      <c r="K174" s="41" t="str">
        <f t="shared" si="5"/>
        <v/>
      </c>
      <c r="L174" s="50"/>
      <c r="M174" s="50"/>
    </row>
    <row r="175" spans="1:13" ht="12.6">
      <c r="A175" s="34"/>
      <c r="B175" s="35"/>
      <c r="C175" s="40" t="str">
        <f>IF(B175="Chèques",MAX($C$3:$C174)+1,"")</f>
        <v/>
      </c>
      <c r="D175" s="36"/>
      <c r="E175" s="35"/>
      <c r="F175" s="36"/>
      <c r="G175" s="37"/>
      <c r="H175" s="37"/>
      <c r="I175" s="34"/>
      <c r="J175" s="41" t="str">
        <f t="shared" si="4"/>
        <v/>
      </c>
      <c r="K175" s="41" t="str">
        <f t="shared" si="5"/>
        <v/>
      </c>
      <c r="L175" s="50"/>
      <c r="M175" s="50"/>
    </row>
    <row r="176" spans="1:13" ht="12.6">
      <c r="A176" s="34"/>
      <c r="B176" s="35"/>
      <c r="C176" s="40" t="str">
        <f>IF(B176="Chèques",MAX($C$3:$C175)+1,"")</f>
        <v/>
      </c>
      <c r="D176" s="36"/>
      <c r="E176" s="35"/>
      <c r="F176" s="36"/>
      <c r="G176" s="37"/>
      <c r="H176" s="37"/>
      <c r="I176" s="34"/>
      <c r="J176" s="41" t="str">
        <f t="shared" si="4"/>
        <v/>
      </c>
      <c r="K176" s="41" t="str">
        <f t="shared" si="5"/>
        <v/>
      </c>
      <c r="L176" s="50"/>
      <c r="M176" s="50"/>
    </row>
    <row r="177" spans="1:13" ht="12.6">
      <c r="A177" s="34"/>
      <c r="B177" s="35"/>
      <c r="C177" s="40" t="str">
        <f>IF(B177="Chèques",MAX($C$3:$C176)+1,"")</f>
        <v/>
      </c>
      <c r="D177" s="36"/>
      <c r="E177" s="35"/>
      <c r="F177" s="36"/>
      <c r="G177" s="37"/>
      <c r="H177" s="37"/>
      <c r="I177" s="34"/>
      <c r="J177" s="41" t="str">
        <f t="shared" si="4"/>
        <v/>
      </c>
      <c r="K177" s="41" t="str">
        <f t="shared" si="5"/>
        <v/>
      </c>
      <c r="L177" s="50"/>
      <c r="M177" s="50"/>
    </row>
    <row r="178" spans="1:13" ht="12.6">
      <c r="A178" s="34"/>
      <c r="B178" s="35"/>
      <c r="C178" s="40" t="str">
        <f>IF(B178="Chèques",MAX($C$3:$C177)+1,"")</f>
        <v/>
      </c>
      <c r="D178" s="36"/>
      <c r="E178" s="35"/>
      <c r="F178" s="36"/>
      <c r="G178" s="37"/>
      <c r="H178" s="37"/>
      <c r="I178" s="34"/>
      <c r="J178" s="41" t="str">
        <f t="shared" si="4"/>
        <v/>
      </c>
      <c r="K178" s="41" t="str">
        <f t="shared" si="5"/>
        <v/>
      </c>
      <c r="L178" s="50"/>
      <c r="M178" s="50"/>
    </row>
    <row r="179" spans="1:13" ht="12.6">
      <c r="A179" s="34"/>
      <c r="B179" s="35"/>
      <c r="C179" s="40" t="str">
        <f>IF(B179="Chèques",MAX($C$3:$C178)+1,"")</f>
        <v/>
      </c>
      <c r="D179" s="36"/>
      <c r="E179" s="35"/>
      <c r="F179" s="36"/>
      <c r="G179" s="37"/>
      <c r="H179" s="37"/>
      <c r="I179" s="34"/>
      <c r="J179" s="41" t="str">
        <f t="shared" si="4"/>
        <v/>
      </c>
      <c r="K179" s="41" t="str">
        <f t="shared" si="5"/>
        <v/>
      </c>
      <c r="L179" s="50"/>
      <c r="M179" s="50"/>
    </row>
    <row r="180" spans="1:13" ht="12.6">
      <c r="A180" s="34"/>
      <c r="B180" s="35"/>
      <c r="C180" s="40" t="str">
        <f>IF(B180="Chèques",MAX($C$3:$C179)+1,"")</f>
        <v/>
      </c>
      <c r="D180" s="36"/>
      <c r="E180" s="35"/>
      <c r="F180" s="36"/>
      <c r="G180" s="37"/>
      <c r="H180" s="37"/>
      <c r="I180" s="34"/>
      <c r="J180" s="41" t="str">
        <f t="shared" si="4"/>
        <v/>
      </c>
      <c r="K180" s="41" t="str">
        <f t="shared" si="5"/>
        <v/>
      </c>
      <c r="L180" s="50"/>
      <c r="M180" s="50"/>
    </row>
    <row r="181" spans="1:13" ht="12.6">
      <c r="A181" s="34"/>
      <c r="B181" s="35"/>
      <c r="C181" s="40" t="str">
        <f>IF(B181="Chèques",MAX($C$3:$C180)+1,"")</f>
        <v/>
      </c>
      <c r="D181" s="36"/>
      <c r="E181" s="35"/>
      <c r="F181" s="36"/>
      <c r="G181" s="37"/>
      <c r="H181" s="37"/>
      <c r="I181" s="34"/>
      <c r="J181" s="41" t="str">
        <f t="shared" si="4"/>
        <v/>
      </c>
      <c r="K181" s="41" t="str">
        <f t="shared" si="5"/>
        <v/>
      </c>
      <c r="L181" s="50"/>
      <c r="M181" s="50"/>
    </row>
    <row r="182" spans="1:13" ht="12.6">
      <c r="A182" s="34"/>
      <c r="B182" s="35"/>
      <c r="C182" s="40" t="str">
        <f>IF(B182="Chèques",MAX($C$3:$C181)+1,"")</f>
        <v/>
      </c>
      <c r="D182" s="36"/>
      <c r="E182" s="35"/>
      <c r="F182" s="36"/>
      <c r="G182" s="37"/>
      <c r="H182" s="37"/>
      <c r="I182" s="34"/>
      <c r="J182" s="41" t="str">
        <f t="shared" si="4"/>
        <v/>
      </c>
      <c r="K182" s="41" t="str">
        <f t="shared" si="5"/>
        <v/>
      </c>
      <c r="L182" s="50"/>
      <c r="M182" s="50"/>
    </row>
    <row r="183" spans="1:13" ht="12.6">
      <c r="A183" s="34"/>
      <c r="B183" s="35"/>
      <c r="C183" s="40" t="str">
        <f>IF(B183="Chèques",MAX($C$3:$C182)+1,"")</f>
        <v/>
      </c>
      <c r="D183" s="36"/>
      <c r="E183" s="35"/>
      <c r="F183" s="36"/>
      <c r="G183" s="37"/>
      <c r="H183" s="37"/>
      <c r="I183" s="34"/>
      <c r="J183" s="41" t="str">
        <f t="shared" si="4"/>
        <v/>
      </c>
      <c r="K183" s="41" t="str">
        <f t="shared" si="5"/>
        <v/>
      </c>
      <c r="L183" s="50"/>
      <c r="M183" s="50"/>
    </row>
    <row r="184" spans="1:13" ht="12.6">
      <c r="A184" s="34"/>
      <c r="B184" s="35"/>
      <c r="C184" s="40" t="str">
        <f>IF(B184="Chèques",MAX($C$3:$C183)+1,"")</f>
        <v/>
      </c>
      <c r="D184" s="36"/>
      <c r="E184" s="35"/>
      <c r="F184" s="36"/>
      <c r="G184" s="37"/>
      <c r="H184" s="37"/>
      <c r="I184" s="34"/>
      <c r="J184" s="41" t="str">
        <f t="shared" si="4"/>
        <v/>
      </c>
      <c r="K184" s="41" t="str">
        <f t="shared" si="5"/>
        <v/>
      </c>
      <c r="L184" s="50"/>
      <c r="M184" s="50"/>
    </row>
    <row r="185" spans="1:13" ht="12.6">
      <c r="A185" s="34"/>
      <c r="B185" s="35"/>
      <c r="C185" s="40" t="str">
        <f>IF(B185="Chèques",MAX($C$3:$C184)+1,"")</f>
        <v/>
      </c>
      <c r="D185" s="36"/>
      <c r="E185" s="35"/>
      <c r="F185" s="36"/>
      <c r="G185" s="37"/>
      <c r="H185" s="37"/>
      <c r="I185" s="34"/>
      <c r="J185" s="41" t="str">
        <f t="shared" si="4"/>
        <v/>
      </c>
      <c r="K185" s="41" t="str">
        <f t="shared" si="5"/>
        <v/>
      </c>
      <c r="L185" s="50"/>
      <c r="M185" s="50"/>
    </row>
    <row r="186" spans="1:13" ht="12.6">
      <c r="A186" s="34"/>
      <c r="B186" s="35"/>
      <c r="C186" s="40" t="str">
        <f>IF(B186="Chèques",MAX($C$3:$C185)+1,"")</f>
        <v/>
      </c>
      <c r="D186" s="36"/>
      <c r="E186" s="35"/>
      <c r="F186" s="36"/>
      <c r="G186" s="37"/>
      <c r="H186" s="37"/>
      <c r="I186" s="34"/>
      <c r="J186" s="41" t="str">
        <f t="shared" si="4"/>
        <v/>
      </c>
      <c r="K186" s="41" t="str">
        <f t="shared" si="5"/>
        <v/>
      </c>
      <c r="L186" s="50"/>
      <c r="M186" s="50"/>
    </row>
    <row r="187" spans="1:13" ht="12.6">
      <c r="A187" s="34"/>
      <c r="B187" s="35"/>
      <c r="C187" s="40" t="str">
        <f>IF(B187="Chèques",MAX($C$3:$C186)+1,"")</f>
        <v/>
      </c>
      <c r="D187" s="36"/>
      <c r="E187" s="35"/>
      <c r="F187" s="36"/>
      <c r="G187" s="37"/>
      <c r="H187" s="37"/>
      <c r="I187" s="34"/>
      <c r="J187" s="41" t="str">
        <f t="shared" si="4"/>
        <v/>
      </c>
      <c r="K187" s="41" t="str">
        <f t="shared" si="5"/>
        <v/>
      </c>
      <c r="L187" s="50"/>
      <c r="M187" s="50"/>
    </row>
    <row r="188" spans="1:13" ht="12.6">
      <c r="A188" s="34"/>
      <c r="B188" s="35"/>
      <c r="C188" s="40" t="str">
        <f>IF(B188="Chèques",MAX($C$3:$C187)+1,"")</f>
        <v/>
      </c>
      <c r="D188" s="36"/>
      <c r="E188" s="35"/>
      <c r="F188" s="36"/>
      <c r="G188" s="37"/>
      <c r="H188" s="37"/>
      <c r="I188" s="34"/>
      <c r="J188" s="41" t="str">
        <f t="shared" si="4"/>
        <v/>
      </c>
      <c r="K188" s="41" t="str">
        <f t="shared" si="5"/>
        <v/>
      </c>
      <c r="L188" s="50"/>
      <c r="M188" s="50"/>
    </row>
    <row r="189" spans="1:13" ht="12.6">
      <c r="A189" s="34"/>
      <c r="B189" s="35"/>
      <c r="C189" s="40" t="str">
        <f>IF(B189="Chèques",MAX($C$3:$C188)+1,"")</f>
        <v/>
      </c>
      <c r="D189" s="36"/>
      <c r="E189" s="35"/>
      <c r="F189" s="36"/>
      <c r="G189" s="37"/>
      <c r="H189" s="37"/>
      <c r="I189" s="34"/>
      <c r="J189" s="41" t="str">
        <f t="shared" si="4"/>
        <v/>
      </c>
      <c r="K189" s="41" t="str">
        <f t="shared" si="5"/>
        <v/>
      </c>
      <c r="L189" s="50"/>
      <c r="M189" s="50"/>
    </row>
    <row r="190" spans="1:13" ht="12.6">
      <c r="A190" s="34"/>
      <c r="B190" s="35"/>
      <c r="C190" s="40" t="str">
        <f>IF(B190="Chèques",MAX($C$3:$C189)+1,"")</f>
        <v/>
      </c>
      <c r="D190" s="36"/>
      <c r="E190" s="35"/>
      <c r="F190" s="36"/>
      <c r="G190" s="37"/>
      <c r="H190" s="37"/>
      <c r="I190" s="34"/>
      <c r="J190" s="41" t="str">
        <f t="shared" si="4"/>
        <v/>
      </c>
      <c r="K190" s="41" t="str">
        <f t="shared" si="5"/>
        <v/>
      </c>
      <c r="L190" s="50"/>
      <c r="M190" s="50"/>
    </row>
    <row r="191" spans="1:13" ht="12.6">
      <c r="A191" s="34"/>
      <c r="B191" s="35"/>
      <c r="C191" s="40" t="str">
        <f>IF(B191="Chèques",MAX($C$3:$C190)+1,"")</f>
        <v/>
      </c>
      <c r="D191" s="36"/>
      <c r="E191" s="35"/>
      <c r="F191" s="36"/>
      <c r="G191" s="37"/>
      <c r="H191" s="37"/>
      <c r="I191" s="34"/>
      <c r="J191" s="41" t="str">
        <f t="shared" si="4"/>
        <v/>
      </c>
      <c r="K191" s="41" t="str">
        <f t="shared" si="5"/>
        <v/>
      </c>
      <c r="L191" s="50"/>
      <c r="M191" s="50"/>
    </row>
    <row r="192" spans="1:13" ht="12.6">
      <c r="A192" s="34"/>
      <c r="B192" s="35"/>
      <c r="C192" s="40" t="str">
        <f>IF(B192="Chèques",MAX($C$3:$C191)+1,"")</f>
        <v/>
      </c>
      <c r="D192" s="36"/>
      <c r="E192" s="35"/>
      <c r="F192" s="36"/>
      <c r="G192" s="37"/>
      <c r="H192" s="37"/>
      <c r="I192" s="34"/>
      <c r="J192" s="41" t="str">
        <f t="shared" si="4"/>
        <v/>
      </c>
      <c r="K192" s="41" t="str">
        <f t="shared" si="5"/>
        <v/>
      </c>
      <c r="L192" s="50"/>
      <c r="M192" s="50"/>
    </row>
    <row r="193" spans="1:13" ht="12.6">
      <c r="A193" s="34"/>
      <c r="B193" s="35"/>
      <c r="C193" s="40" t="str">
        <f>IF(B193="Chèques",MAX($C$3:$C192)+1,"")</f>
        <v/>
      </c>
      <c r="D193" s="36"/>
      <c r="E193" s="35"/>
      <c r="F193" s="36"/>
      <c r="G193" s="37"/>
      <c r="H193" s="37"/>
      <c r="I193" s="34"/>
      <c r="J193" s="41" t="str">
        <f t="shared" si="4"/>
        <v/>
      </c>
      <c r="K193" s="41" t="str">
        <f t="shared" si="5"/>
        <v/>
      </c>
      <c r="L193" s="50"/>
      <c r="M193" s="50"/>
    </row>
    <row r="194" spans="1:13" ht="12.6">
      <c r="A194" s="34"/>
      <c r="B194" s="35"/>
      <c r="C194" s="40" t="str">
        <f>IF(B194="Chèques",MAX($C$3:$C193)+1,"")</f>
        <v/>
      </c>
      <c r="D194" s="36"/>
      <c r="E194" s="35"/>
      <c r="F194" s="36"/>
      <c r="G194" s="37"/>
      <c r="H194" s="37"/>
      <c r="I194" s="34"/>
      <c r="J194" s="41" t="str">
        <f t="shared" si="4"/>
        <v/>
      </c>
      <c r="K194" s="41" t="str">
        <f t="shared" si="5"/>
        <v/>
      </c>
      <c r="L194" s="50"/>
      <c r="M194" s="50"/>
    </row>
    <row r="195" spans="1:13" ht="12.6">
      <c r="A195" s="34"/>
      <c r="B195" s="35"/>
      <c r="C195" s="40" t="str">
        <f>IF(B195="Chèques",MAX($C$3:$C194)+1,"")</f>
        <v/>
      </c>
      <c r="D195" s="36"/>
      <c r="E195" s="35"/>
      <c r="F195" s="36"/>
      <c r="G195" s="37"/>
      <c r="H195" s="37"/>
      <c r="I195" s="34"/>
      <c r="J195" s="41" t="str">
        <f t="shared" si="4"/>
        <v/>
      </c>
      <c r="K195" s="41" t="str">
        <f t="shared" si="5"/>
        <v/>
      </c>
      <c r="L195" s="50"/>
      <c r="M195" s="50"/>
    </row>
    <row r="196" spans="1:13" ht="12.6">
      <c r="A196" s="34"/>
      <c r="B196" s="35"/>
      <c r="C196" s="40" t="str">
        <f>IF(B196="Chèques",MAX($C$3:$C195)+1,"")</f>
        <v/>
      </c>
      <c r="D196" s="36"/>
      <c r="E196" s="35"/>
      <c r="F196" s="36"/>
      <c r="G196" s="37"/>
      <c r="H196" s="37"/>
      <c r="I196" s="34"/>
      <c r="J196" s="41" t="str">
        <f t="shared" ref="J196:J224" si="6">IF(A196&lt;&gt;"",J195+H196-G196,"")</f>
        <v/>
      </c>
      <c r="K196" s="41" t="str">
        <f t="shared" si="5"/>
        <v/>
      </c>
      <c r="L196" s="50"/>
      <c r="M196" s="50"/>
    </row>
    <row r="197" spans="1:13" ht="12.6">
      <c r="A197" s="34"/>
      <c r="B197" s="35"/>
      <c r="C197" s="40" t="str">
        <f>IF(B197="Chèques",MAX($C$3:$C196)+1,"")</f>
        <v/>
      </c>
      <c r="D197" s="36"/>
      <c r="E197" s="35"/>
      <c r="F197" s="36"/>
      <c r="G197" s="37"/>
      <c r="H197" s="37"/>
      <c r="I197" s="34"/>
      <c r="J197" s="41" t="str">
        <f t="shared" si="6"/>
        <v/>
      </c>
      <c r="K197" s="41" t="str">
        <f t="shared" ref="K197:K207" si="7">IF(A197="","",K196+(H197-G197)*(I197&gt;0))</f>
        <v/>
      </c>
      <c r="L197" s="50"/>
      <c r="M197" s="50"/>
    </row>
    <row r="198" spans="1:13" ht="12.6">
      <c r="A198" s="34"/>
      <c r="B198" s="35"/>
      <c r="C198" s="40" t="str">
        <f>IF(B198="Chèques",MAX($C$3:$C197)+1,"")</f>
        <v/>
      </c>
      <c r="D198" s="36"/>
      <c r="E198" s="35"/>
      <c r="F198" s="36"/>
      <c r="G198" s="37"/>
      <c r="H198" s="37"/>
      <c r="I198" s="34"/>
      <c r="J198" s="41" t="str">
        <f t="shared" si="6"/>
        <v/>
      </c>
      <c r="K198" s="41" t="str">
        <f t="shared" si="7"/>
        <v/>
      </c>
      <c r="L198" s="50"/>
      <c r="M198" s="50"/>
    </row>
    <row r="199" spans="1:13" ht="12.6">
      <c r="A199" s="34"/>
      <c r="B199" s="35"/>
      <c r="C199" s="40" t="str">
        <f>IF(B199="Chèques",MAX($C$3:$C198)+1,"")</f>
        <v/>
      </c>
      <c r="D199" s="36"/>
      <c r="E199" s="35"/>
      <c r="F199" s="36"/>
      <c r="G199" s="37"/>
      <c r="H199" s="37"/>
      <c r="I199" s="34"/>
      <c r="J199" s="41" t="str">
        <f t="shared" si="6"/>
        <v/>
      </c>
      <c r="K199" s="41" t="str">
        <f t="shared" si="7"/>
        <v/>
      </c>
      <c r="L199" s="50"/>
      <c r="M199" s="50"/>
    </row>
    <row r="200" spans="1:13" ht="12.6">
      <c r="A200" s="34"/>
      <c r="B200" s="35"/>
      <c r="C200" s="40" t="str">
        <f>IF(B200="Chèques",MAX($C$3:$C199)+1,"")</f>
        <v/>
      </c>
      <c r="D200" s="36"/>
      <c r="E200" s="35"/>
      <c r="F200" s="36"/>
      <c r="G200" s="37"/>
      <c r="H200" s="37"/>
      <c r="I200" s="34"/>
      <c r="J200" s="41" t="str">
        <f t="shared" si="6"/>
        <v/>
      </c>
      <c r="K200" s="41" t="str">
        <f t="shared" si="7"/>
        <v/>
      </c>
      <c r="L200" s="50"/>
      <c r="M200" s="50"/>
    </row>
    <row r="201" spans="1:13" ht="12.6">
      <c r="A201" s="34"/>
      <c r="B201" s="35"/>
      <c r="C201" s="40" t="str">
        <f>IF(B201="Chèques",MAX($C$3:$C200)+1,"")</f>
        <v/>
      </c>
      <c r="D201" s="36"/>
      <c r="E201" s="35"/>
      <c r="F201" s="36"/>
      <c r="G201" s="37"/>
      <c r="H201" s="37"/>
      <c r="I201" s="34"/>
      <c r="J201" s="41" t="str">
        <f t="shared" si="6"/>
        <v/>
      </c>
      <c r="K201" s="41" t="str">
        <f t="shared" si="7"/>
        <v/>
      </c>
      <c r="L201" s="50"/>
      <c r="M201" s="50"/>
    </row>
    <row r="202" spans="1:13" ht="12.6">
      <c r="A202" s="34"/>
      <c r="B202" s="35"/>
      <c r="C202" s="40" t="str">
        <f>IF(B202="Chèques",MAX($C$3:$C201)+1,"")</f>
        <v/>
      </c>
      <c r="D202" s="36"/>
      <c r="E202" s="35"/>
      <c r="F202" s="36"/>
      <c r="G202" s="37"/>
      <c r="H202" s="37"/>
      <c r="I202" s="34"/>
      <c r="J202" s="41" t="str">
        <f t="shared" si="6"/>
        <v/>
      </c>
      <c r="K202" s="41" t="str">
        <f t="shared" si="7"/>
        <v/>
      </c>
      <c r="L202" s="50"/>
      <c r="M202" s="50"/>
    </row>
    <row r="203" spans="1:13" ht="12.6">
      <c r="A203" s="34"/>
      <c r="B203" s="35"/>
      <c r="C203" s="40" t="str">
        <f>IF(B203="Chèques",MAX($C$3:$C202)+1,"")</f>
        <v/>
      </c>
      <c r="D203" s="36"/>
      <c r="E203" s="35"/>
      <c r="F203" s="36"/>
      <c r="G203" s="37"/>
      <c r="H203" s="37"/>
      <c r="I203" s="34"/>
      <c r="J203" s="41" t="str">
        <f t="shared" si="6"/>
        <v/>
      </c>
      <c r="K203" s="41" t="str">
        <f t="shared" si="7"/>
        <v/>
      </c>
      <c r="L203" s="50"/>
      <c r="M203" s="50"/>
    </row>
    <row r="204" spans="1:13" ht="12.6">
      <c r="A204" s="34"/>
      <c r="B204" s="35"/>
      <c r="C204" s="40" t="str">
        <f>IF(B204="Chèques",MAX($C$3:$C203)+1,"")</f>
        <v/>
      </c>
      <c r="D204" s="36"/>
      <c r="E204" s="35"/>
      <c r="F204" s="36"/>
      <c r="G204" s="37"/>
      <c r="H204" s="37"/>
      <c r="I204" s="34"/>
      <c r="J204" s="41" t="str">
        <f t="shared" si="6"/>
        <v/>
      </c>
      <c r="K204" s="41" t="str">
        <f t="shared" si="7"/>
        <v/>
      </c>
      <c r="L204" s="50"/>
      <c r="M204" s="50"/>
    </row>
    <row r="205" spans="1:13" ht="12.6">
      <c r="A205" s="34"/>
      <c r="B205" s="35"/>
      <c r="C205" s="40" t="str">
        <f>IF(B205="Chèques",MAX($C$3:$C204)+1,"")</f>
        <v/>
      </c>
      <c r="D205" s="36"/>
      <c r="E205" s="35"/>
      <c r="F205" s="36"/>
      <c r="G205" s="37"/>
      <c r="H205" s="37"/>
      <c r="I205" s="34"/>
      <c r="J205" s="41" t="str">
        <f t="shared" si="6"/>
        <v/>
      </c>
      <c r="K205" s="41" t="str">
        <f t="shared" si="7"/>
        <v/>
      </c>
      <c r="L205" s="50"/>
      <c r="M205" s="50"/>
    </row>
    <row r="206" spans="1:13" ht="12.6">
      <c r="A206" s="34"/>
      <c r="B206" s="35"/>
      <c r="C206" s="40" t="str">
        <f>IF(B206="Chèques",MAX($C$3:$C205)+1,"")</f>
        <v/>
      </c>
      <c r="D206" s="36"/>
      <c r="E206" s="35"/>
      <c r="F206" s="36"/>
      <c r="G206" s="37"/>
      <c r="H206" s="37"/>
      <c r="I206" s="34"/>
      <c r="J206" s="41" t="str">
        <f t="shared" si="6"/>
        <v/>
      </c>
      <c r="K206" s="41" t="str">
        <f t="shared" si="7"/>
        <v/>
      </c>
      <c r="L206" s="50"/>
      <c r="M206" s="50"/>
    </row>
    <row r="207" spans="1:13" ht="12.6">
      <c r="A207" s="34"/>
      <c r="B207" s="35"/>
      <c r="C207" s="40" t="str">
        <f>IF(B207="Chèques",MAX($C$3:$C206)+1,"")</f>
        <v/>
      </c>
      <c r="D207" s="36"/>
      <c r="E207" s="35"/>
      <c r="F207" s="36"/>
      <c r="G207" s="37"/>
      <c r="H207" s="37"/>
      <c r="I207" s="34"/>
      <c r="J207" s="41" t="str">
        <f t="shared" si="6"/>
        <v/>
      </c>
      <c r="K207" s="41" t="str">
        <f t="shared" si="7"/>
        <v/>
      </c>
      <c r="L207" s="50"/>
      <c r="M207" s="50"/>
    </row>
    <row r="208" spans="1:13" ht="12.6">
      <c r="A208" s="34"/>
      <c r="B208" s="35"/>
      <c r="C208" s="40" t="str">
        <f>IF(B208="Chèques",MAX($C$3:$C207)+1,"")</f>
        <v/>
      </c>
      <c r="D208" s="36"/>
      <c r="E208" s="35"/>
      <c r="F208" s="36"/>
      <c r="G208" s="37"/>
      <c r="H208" s="37"/>
      <c r="I208" s="34"/>
      <c r="J208" s="41" t="str">
        <f t="shared" si="6"/>
        <v/>
      </c>
      <c r="K208" s="41" t="str">
        <f t="shared" ref="K208:K224" si="8">IF(A208="","",K226+(H208-G208)*(I208&gt;0))</f>
        <v/>
      </c>
      <c r="L208" s="50"/>
      <c r="M208" s="50"/>
    </row>
    <row r="209" spans="1:13" ht="12.6">
      <c r="A209" s="34"/>
      <c r="B209" s="35"/>
      <c r="C209" s="40" t="str">
        <f>IF(B209="Chèques",MAX($C$3:$C208)+1,"")</f>
        <v/>
      </c>
      <c r="D209" s="36"/>
      <c r="E209" s="35"/>
      <c r="F209" s="36"/>
      <c r="G209" s="37"/>
      <c r="H209" s="37"/>
      <c r="I209" s="34"/>
      <c r="J209" s="41" t="str">
        <f t="shared" si="6"/>
        <v/>
      </c>
      <c r="K209" s="41" t="str">
        <f t="shared" si="8"/>
        <v/>
      </c>
      <c r="L209" s="50"/>
      <c r="M209" s="50"/>
    </row>
    <row r="210" spans="1:13" ht="12.6">
      <c r="A210" s="34"/>
      <c r="B210" s="35"/>
      <c r="C210" s="40" t="str">
        <f>IF(B210="Chèques",MAX($C$3:$C209)+1,"")</f>
        <v/>
      </c>
      <c r="D210" s="36"/>
      <c r="E210" s="35"/>
      <c r="F210" s="36"/>
      <c r="G210" s="37"/>
      <c r="H210" s="37"/>
      <c r="I210" s="34"/>
      <c r="J210" s="41" t="str">
        <f t="shared" si="6"/>
        <v/>
      </c>
      <c r="K210" s="41" t="str">
        <f t="shared" si="8"/>
        <v/>
      </c>
      <c r="L210" s="50"/>
      <c r="M210" s="50"/>
    </row>
    <row r="211" spans="1:13" ht="12.6">
      <c r="A211" s="34"/>
      <c r="B211" s="35"/>
      <c r="C211" s="40" t="str">
        <f>IF(B211="Chèques",MAX($C$3:$C210)+1,"")</f>
        <v/>
      </c>
      <c r="D211" s="36"/>
      <c r="E211" s="35"/>
      <c r="F211" s="36"/>
      <c r="G211" s="37"/>
      <c r="H211" s="37"/>
      <c r="I211" s="34"/>
      <c r="J211" s="41" t="str">
        <f t="shared" si="6"/>
        <v/>
      </c>
      <c r="K211" s="41" t="str">
        <f t="shared" si="8"/>
        <v/>
      </c>
      <c r="L211" s="50"/>
      <c r="M211" s="50"/>
    </row>
    <row r="212" spans="1:13" ht="12.6">
      <c r="A212" s="34"/>
      <c r="B212" s="35"/>
      <c r="C212" s="40" t="str">
        <f>IF(B212="Chèques",MAX($C$3:$C211)+1,"")</f>
        <v/>
      </c>
      <c r="D212" s="36"/>
      <c r="E212" s="35"/>
      <c r="F212" s="36"/>
      <c r="G212" s="37"/>
      <c r="H212" s="37"/>
      <c r="I212" s="34"/>
      <c r="J212" s="41" t="str">
        <f t="shared" si="6"/>
        <v/>
      </c>
      <c r="K212" s="41" t="str">
        <f t="shared" si="8"/>
        <v/>
      </c>
      <c r="L212" s="50"/>
      <c r="M212" s="50"/>
    </row>
    <row r="213" spans="1:13" ht="12.6">
      <c r="A213" s="34"/>
      <c r="B213" s="35"/>
      <c r="C213" s="40" t="str">
        <f>IF(B213="Chèques",MAX($C$3:$C212)+1,"")</f>
        <v/>
      </c>
      <c r="D213" s="36"/>
      <c r="E213" s="35"/>
      <c r="F213" s="36"/>
      <c r="G213" s="37"/>
      <c r="H213" s="37"/>
      <c r="I213" s="34"/>
      <c r="J213" s="41" t="str">
        <f t="shared" si="6"/>
        <v/>
      </c>
      <c r="K213" s="41" t="str">
        <f t="shared" si="8"/>
        <v/>
      </c>
      <c r="L213" s="50"/>
      <c r="M213" s="50"/>
    </row>
    <row r="214" spans="1:13" ht="12.6">
      <c r="A214" s="34"/>
      <c r="B214" s="35"/>
      <c r="C214" s="40" t="str">
        <f>IF(B214="Chèques",MAX($C$3:$C213)+1,"")</f>
        <v/>
      </c>
      <c r="D214" s="36"/>
      <c r="E214" s="35"/>
      <c r="F214" s="36"/>
      <c r="G214" s="37"/>
      <c r="H214" s="37"/>
      <c r="I214" s="34"/>
      <c r="J214" s="41" t="str">
        <f t="shared" si="6"/>
        <v/>
      </c>
      <c r="K214" s="41" t="str">
        <f t="shared" si="8"/>
        <v/>
      </c>
      <c r="L214" s="50"/>
      <c r="M214" s="50"/>
    </row>
    <row r="215" spans="1:13" ht="12.6">
      <c r="A215" s="34"/>
      <c r="B215" s="35"/>
      <c r="C215" s="40" t="str">
        <f>IF(B215="Chèques",MAX($C$3:$C214)+1,"")</f>
        <v/>
      </c>
      <c r="D215" s="36"/>
      <c r="E215" s="35"/>
      <c r="F215" s="36"/>
      <c r="G215" s="37"/>
      <c r="H215" s="37"/>
      <c r="I215" s="34"/>
      <c r="J215" s="41" t="str">
        <f t="shared" si="6"/>
        <v/>
      </c>
      <c r="K215" s="41" t="str">
        <f t="shared" si="8"/>
        <v/>
      </c>
      <c r="L215" s="50"/>
      <c r="M215" s="50"/>
    </row>
    <row r="216" spans="1:13" ht="12.6">
      <c r="A216" s="34"/>
      <c r="B216" s="35"/>
      <c r="C216" s="40" t="str">
        <f>IF(B216="Chèques",MAX($C$3:$C215)+1,"")</f>
        <v/>
      </c>
      <c r="D216" s="36"/>
      <c r="E216" s="35"/>
      <c r="F216" s="36"/>
      <c r="G216" s="37"/>
      <c r="H216" s="37"/>
      <c r="I216" s="34"/>
      <c r="J216" s="41" t="str">
        <f t="shared" si="6"/>
        <v/>
      </c>
      <c r="K216" s="41" t="str">
        <f t="shared" si="8"/>
        <v/>
      </c>
      <c r="L216" s="50"/>
      <c r="M216" s="50"/>
    </row>
    <row r="217" spans="1:13" ht="12.6">
      <c r="A217" s="34"/>
      <c r="B217" s="35"/>
      <c r="C217" s="40" t="str">
        <f>IF(B217="Chèques",MAX($C$3:$C216)+1,"")</f>
        <v/>
      </c>
      <c r="D217" s="36"/>
      <c r="E217" s="35"/>
      <c r="F217" s="36"/>
      <c r="G217" s="37"/>
      <c r="H217" s="37"/>
      <c r="I217" s="34"/>
      <c r="J217" s="41" t="str">
        <f t="shared" si="6"/>
        <v/>
      </c>
      <c r="K217" s="41" t="str">
        <f t="shared" si="8"/>
        <v/>
      </c>
      <c r="L217" s="50"/>
      <c r="M217" s="50"/>
    </row>
    <row r="218" spans="1:13" ht="12.6">
      <c r="A218" s="34"/>
      <c r="B218" s="35"/>
      <c r="C218" s="40" t="str">
        <f>IF(B218="Chèques",MAX($C$3:$C217)+1,"")</f>
        <v/>
      </c>
      <c r="D218" s="36"/>
      <c r="E218" s="35"/>
      <c r="F218" s="36"/>
      <c r="G218" s="37"/>
      <c r="H218" s="37"/>
      <c r="I218" s="34"/>
      <c r="J218" s="41" t="str">
        <f t="shared" si="6"/>
        <v/>
      </c>
      <c r="K218" s="41" t="str">
        <f t="shared" si="8"/>
        <v/>
      </c>
      <c r="L218" s="50"/>
      <c r="M218" s="50"/>
    </row>
    <row r="219" spans="1:13" ht="12.6">
      <c r="A219" s="34"/>
      <c r="B219" s="35"/>
      <c r="C219" s="40" t="str">
        <f>IF(B219="Chèques",MAX($C$3:$C218)+1,"")</f>
        <v/>
      </c>
      <c r="D219" s="36"/>
      <c r="E219" s="35"/>
      <c r="F219" s="36"/>
      <c r="G219" s="37"/>
      <c r="H219" s="37"/>
      <c r="I219" s="34"/>
      <c r="J219" s="41" t="str">
        <f t="shared" si="6"/>
        <v/>
      </c>
      <c r="K219" s="41" t="str">
        <f t="shared" si="8"/>
        <v/>
      </c>
      <c r="L219" s="50"/>
      <c r="M219" s="50"/>
    </row>
    <row r="220" spans="1:13" ht="12.6">
      <c r="A220" s="34"/>
      <c r="B220" s="35"/>
      <c r="C220" s="40" t="str">
        <f>IF(B220="Chèques",MAX($C$3:$C219)+1,"")</f>
        <v/>
      </c>
      <c r="D220" s="36"/>
      <c r="E220" s="35"/>
      <c r="F220" s="36"/>
      <c r="G220" s="37"/>
      <c r="H220" s="37"/>
      <c r="I220" s="34"/>
      <c r="J220" s="41" t="str">
        <f t="shared" si="6"/>
        <v/>
      </c>
      <c r="K220" s="41" t="str">
        <f t="shared" si="8"/>
        <v/>
      </c>
      <c r="L220" s="50"/>
      <c r="M220" s="50"/>
    </row>
    <row r="221" spans="1:13" ht="12.6">
      <c r="A221" s="34"/>
      <c r="B221" s="35"/>
      <c r="C221" s="40" t="str">
        <f>IF(B221="Chèques",MAX($C$3:$C220)+1,"")</f>
        <v/>
      </c>
      <c r="D221" s="36"/>
      <c r="E221" s="35"/>
      <c r="F221" s="36"/>
      <c r="G221" s="37"/>
      <c r="H221" s="37"/>
      <c r="I221" s="34"/>
      <c r="J221" s="41" t="str">
        <f t="shared" si="6"/>
        <v/>
      </c>
      <c r="K221" s="41" t="str">
        <f t="shared" si="8"/>
        <v/>
      </c>
      <c r="L221" s="50"/>
      <c r="M221" s="50"/>
    </row>
    <row r="222" spans="1:13" ht="12.6">
      <c r="A222" s="34"/>
      <c r="B222" s="35"/>
      <c r="C222" s="40" t="str">
        <f>IF(B222="Chèques",MAX($C$3:$C221)+1,"")</f>
        <v/>
      </c>
      <c r="D222" s="36"/>
      <c r="E222" s="35"/>
      <c r="F222" s="36"/>
      <c r="G222" s="37"/>
      <c r="H222" s="37"/>
      <c r="I222" s="34"/>
      <c r="J222" s="41" t="str">
        <f t="shared" si="6"/>
        <v/>
      </c>
      <c r="K222" s="41" t="str">
        <f t="shared" si="8"/>
        <v/>
      </c>
      <c r="L222" s="50"/>
      <c r="M222" s="50"/>
    </row>
    <row r="223" spans="1:13" ht="12.6">
      <c r="A223" s="34"/>
      <c r="B223" s="35"/>
      <c r="C223" s="40" t="str">
        <f>IF(B223="Chèques",MAX($C$3:$C222)+1,"")</f>
        <v/>
      </c>
      <c r="D223" s="36"/>
      <c r="E223" s="35"/>
      <c r="F223" s="36"/>
      <c r="G223" s="37"/>
      <c r="H223" s="37"/>
      <c r="I223" s="34"/>
      <c r="J223" s="41" t="str">
        <f t="shared" si="6"/>
        <v/>
      </c>
      <c r="K223" s="41" t="str">
        <f t="shared" si="8"/>
        <v/>
      </c>
      <c r="L223" s="50"/>
      <c r="M223" s="50"/>
    </row>
    <row r="224" spans="1:13" ht="12.6">
      <c r="A224" s="34"/>
      <c r="B224" s="35"/>
      <c r="C224" s="40" t="str">
        <f>IF(B224="Chèques",MAX($C$3:$C223)+1,"")</f>
        <v/>
      </c>
      <c r="D224" s="36"/>
      <c r="E224" s="35"/>
      <c r="F224" s="36"/>
      <c r="G224" s="37"/>
      <c r="H224" s="37"/>
      <c r="I224" s="34"/>
      <c r="J224" s="41" t="str">
        <f t="shared" si="6"/>
        <v/>
      </c>
      <c r="K224" s="41" t="str">
        <f t="shared" si="8"/>
        <v/>
      </c>
      <c r="L224" s="50"/>
      <c r="M224" s="50"/>
    </row>
  </sheetData>
  <mergeCells count="2">
    <mergeCell ref="A2:K2"/>
    <mergeCell ref="L12:M12"/>
  </mergeCells>
  <conditionalFormatting sqref="J225:J1048576">
    <cfRule type="cellIs" dxfId="272" priority="89" operator="greaterThan">
      <formula>0</formula>
    </cfRule>
  </conditionalFormatting>
  <conditionalFormatting sqref="A2">
    <cfRule type="containsText" dxfId="271" priority="34" operator="containsText" text="CB">
      <formula>NOT(ISERROR(SEARCH("CB",A2)))</formula>
    </cfRule>
  </conditionalFormatting>
  <conditionalFormatting sqref="A2">
    <cfRule type="expression" dxfId="270" priority="33" stopIfTrue="1">
      <formula>$A2=""</formula>
    </cfRule>
  </conditionalFormatting>
  <conditionalFormatting sqref="K3:K224 J1:J224">
    <cfRule type="cellIs" dxfId="269" priority="32" operator="greaterThan">
      <formula>0</formula>
    </cfRule>
  </conditionalFormatting>
  <conditionalFormatting sqref="B1:B2">
    <cfRule type="containsText" dxfId="268" priority="27" operator="containsText" text="Virements émis">
      <formula>NOT(ISERROR(SEARCH("Virements émis",B1)))</formula>
    </cfRule>
    <cfRule type="containsText" dxfId="267" priority="28" operator="containsText" text="Vir">
      <formula>NOT(ISERROR(SEARCH("Vir",B1)))</formula>
    </cfRule>
    <cfRule type="containsText" dxfId="266" priority="29" operator="containsText" text="CB">
      <formula>NOT(ISERROR(SEARCH("CB",B1)))</formula>
    </cfRule>
    <cfRule type="containsText" dxfId="265" priority="30" operator="containsText" text="Pr">
      <formula>NOT(ISERROR(SEARCH("Pr",B1)))</formula>
    </cfRule>
    <cfRule type="containsText" dxfId="264" priority="31" operator="containsText" text="Chèques">
      <formula>NOT(ISERROR(SEARCH("Chèques",B1)))</formula>
    </cfRule>
  </conditionalFormatting>
  <conditionalFormatting sqref="D3:I224">
    <cfRule type="expression" dxfId="263" priority="24" stopIfTrue="1">
      <formula>$G3&gt;0</formula>
    </cfRule>
    <cfRule type="expression" dxfId="262" priority="25">
      <formula>$G3&lt;0</formula>
    </cfRule>
    <cfRule type="expression" dxfId="261" priority="26" stopIfTrue="1">
      <formula>$H3&gt;0</formula>
    </cfRule>
  </conditionalFormatting>
  <conditionalFormatting sqref="J1">
    <cfRule type="cellIs" dxfId="260" priority="23" operator="greaterThan">
      <formula>0</formula>
    </cfRule>
  </conditionalFormatting>
  <conditionalFormatting sqref="B1">
    <cfRule type="containsText" dxfId="259" priority="18" operator="containsText" text="Virements émis">
      <formula>NOT(ISERROR(SEARCH("Virements émis",B1)))</formula>
    </cfRule>
    <cfRule type="containsText" dxfId="258" priority="19" operator="containsText" text="Vir">
      <formula>NOT(ISERROR(SEARCH("Vir",B1)))</formula>
    </cfRule>
    <cfRule type="containsText" dxfId="257" priority="20" operator="containsText" text="CB">
      <formula>NOT(ISERROR(SEARCH("CB",B1)))</formula>
    </cfRule>
    <cfRule type="containsText" dxfId="256" priority="21" operator="containsText" text="Pr">
      <formula>NOT(ISERROR(SEARCH("Pr",B1)))</formula>
    </cfRule>
    <cfRule type="containsText" dxfId="255" priority="22" operator="containsText" text="Chèques">
      <formula>NOT(ISERROR(SEARCH("Chèques",B1)))</formula>
    </cfRule>
  </conditionalFormatting>
  <conditionalFormatting sqref="B3:B224">
    <cfRule type="containsText" dxfId="254" priority="17" operator="containsText" text="CB">
      <formula>NOT(ISERROR(SEARCH("CB",B3)))</formula>
    </cfRule>
  </conditionalFormatting>
  <conditionalFormatting sqref="A3:B3 B4:B224">
    <cfRule type="containsText" dxfId="253" priority="16" operator="containsText" text="Chèques">
      <formula>NOT(ISERROR(SEARCH("Chèques",A3)))</formula>
    </cfRule>
  </conditionalFormatting>
  <conditionalFormatting sqref="A4:B4">
    <cfRule type="containsText" dxfId="252" priority="15" operator="containsText" text="Crédits">
      <formula>NOT(ISERROR(SEARCH("Crédits",A4)))</formula>
    </cfRule>
  </conditionalFormatting>
  <conditionalFormatting sqref="B5 A5:A6">
    <cfRule type="containsText" dxfId="251" priority="14" operator="containsText" text="Prélèvements">
      <formula>NOT(ISERROR(SEARCH("Prélèvements",A5)))</formula>
    </cfRule>
  </conditionalFormatting>
  <conditionalFormatting sqref="B6 A6:A7">
    <cfRule type="containsText" dxfId="250" priority="11" operator="containsText" text="Retraits">
      <formula>NOT(ISERROR(SEARCH("Retraits",A6)))</formula>
    </cfRule>
    <cfRule type="containsText" dxfId="249" priority="12" operator="containsText" text="Retraits">
      <formula>NOT(ISERROR(SEARCH("Retraits",A6)))</formula>
    </cfRule>
    <cfRule type="containsText" dxfId="248" priority="13" operator="containsText" text="Retraits">
      <formula>NOT(ISERROR(SEARCH("Retraits",A6)))</formula>
    </cfRule>
  </conditionalFormatting>
  <conditionalFormatting sqref="A5">
    <cfRule type="containsText" dxfId="247" priority="10" operator="containsText" text="Dépôts DA">
      <formula>NOT(ISERROR(SEARCH("Dépôts DA",A5)))</formula>
    </cfRule>
  </conditionalFormatting>
  <conditionalFormatting sqref="I10">
    <cfRule type="colorScale" priority="9">
      <colorScale>
        <cfvo type="min" val="0"/>
        <cfvo type="max" val="0"/>
        <color rgb="FFFF7128"/>
        <color rgb="FFFFEF9C"/>
      </colorScale>
    </cfRule>
  </conditionalFormatting>
  <conditionalFormatting sqref="B3:B224">
    <cfRule type="containsText" dxfId="246" priority="4" operator="containsText" text="Virements émis">
      <formula>NOT(ISERROR(SEARCH("Virements émis",B3)))</formula>
    </cfRule>
    <cfRule type="containsText" dxfId="245" priority="5" operator="containsText" text="Vir">
      <formula>NOT(ISERROR(SEARCH("Vir",B3)))</formula>
    </cfRule>
    <cfRule type="containsText" dxfId="244" priority="6" operator="containsText" text="CB">
      <formula>NOT(ISERROR(SEARCH("CB",B3)))</formula>
    </cfRule>
    <cfRule type="containsText" dxfId="243" priority="7" operator="containsText" text="Pr">
      <formula>NOT(ISERROR(SEARCH("Pr",B3)))</formula>
    </cfRule>
    <cfRule type="containsText" dxfId="242" priority="8" operator="containsText" text="Chèques">
      <formula>NOT(ISERROR(SEARCH("Chèques",B3)))</formula>
    </cfRule>
  </conditionalFormatting>
  <conditionalFormatting sqref="A3:B224">
    <cfRule type="expression" dxfId="241" priority="2">
      <formula>$G3&lt;0</formula>
    </cfRule>
  </conditionalFormatting>
  <conditionalFormatting sqref="A3:I224">
    <cfRule type="expression" dxfId="240" priority="1" stopIfTrue="1">
      <formula>$G3&gt;0</formula>
    </cfRule>
    <cfRule type="expression" dxfId="239" priority="3" stopIfTrue="1">
      <formula>$H3&gt;0</formula>
    </cfRule>
  </conditionalFormatting>
  <dataValidations count="1">
    <dataValidation type="list" allowBlank="1" showInputMessage="1" showErrorMessage="1" sqref="F3:F224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'!$A$3:$A$10</xm:f>
          </x14:formula1>
          <xm:sqref>B3:B224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E3:E224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M224"/>
  <sheetViews>
    <sheetView workbookViewId="0">
      <selection activeCell="F20" sqref="F20"/>
    </sheetView>
  </sheetViews>
  <sheetFormatPr baseColWidth="10" defaultColWidth="11.44140625" defaultRowHeight="12"/>
  <cols>
    <col min="1" max="1" width="10.109375" style="1" bestFit="1" customWidth="1"/>
    <col min="2" max="2" width="11.44140625" style="1" bestFit="1" customWidth="1"/>
    <col min="3" max="3" width="7.6640625" style="1" bestFit="1" customWidth="1"/>
    <col min="4" max="4" width="20.6640625" style="1" bestFit="1" customWidth="1"/>
    <col min="5" max="5" width="20.109375" style="1" bestFit="1" customWidth="1"/>
    <col min="6" max="6" width="12.33203125" style="1" customWidth="1"/>
    <col min="7" max="8" width="10.33203125" style="1" bestFit="1" customWidth="1"/>
    <col min="9" max="9" width="10.109375" style="1" bestFit="1" customWidth="1"/>
    <col min="10" max="10" width="9" style="2" customWidth="1"/>
    <col min="11" max="11" width="8.6640625" style="1" bestFit="1" customWidth="1"/>
    <col min="12" max="16384" width="11.44140625" style="1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105</v>
      </c>
      <c r="M1" s="48"/>
    </row>
    <row r="2" spans="1:13" ht="14.4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  <c r="L2" s="49"/>
      <c r="M2" s="49"/>
    </row>
    <row r="3" spans="1:13" ht="12.6">
      <c r="A3" s="54"/>
      <c r="B3" s="55"/>
      <c r="C3" s="60"/>
      <c r="D3" s="56"/>
      <c r="E3" s="55"/>
      <c r="F3" s="56"/>
      <c r="G3" s="57"/>
      <c r="H3" s="57"/>
      <c r="I3" s="54"/>
      <c r="J3" s="41" t="str">
        <f>IF(A3&lt;&gt;"",M1+H3-G3,"")</f>
        <v/>
      </c>
      <c r="K3" s="41" t="str">
        <f>IF(A3="","",M1+(H3-G3)*(I3&gt;0))</f>
        <v/>
      </c>
      <c r="L3" s="61"/>
      <c r="M3" s="61"/>
    </row>
    <row r="4" spans="1:13" ht="12.6">
      <c r="A4" s="54"/>
      <c r="B4" s="55"/>
      <c r="C4" s="60"/>
      <c r="D4" s="56"/>
      <c r="E4" s="55"/>
      <c r="F4" s="56"/>
      <c r="G4" s="57"/>
      <c r="H4" s="57"/>
      <c r="I4" s="54"/>
      <c r="J4" s="41" t="str">
        <f t="shared" ref="J4:J67" si="0">IF(A4&lt;&gt;"",J3+H4-G4,"")</f>
        <v/>
      </c>
      <c r="K4" s="41" t="str">
        <f>IF(A4="","",K3+(H4-G4)*(I4&gt;0))</f>
        <v/>
      </c>
      <c r="L4" s="31" t="s">
        <v>101</v>
      </c>
      <c r="M4" s="42">
        <f>M1+M6-M8</f>
        <v>0</v>
      </c>
    </row>
    <row r="5" spans="1:13" ht="12.6">
      <c r="A5" s="54"/>
      <c r="B5" s="55"/>
      <c r="C5" s="60"/>
      <c r="D5" s="56"/>
      <c r="E5" s="55"/>
      <c r="F5" s="56"/>
      <c r="G5" s="57"/>
      <c r="H5" s="59"/>
      <c r="I5" s="58"/>
      <c r="J5" s="41" t="str">
        <f t="shared" si="0"/>
        <v/>
      </c>
      <c r="K5" s="41" t="str">
        <f t="shared" ref="K5:K68" si="1">IF(A5="","",K4+(H5-G5)*(I5&gt;0))</f>
        <v/>
      </c>
      <c r="L5" s="61"/>
      <c r="M5" s="61"/>
    </row>
    <row r="6" spans="1:13" ht="12.6">
      <c r="A6" s="54"/>
      <c r="B6" s="55"/>
      <c r="C6" s="60"/>
      <c r="D6" s="56"/>
      <c r="E6" s="55"/>
      <c r="F6" s="56"/>
      <c r="G6" s="57"/>
      <c r="H6" s="57"/>
      <c r="I6" s="54"/>
      <c r="J6" s="41" t="str">
        <f t="shared" si="0"/>
        <v/>
      </c>
      <c r="K6" s="41" t="str">
        <f t="shared" si="1"/>
        <v/>
      </c>
      <c r="L6" s="31" t="s">
        <v>7</v>
      </c>
      <c r="M6" s="43">
        <f>SUM($H$3:$H$200)</f>
        <v>0</v>
      </c>
    </row>
    <row r="7" spans="1:13" ht="12.6">
      <c r="A7" s="54"/>
      <c r="B7" s="55"/>
      <c r="C7" s="60"/>
      <c r="D7" s="56"/>
      <c r="E7" s="55"/>
      <c r="F7" s="56"/>
      <c r="G7" s="57"/>
      <c r="H7" s="57"/>
      <c r="I7" s="54"/>
      <c r="J7" s="41" t="str">
        <f t="shared" si="0"/>
        <v/>
      </c>
      <c r="K7" s="41" t="str">
        <f t="shared" si="1"/>
        <v/>
      </c>
      <c r="L7" s="32"/>
      <c r="M7" s="44"/>
    </row>
    <row r="8" spans="1:13" ht="12.6">
      <c r="A8" s="54"/>
      <c r="B8" s="55"/>
      <c r="C8" s="60"/>
      <c r="D8" s="56"/>
      <c r="E8" s="55"/>
      <c r="F8" s="56"/>
      <c r="G8" s="57"/>
      <c r="H8" s="59"/>
      <c r="I8" s="58"/>
      <c r="J8" s="41" t="str">
        <f t="shared" si="0"/>
        <v/>
      </c>
      <c r="K8" s="41" t="str">
        <f t="shared" si="1"/>
        <v/>
      </c>
      <c r="L8" s="33" t="s">
        <v>102</v>
      </c>
      <c r="M8" s="45">
        <f>SUM($G$3:$G$200)</f>
        <v>0</v>
      </c>
    </row>
    <row r="9" spans="1:13" ht="12.6">
      <c r="A9" s="54"/>
      <c r="B9" s="55"/>
      <c r="C9" s="60"/>
      <c r="D9" s="56"/>
      <c r="E9" s="55"/>
      <c r="F9" s="56"/>
      <c r="G9" s="57"/>
      <c r="H9" s="57"/>
      <c r="I9" s="54"/>
      <c r="J9" s="41" t="str">
        <f t="shared" si="0"/>
        <v/>
      </c>
      <c r="K9" s="41" t="str">
        <f t="shared" si="1"/>
        <v/>
      </c>
      <c r="L9" s="61"/>
      <c r="M9" s="61"/>
    </row>
    <row r="10" spans="1:13" ht="22.8">
      <c r="A10" s="54"/>
      <c r="B10" s="55"/>
      <c r="C10" s="60"/>
      <c r="D10" s="56"/>
      <c r="E10" s="55"/>
      <c r="F10" s="56"/>
      <c r="G10" s="57"/>
      <c r="H10" s="57"/>
      <c r="I10" s="54"/>
      <c r="J10" s="41" t="str">
        <f t="shared" si="0"/>
        <v/>
      </c>
      <c r="K10" s="41" t="str">
        <f t="shared" si="1"/>
        <v/>
      </c>
      <c r="L10" s="46" t="s">
        <v>103</v>
      </c>
      <c r="M10" s="42" t="e">
        <f>LOOKUP(9^9,K:K)</f>
        <v>#N/A</v>
      </c>
    </row>
    <row r="11" spans="1:13" ht="13.2" thickBot="1">
      <c r="A11" s="54"/>
      <c r="B11" s="55"/>
      <c r="C11" s="60"/>
      <c r="D11" s="56"/>
      <c r="E11" s="55"/>
      <c r="F11" s="56"/>
      <c r="G11" s="57"/>
      <c r="H11" s="59"/>
      <c r="I11" s="58"/>
      <c r="J11" s="41" t="str">
        <f t="shared" si="0"/>
        <v/>
      </c>
      <c r="K11" s="41" t="str">
        <f t="shared" si="1"/>
        <v/>
      </c>
      <c r="L11" s="50"/>
      <c r="M11" s="50"/>
    </row>
    <row r="12" spans="1:13" ht="15.6" thickTop="1" thickBot="1">
      <c r="A12" s="54"/>
      <c r="B12" s="55"/>
      <c r="C12" s="60"/>
      <c r="D12" s="56"/>
      <c r="E12" s="55"/>
      <c r="F12" s="56"/>
      <c r="G12" s="57"/>
      <c r="H12" s="59"/>
      <c r="I12" s="58"/>
      <c r="J12" s="41" t="str">
        <f t="shared" si="0"/>
        <v/>
      </c>
      <c r="K12" s="41" t="str">
        <f t="shared" si="1"/>
        <v/>
      </c>
      <c r="L12" s="145" t="s">
        <v>104</v>
      </c>
      <c r="M12" s="146"/>
    </row>
    <row r="13" spans="1:13" ht="13.2" thickTop="1">
      <c r="A13" s="58"/>
      <c r="B13" s="55"/>
      <c r="C13" s="60"/>
      <c r="D13" s="55"/>
      <c r="E13" s="55"/>
      <c r="F13" s="55"/>
      <c r="G13" s="59"/>
      <c r="H13" s="59"/>
      <c r="I13" s="58"/>
      <c r="J13" s="41" t="str">
        <f t="shared" si="0"/>
        <v/>
      </c>
      <c r="K13" s="41" t="str">
        <f t="shared" si="1"/>
        <v/>
      </c>
      <c r="L13" s="50"/>
      <c r="M13" s="50"/>
    </row>
    <row r="14" spans="1:13" ht="12.6">
      <c r="A14" s="58"/>
      <c r="B14" s="55"/>
      <c r="C14" s="60"/>
      <c r="D14" s="55"/>
      <c r="E14" s="55"/>
      <c r="F14" s="55"/>
      <c r="G14" s="59"/>
      <c r="H14" s="59"/>
      <c r="I14" s="58"/>
      <c r="J14" s="41" t="str">
        <f t="shared" si="0"/>
        <v/>
      </c>
      <c r="K14" s="41" t="str">
        <f t="shared" si="1"/>
        <v/>
      </c>
      <c r="L14" s="50"/>
      <c r="M14" s="50"/>
    </row>
    <row r="15" spans="1:13" ht="12.6">
      <c r="A15" s="54"/>
      <c r="B15" s="55"/>
      <c r="C15" s="60"/>
      <c r="D15" s="56"/>
      <c r="E15" s="55"/>
      <c r="F15" s="56"/>
      <c r="G15" s="57"/>
      <c r="H15" s="57"/>
      <c r="I15" s="54"/>
      <c r="J15" s="41" t="str">
        <f t="shared" si="0"/>
        <v/>
      </c>
      <c r="K15" s="41" t="str">
        <f t="shared" si="1"/>
        <v/>
      </c>
      <c r="L15" s="50"/>
      <c r="M15" s="50"/>
    </row>
    <row r="16" spans="1:13" ht="12.6">
      <c r="A16" s="58"/>
      <c r="B16" s="55"/>
      <c r="C16" s="60"/>
      <c r="D16" s="55"/>
      <c r="E16" s="55"/>
      <c r="F16" s="55"/>
      <c r="G16" s="59"/>
      <c r="H16" s="59"/>
      <c r="I16" s="58"/>
      <c r="J16" s="41" t="str">
        <f t="shared" si="0"/>
        <v/>
      </c>
      <c r="K16" s="41" t="str">
        <f t="shared" si="1"/>
        <v/>
      </c>
      <c r="L16" s="50"/>
      <c r="M16" s="50"/>
    </row>
    <row r="17" spans="1:13" ht="12.6">
      <c r="A17" s="38"/>
      <c r="B17" s="35"/>
      <c r="C17" s="40" t="str">
        <f>IF(B17="Chèques",MAX($C$3:$C16)+1,"")</f>
        <v/>
      </c>
      <c r="D17" s="35"/>
      <c r="E17" s="35"/>
      <c r="F17" s="35"/>
      <c r="G17" s="39"/>
      <c r="H17" s="39"/>
      <c r="I17" s="38"/>
      <c r="J17" s="41" t="str">
        <f t="shared" si="0"/>
        <v/>
      </c>
      <c r="K17" s="41" t="str">
        <f t="shared" si="1"/>
        <v/>
      </c>
      <c r="L17" s="50"/>
      <c r="M17" s="50"/>
    </row>
    <row r="18" spans="1:13" ht="12.6">
      <c r="A18" s="38"/>
      <c r="B18" s="35"/>
      <c r="C18" s="40" t="str">
        <f>IF(B18="Chèques",MAX($C$3:$C17)+1,"")</f>
        <v/>
      </c>
      <c r="D18" s="35"/>
      <c r="E18" s="35"/>
      <c r="F18" s="35"/>
      <c r="G18" s="39"/>
      <c r="H18" s="39"/>
      <c r="I18" s="38"/>
      <c r="J18" s="41" t="str">
        <f t="shared" si="0"/>
        <v/>
      </c>
      <c r="K18" s="41" t="str">
        <f t="shared" si="1"/>
        <v/>
      </c>
      <c r="L18" s="50"/>
      <c r="M18" s="50">
        <v>0</v>
      </c>
    </row>
    <row r="19" spans="1:13" ht="12.6">
      <c r="A19" s="34"/>
      <c r="B19" s="35"/>
      <c r="C19" s="40" t="str">
        <f>IF(B19="Chèques",MAX($C$3:$C18)+1,"")</f>
        <v/>
      </c>
      <c r="D19" s="36"/>
      <c r="E19" s="35"/>
      <c r="F19" s="36"/>
      <c r="G19" s="37"/>
      <c r="H19" s="37"/>
      <c r="I19" s="34"/>
      <c r="J19" s="41" t="str">
        <f t="shared" si="0"/>
        <v/>
      </c>
      <c r="K19" s="41" t="str">
        <f t="shared" si="1"/>
        <v/>
      </c>
      <c r="L19" s="50"/>
      <c r="M19" s="50"/>
    </row>
    <row r="20" spans="1:13" ht="12.6">
      <c r="A20" s="34"/>
      <c r="B20" s="35"/>
      <c r="C20" s="40" t="str">
        <f>IF(B20="Chèques",MAX($C$3:$C19)+1,"")</f>
        <v/>
      </c>
      <c r="D20" s="36"/>
      <c r="E20" s="35"/>
      <c r="F20" s="36"/>
      <c r="G20" s="37"/>
      <c r="H20" s="37"/>
      <c r="I20" s="34"/>
      <c r="J20" s="41" t="str">
        <f t="shared" si="0"/>
        <v/>
      </c>
      <c r="K20" s="41" t="str">
        <f t="shared" si="1"/>
        <v/>
      </c>
      <c r="L20" s="50"/>
      <c r="M20" s="50"/>
    </row>
    <row r="21" spans="1:13" ht="12.6">
      <c r="A21" s="34"/>
      <c r="B21" s="35"/>
      <c r="C21" s="40" t="str">
        <f>IF(B21="Chèques",MAX($C$3:$C20)+1,"")</f>
        <v/>
      </c>
      <c r="D21" s="36"/>
      <c r="E21" s="35"/>
      <c r="F21" s="36"/>
      <c r="G21" s="37"/>
      <c r="H21" s="37"/>
      <c r="I21" s="34"/>
      <c r="J21" s="41" t="str">
        <f t="shared" si="0"/>
        <v/>
      </c>
      <c r="K21" s="41" t="str">
        <f t="shared" si="1"/>
        <v/>
      </c>
      <c r="L21" s="50"/>
      <c r="M21" s="50"/>
    </row>
    <row r="22" spans="1:13" ht="12.6">
      <c r="A22" s="34"/>
      <c r="B22" s="35"/>
      <c r="C22" s="40" t="str">
        <f>IF(B22="Chèques",MAX($C$3:$C21)+1,"")</f>
        <v/>
      </c>
      <c r="D22" s="36"/>
      <c r="E22" s="35"/>
      <c r="F22" s="36"/>
      <c r="G22" s="37"/>
      <c r="H22" s="37"/>
      <c r="I22" s="34"/>
      <c r="J22" s="41" t="str">
        <f t="shared" si="0"/>
        <v/>
      </c>
      <c r="K22" s="41" t="str">
        <f t="shared" si="1"/>
        <v/>
      </c>
      <c r="L22" s="50"/>
      <c r="M22" s="50"/>
    </row>
    <row r="23" spans="1:13" ht="12.6">
      <c r="A23" s="34"/>
      <c r="B23" s="35"/>
      <c r="C23" s="40" t="str">
        <f>IF(B23="Chèques",MAX($C$3:$C22)+1,"")</f>
        <v/>
      </c>
      <c r="D23" s="36"/>
      <c r="E23" s="35"/>
      <c r="F23" s="36"/>
      <c r="G23" s="37"/>
      <c r="H23" s="37"/>
      <c r="I23" s="34"/>
      <c r="J23" s="41" t="str">
        <f t="shared" si="0"/>
        <v/>
      </c>
      <c r="K23" s="41" t="str">
        <f t="shared" si="1"/>
        <v/>
      </c>
      <c r="L23" s="50"/>
      <c r="M23" s="50"/>
    </row>
    <row r="24" spans="1:13" ht="12.6">
      <c r="A24" s="34"/>
      <c r="B24" s="35"/>
      <c r="C24" s="40" t="str">
        <f>IF(B24="Chèques",MAX($C$3:$C23)+1,"")</f>
        <v/>
      </c>
      <c r="D24" s="36"/>
      <c r="E24" s="35"/>
      <c r="F24" s="36"/>
      <c r="G24" s="37"/>
      <c r="H24" s="37"/>
      <c r="I24" s="34"/>
      <c r="J24" s="41" t="str">
        <f t="shared" si="0"/>
        <v/>
      </c>
      <c r="K24" s="41" t="str">
        <f t="shared" si="1"/>
        <v/>
      </c>
      <c r="L24" s="50"/>
      <c r="M24" s="50"/>
    </row>
    <row r="25" spans="1:13" ht="12.6">
      <c r="A25" s="34"/>
      <c r="B25" s="35"/>
      <c r="C25" s="40" t="str">
        <f>IF(B25="Chèques",MAX($C$3:$C24)+1,"")</f>
        <v/>
      </c>
      <c r="D25" s="36"/>
      <c r="E25" s="35"/>
      <c r="F25" s="36"/>
      <c r="G25" s="37"/>
      <c r="H25" s="37"/>
      <c r="I25" s="34"/>
      <c r="J25" s="41" t="str">
        <f t="shared" si="0"/>
        <v/>
      </c>
      <c r="K25" s="41" t="str">
        <f t="shared" si="1"/>
        <v/>
      </c>
      <c r="L25" s="50"/>
      <c r="M25" s="50"/>
    </row>
    <row r="26" spans="1:13" ht="12.6">
      <c r="A26" s="34"/>
      <c r="B26" s="35"/>
      <c r="C26" s="40" t="str">
        <f>IF(B26="Chèques",MAX($C$3:$C25)+1,"")</f>
        <v/>
      </c>
      <c r="D26" s="36"/>
      <c r="E26" s="35"/>
      <c r="F26" s="36"/>
      <c r="G26" s="37"/>
      <c r="H26" s="37"/>
      <c r="I26" s="34"/>
      <c r="J26" s="41" t="str">
        <f t="shared" si="0"/>
        <v/>
      </c>
      <c r="K26" s="41" t="str">
        <f t="shared" si="1"/>
        <v/>
      </c>
      <c r="L26" s="50"/>
      <c r="M26" s="50"/>
    </row>
    <row r="27" spans="1:13" ht="12.6">
      <c r="A27" s="34"/>
      <c r="B27" s="35"/>
      <c r="C27" s="40" t="str">
        <f>IF(B27="Chèques",MAX($C$3:$C26)+1,"")</f>
        <v/>
      </c>
      <c r="D27" s="36"/>
      <c r="E27" s="35"/>
      <c r="F27" s="36"/>
      <c r="G27" s="37"/>
      <c r="H27" s="37"/>
      <c r="I27" s="34"/>
      <c r="J27" s="41" t="str">
        <f t="shared" si="0"/>
        <v/>
      </c>
      <c r="K27" s="41" t="str">
        <f t="shared" si="1"/>
        <v/>
      </c>
      <c r="L27" s="50"/>
      <c r="M27" s="50"/>
    </row>
    <row r="28" spans="1:13" ht="12.6">
      <c r="A28" s="34"/>
      <c r="B28" s="35"/>
      <c r="C28" s="40" t="str">
        <f>IF(B28="Chèques",MAX($C$3:$C27)+1,"")</f>
        <v/>
      </c>
      <c r="D28" s="36"/>
      <c r="E28" s="35"/>
      <c r="F28" s="36"/>
      <c r="G28" s="37"/>
      <c r="H28" s="37"/>
      <c r="I28" s="34"/>
      <c r="J28" s="41" t="str">
        <f t="shared" si="0"/>
        <v/>
      </c>
      <c r="K28" s="41" t="str">
        <f t="shared" si="1"/>
        <v/>
      </c>
      <c r="L28" s="50"/>
      <c r="M28" s="50"/>
    </row>
    <row r="29" spans="1:13" ht="12.6">
      <c r="A29" s="34"/>
      <c r="B29" s="35"/>
      <c r="C29" s="40" t="str">
        <f>IF(B29="Chèques",MAX($C$3:$C28)+1,"")</f>
        <v/>
      </c>
      <c r="D29" s="36"/>
      <c r="E29" s="35"/>
      <c r="F29" s="36"/>
      <c r="G29" s="37"/>
      <c r="H29" s="37"/>
      <c r="I29" s="34"/>
      <c r="J29" s="41" t="str">
        <f t="shared" si="0"/>
        <v/>
      </c>
      <c r="K29" s="41" t="str">
        <f t="shared" si="1"/>
        <v/>
      </c>
      <c r="L29" s="50"/>
      <c r="M29" s="50"/>
    </row>
    <row r="30" spans="1:13" ht="12.6">
      <c r="A30" s="34"/>
      <c r="B30" s="35"/>
      <c r="C30" s="40" t="str">
        <f>IF(B30="Chèques",MAX($C$3:$C29)+1,"")</f>
        <v/>
      </c>
      <c r="D30" s="36"/>
      <c r="E30" s="35"/>
      <c r="F30" s="36"/>
      <c r="G30" s="37"/>
      <c r="H30" s="37"/>
      <c r="I30" s="34"/>
      <c r="J30" s="41" t="str">
        <f t="shared" si="0"/>
        <v/>
      </c>
      <c r="K30" s="41" t="str">
        <f t="shared" si="1"/>
        <v/>
      </c>
      <c r="L30" s="50"/>
      <c r="M30" s="50"/>
    </row>
    <row r="31" spans="1:13" ht="12.6">
      <c r="A31" s="34"/>
      <c r="B31" s="35"/>
      <c r="C31" s="40" t="str">
        <f>IF(B31="Chèques",MAX($C$3:$C30)+1,"")</f>
        <v/>
      </c>
      <c r="D31" s="36"/>
      <c r="E31" s="35"/>
      <c r="F31" s="36"/>
      <c r="G31" s="37"/>
      <c r="H31" s="37"/>
      <c r="I31" s="34"/>
      <c r="J31" s="41" t="str">
        <f t="shared" si="0"/>
        <v/>
      </c>
      <c r="K31" s="41" t="str">
        <f t="shared" si="1"/>
        <v/>
      </c>
      <c r="L31" s="50"/>
      <c r="M31" s="50"/>
    </row>
    <row r="32" spans="1:13" ht="12.6">
      <c r="A32" s="34"/>
      <c r="B32" s="35"/>
      <c r="C32" s="40" t="str">
        <f>IF(B32="Chèques",MAX($C$3:$C31)+1,"")</f>
        <v/>
      </c>
      <c r="D32" s="36"/>
      <c r="E32" s="35"/>
      <c r="F32" s="36"/>
      <c r="G32" s="37"/>
      <c r="H32" s="37"/>
      <c r="I32" s="34"/>
      <c r="J32" s="41" t="str">
        <f t="shared" si="0"/>
        <v/>
      </c>
      <c r="K32" s="41" t="str">
        <f t="shared" si="1"/>
        <v/>
      </c>
      <c r="L32" s="50"/>
      <c r="M32" s="50"/>
    </row>
    <row r="33" spans="1:13" ht="12.6">
      <c r="A33" s="34"/>
      <c r="B33" s="35"/>
      <c r="C33" s="40" t="str">
        <f>IF(B33="Chèques",MAX($C$3:$C32)+1,"")</f>
        <v/>
      </c>
      <c r="D33" s="36"/>
      <c r="E33" s="35"/>
      <c r="F33" s="36"/>
      <c r="G33" s="37"/>
      <c r="H33" s="37"/>
      <c r="I33" s="34"/>
      <c r="J33" s="41" t="str">
        <f t="shared" si="0"/>
        <v/>
      </c>
      <c r="K33" s="41" t="str">
        <f t="shared" si="1"/>
        <v/>
      </c>
      <c r="L33" s="50"/>
      <c r="M33" s="50"/>
    </row>
    <row r="34" spans="1:13" ht="12.6">
      <c r="A34" s="34"/>
      <c r="B34" s="35"/>
      <c r="C34" s="40" t="str">
        <f>IF(B34="Chèques",MAX($C$3:$C33)+1,"")</f>
        <v/>
      </c>
      <c r="D34" s="36"/>
      <c r="E34" s="35"/>
      <c r="F34" s="36"/>
      <c r="G34" s="37"/>
      <c r="H34" s="37"/>
      <c r="I34" s="34"/>
      <c r="J34" s="41" t="str">
        <f t="shared" si="0"/>
        <v/>
      </c>
      <c r="K34" s="41" t="str">
        <f t="shared" si="1"/>
        <v/>
      </c>
      <c r="L34" s="50"/>
      <c r="M34" s="50"/>
    </row>
    <row r="35" spans="1:13" ht="12.6">
      <c r="A35" s="34"/>
      <c r="B35" s="35"/>
      <c r="C35" s="40" t="str">
        <f>IF(B35="Chèques",MAX($C$3:$C34)+1,"")</f>
        <v/>
      </c>
      <c r="D35" s="36"/>
      <c r="E35" s="35"/>
      <c r="F35" s="36"/>
      <c r="G35" s="37"/>
      <c r="H35" s="37"/>
      <c r="I35" s="34"/>
      <c r="J35" s="41" t="str">
        <f t="shared" si="0"/>
        <v/>
      </c>
      <c r="K35" s="41" t="str">
        <f t="shared" si="1"/>
        <v/>
      </c>
      <c r="L35" s="50"/>
      <c r="M35" s="50"/>
    </row>
    <row r="36" spans="1:13" ht="12.6">
      <c r="A36" s="34"/>
      <c r="B36" s="35"/>
      <c r="C36" s="40" t="str">
        <f>IF(B36="Chèques",MAX($C$3:$C35)+1,"")</f>
        <v/>
      </c>
      <c r="D36" s="36"/>
      <c r="E36" s="35"/>
      <c r="F36" s="36"/>
      <c r="G36" s="37"/>
      <c r="H36" s="37"/>
      <c r="I36" s="34"/>
      <c r="J36" s="41" t="str">
        <f t="shared" si="0"/>
        <v/>
      </c>
      <c r="K36" s="41" t="str">
        <f t="shared" si="1"/>
        <v/>
      </c>
      <c r="L36" s="50"/>
      <c r="M36" s="50"/>
    </row>
    <row r="37" spans="1:13" ht="12.6">
      <c r="A37" s="34"/>
      <c r="B37" s="35"/>
      <c r="C37" s="40" t="str">
        <f>IF(B37="Chèques",MAX($C$3:$C36)+1,"")</f>
        <v/>
      </c>
      <c r="D37" s="36"/>
      <c r="E37" s="35"/>
      <c r="F37" s="36"/>
      <c r="G37" s="37"/>
      <c r="H37" s="37"/>
      <c r="I37" s="34"/>
      <c r="J37" s="41" t="str">
        <f t="shared" si="0"/>
        <v/>
      </c>
      <c r="K37" s="41" t="str">
        <f t="shared" si="1"/>
        <v/>
      </c>
      <c r="L37" s="50"/>
      <c r="M37" s="50"/>
    </row>
    <row r="38" spans="1:13" ht="12.6">
      <c r="A38" s="34"/>
      <c r="B38" s="35"/>
      <c r="C38" s="40" t="str">
        <f>IF(B38="Chèques",MAX($C$3:$C37)+1,"")</f>
        <v/>
      </c>
      <c r="D38" s="36"/>
      <c r="E38" s="35"/>
      <c r="F38" s="36"/>
      <c r="G38" s="37"/>
      <c r="H38" s="37"/>
      <c r="I38" s="34"/>
      <c r="J38" s="41" t="str">
        <f t="shared" si="0"/>
        <v/>
      </c>
      <c r="K38" s="41" t="str">
        <f t="shared" si="1"/>
        <v/>
      </c>
      <c r="L38" s="50"/>
      <c r="M38" s="50"/>
    </row>
    <row r="39" spans="1:13" ht="12.6">
      <c r="A39" s="34"/>
      <c r="B39" s="35"/>
      <c r="C39" s="40" t="str">
        <f>IF(B39="Chèques",MAX($C$3:$C38)+1,"")</f>
        <v/>
      </c>
      <c r="D39" s="36"/>
      <c r="E39" s="35"/>
      <c r="F39" s="36"/>
      <c r="G39" s="37"/>
      <c r="H39" s="37"/>
      <c r="I39" s="34"/>
      <c r="J39" s="41" t="str">
        <f t="shared" si="0"/>
        <v/>
      </c>
      <c r="K39" s="41" t="str">
        <f t="shared" si="1"/>
        <v/>
      </c>
      <c r="L39" s="50"/>
      <c r="M39" s="50"/>
    </row>
    <row r="40" spans="1:13" ht="12.6">
      <c r="A40" s="34"/>
      <c r="B40" s="35"/>
      <c r="C40" s="40" t="str">
        <f>IF(B40="Chèques",MAX($C$3:$C39)+1,"")</f>
        <v/>
      </c>
      <c r="D40" s="36"/>
      <c r="E40" s="35"/>
      <c r="F40" s="36"/>
      <c r="G40" s="37"/>
      <c r="H40" s="37"/>
      <c r="I40" s="34"/>
      <c r="J40" s="41" t="str">
        <f t="shared" si="0"/>
        <v/>
      </c>
      <c r="K40" s="41" t="str">
        <f t="shared" si="1"/>
        <v/>
      </c>
      <c r="L40" s="50"/>
      <c r="M40" s="50"/>
    </row>
    <row r="41" spans="1:13" ht="12.6">
      <c r="A41" s="34"/>
      <c r="B41" s="35"/>
      <c r="C41" s="40" t="str">
        <f>IF(B41="Chèques",MAX($C$3:$C40)+1,"")</f>
        <v/>
      </c>
      <c r="D41" s="36"/>
      <c r="E41" s="35"/>
      <c r="F41" s="36"/>
      <c r="G41" s="37"/>
      <c r="H41" s="37"/>
      <c r="I41" s="34"/>
      <c r="J41" s="41" t="str">
        <f t="shared" si="0"/>
        <v/>
      </c>
      <c r="K41" s="41" t="str">
        <f t="shared" si="1"/>
        <v/>
      </c>
      <c r="L41" s="50"/>
      <c r="M41" s="50"/>
    </row>
    <row r="42" spans="1:13" ht="12.6">
      <c r="A42" s="34"/>
      <c r="B42" s="35"/>
      <c r="C42" s="40" t="str">
        <f>IF(B42="Chèques",MAX($C$3:$C41)+1,"")</f>
        <v/>
      </c>
      <c r="D42" s="36"/>
      <c r="E42" s="35"/>
      <c r="F42" s="36"/>
      <c r="G42" s="37"/>
      <c r="H42" s="37"/>
      <c r="I42" s="34"/>
      <c r="J42" s="41" t="str">
        <f t="shared" si="0"/>
        <v/>
      </c>
      <c r="K42" s="41" t="str">
        <f t="shared" si="1"/>
        <v/>
      </c>
      <c r="L42" s="50"/>
      <c r="M42" s="50"/>
    </row>
    <row r="43" spans="1:13" ht="12.6">
      <c r="A43" s="34"/>
      <c r="B43" s="35"/>
      <c r="C43" s="40" t="str">
        <f>IF(B43="Chèques",MAX($C$3:$C42)+1,"")</f>
        <v/>
      </c>
      <c r="D43" s="36"/>
      <c r="E43" s="35"/>
      <c r="F43" s="36"/>
      <c r="G43" s="37"/>
      <c r="H43" s="37"/>
      <c r="I43" s="34"/>
      <c r="J43" s="41" t="str">
        <f t="shared" si="0"/>
        <v/>
      </c>
      <c r="K43" s="41" t="str">
        <f t="shared" si="1"/>
        <v/>
      </c>
      <c r="L43" s="50"/>
      <c r="M43" s="50"/>
    </row>
    <row r="44" spans="1:13" ht="12.6">
      <c r="A44" s="34"/>
      <c r="B44" s="35"/>
      <c r="C44" s="40" t="str">
        <f>IF(B44="Chèques",MAX($C$3:$C43)+1,"")</f>
        <v/>
      </c>
      <c r="D44" s="36"/>
      <c r="E44" s="35"/>
      <c r="F44" s="36"/>
      <c r="G44" s="37"/>
      <c r="H44" s="37"/>
      <c r="I44" s="34"/>
      <c r="J44" s="41" t="str">
        <f t="shared" si="0"/>
        <v/>
      </c>
      <c r="K44" s="41" t="str">
        <f t="shared" si="1"/>
        <v/>
      </c>
      <c r="L44" s="50"/>
      <c r="M44" s="50"/>
    </row>
    <row r="45" spans="1:13" ht="12.6">
      <c r="A45" s="34"/>
      <c r="B45" s="35"/>
      <c r="C45" s="40" t="str">
        <f>IF(B45="Chèques",MAX($C$3:$C44)+1,"")</f>
        <v/>
      </c>
      <c r="D45" s="36"/>
      <c r="E45" s="35"/>
      <c r="F45" s="36"/>
      <c r="G45" s="37"/>
      <c r="H45" s="37"/>
      <c r="I45" s="34"/>
      <c r="J45" s="41" t="str">
        <f t="shared" si="0"/>
        <v/>
      </c>
      <c r="K45" s="41" t="str">
        <f t="shared" si="1"/>
        <v/>
      </c>
      <c r="L45" s="50"/>
      <c r="M45" s="50"/>
    </row>
    <row r="46" spans="1:13" ht="12.6">
      <c r="A46" s="34"/>
      <c r="B46" s="35"/>
      <c r="C46" s="40" t="str">
        <f>IF(B46="Chèques",MAX($C$3:$C45)+1,"")</f>
        <v/>
      </c>
      <c r="D46" s="36"/>
      <c r="E46" s="35"/>
      <c r="F46" s="36"/>
      <c r="G46" s="37"/>
      <c r="H46" s="37"/>
      <c r="I46" s="34"/>
      <c r="J46" s="41" t="str">
        <f t="shared" si="0"/>
        <v/>
      </c>
      <c r="K46" s="41" t="str">
        <f t="shared" si="1"/>
        <v/>
      </c>
      <c r="L46" s="50"/>
      <c r="M46" s="50"/>
    </row>
    <row r="47" spans="1:13" ht="12.6">
      <c r="A47" s="34"/>
      <c r="B47" s="35"/>
      <c r="C47" s="40" t="str">
        <f>IF(B47="Chèques",MAX($C$3:$C46)+1,"")</f>
        <v/>
      </c>
      <c r="D47" s="36"/>
      <c r="E47" s="35"/>
      <c r="F47" s="36"/>
      <c r="G47" s="37"/>
      <c r="H47" s="37"/>
      <c r="I47" s="34"/>
      <c r="J47" s="41" t="str">
        <f t="shared" si="0"/>
        <v/>
      </c>
      <c r="K47" s="41" t="str">
        <f t="shared" si="1"/>
        <v/>
      </c>
      <c r="L47" s="50"/>
      <c r="M47" s="50"/>
    </row>
    <row r="48" spans="1:13" ht="12.6">
      <c r="A48" s="34"/>
      <c r="B48" s="35"/>
      <c r="C48" s="40" t="str">
        <f>IF(B48="Chèques",MAX($C$3:$C47)+1,"")</f>
        <v/>
      </c>
      <c r="D48" s="36"/>
      <c r="E48" s="35"/>
      <c r="F48" s="36"/>
      <c r="G48" s="37"/>
      <c r="H48" s="37"/>
      <c r="I48" s="34"/>
      <c r="J48" s="41" t="str">
        <f t="shared" si="0"/>
        <v/>
      </c>
      <c r="K48" s="41" t="str">
        <f t="shared" si="1"/>
        <v/>
      </c>
      <c r="L48" s="50"/>
      <c r="M48" s="50"/>
    </row>
    <row r="49" spans="1:13" ht="12.6">
      <c r="A49" s="34"/>
      <c r="B49" s="35"/>
      <c r="C49" s="40" t="str">
        <f>IF(B49="Chèques",MAX($C$3:$C48)+1,"")</f>
        <v/>
      </c>
      <c r="D49" s="36"/>
      <c r="E49" s="35"/>
      <c r="F49" s="36"/>
      <c r="G49" s="37"/>
      <c r="H49" s="37"/>
      <c r="I49" s="34"/>
      <c r="J49" s="41" t="str">
        <f t="shared" si="0"/>
        <v/>
      </c>
      <c r="K49" s="41" t="str">
        <f t="shared" si="1"/>
        <v/>
      </c>
      <c r="L49" s="50"/>
      <c r="M49" s="50"/>
    </row>
    <row r="50" spans="1:13" ht="12.6">
      <c r="A50" s="34"/>
      <c r="B50" s="35"/>
      <c r="C50" s="40" t="str">
        <f>IF(B50="Chèques",MAX($C$3:$C49)+1,"")</f>
        <v/>
      </c>
      <c r="D50" s="36"/>
      <c r="E50" s="35"/>
      <c r="F50" s="36"/>
      <c r="G50" s="37"/>
      <c r="H50" s="37"/>
      <c r="I50" s="34"/>
      <c r="J50" s="41" t="str">
        <f t="shared" si="0"/>
        <v/>
      </c>
      <c r="K50" s="41" t="str">
        <f t="shared" si="1"/>
        <v/>
      </c>
      <c r="L50" s="50"/>
      <c r="M50" s="50"/>
    </row>
    <row r="51" spans="1:13" ht="12.6">
      <c r="A51" s="34"/>
      <c r="B51" s="35"/>
      <c r="C51" s="40" t="str">
        <f>IF(B51="Chèques",MAX($C$3:$C50)+1,"")</f>
        <v/>
      </c>
      <c r="D51" s="36"/>
      <c r="E51" s="35"/>
      <c r="F51" s="36"/>
      <c r="G51" s="37"/>
      <c r="H51" s="37"/>
      <c r="I51" s="34"/>
      <c r="J51" s="41" t="str">
        <f t="shared" si="0"/>
        <v/>
      </c>
      <c r="K51" s="41" t="str">
        <f t="shared" si="1"/>
        <v/>
      </c>
      <c r="L51" s="50"/>
      <c r="M51" s="50"/>
    </row>
    <row r="52" spans="1:13" ht="12.6">
      <c r="A52" s="34"/>
      <c r="B52" s="35"/>
      <c r="C52" s="40" t="str">
        <f>IF(B52="Chèques",MAX($C$3:$C51)+1,"")</f>
        <v/>
      </c>
      <c r="D52" s="36"/>
      <c r="E52" s="35"/>
      <c r="F52" s="36"/>
      <c r="G52" s="37"/>
      <c r="H52" s="37"/>
      <c r="I52" s="34"/>
      <c r="J52" s="41" t="str">
        <f t="shared" si="0"/>
        <v/>
      </c>
      <c r="K52" s="41" t="str">
        <f t="shared" si="1"/>
        <v/>
      </c>
      <c r="L52" s="50"/>
      <c r="M52" s="50"/>
    </row>
    <row r="53" spans="1:13" ht="12.6">
      <c r="A53" s="34"/>
      <c r="B53" s="35"/>
      <c r="C53" s="40" t="str">
        <f>IF(B53="Chèques",MAX($C$3:$C52)+1,"")</f>
        <v/>
      </c>
      <c r="D53" s="36"/>
      <c r="E53" s="35"/>
      <c r="F53" s="36"/>
      <c r="G53" s="37"/>
      <c r="H53" s="37"/>
      <c r="I53" s="34"/>
      <c r="J53" s="41" t="str">
        <f t="shared" si="0"/>
        <v/>
      </c>
      <c r="K53" s="41" t="str">
        <f t="shared" si="1"/>
        <v/>
      </c>
      <c r="L53" s="50"/>
      <c r="M53" s="50"/>
    </row>
    <row r="54" spans="1:13" ht="12.6">
      <c r="A54" s="34"/>
      <c r="B54" s="35"/>
      <c r="C54" s="40" t="str">
        <f>IF(B54="Chèques",MAX($C$3:$C53)+1,"")</f>
        <v/>
      </c>
      <c r="D54" s="36"/>
      <c r="E54" s="35"/>
      <c r="F54" s="36"/>
      <c r="G54" s="37"/>
      <c r="H54" s="37"/>
      <c r="I54" s="34"/>
      <c r="J54" s="41" t="str">
        <f t="shared" si="0"/>
        <v/>
      </c>
      <c r="K54" s="41" t="str">
        <f t="shared" si="1"/>
        <v/>
      </c>
      <c r="L54" s="50"/>
      <c r="M54" s="50"/>
    </row>
    <row r="55" spans="1:13" ht="12.6">
      <c r="A55" s="34"/>
      <c r="B55" s="35"/>
      <c r="C55" s="40" t="str">
        <f>IF(B55="Chèques",MAX($C$3:$C54)+1,"")</f>
        <v/>
      </c>
      <c r="D55" s="36"/>
      <c r="E55" s="35"/>
      <c r="F55" s="36"/>
      <c r="G55" s="37"/>
      <c r="H55" s="37"/>
      <c r="I55" s="34"/>
      <c r="J55" s="41" t="str">
        <f t="shared" si="0"/>
        <v/>
      </c>
      <c r="K55" s="41" t="str">
        <f t="shared" si="1"/>
        <v/>
      </c>
      <c r="L55" s="50"/>
      <c r="M55" s="50"/>
    </row>
    <row r="56" spans="1:13" ht="12.6">
      <c r="A56" s="34"/>
      <c r="B56" s="35"/>
      <c r="C56" s="40" t="str">
        <f>IF(B56="Chèques",MAX($C$3:$C55)+1,"")</f>
        <v/>
      </c>
      <c r="D56" s="36"/>
      <c r="E56" s="35"/>
      <c r="F56" s="36"/>
      <c r="G56" s="37"/>
      <c r="H56" s="37"/>
      <c r="I56" s="34"/>
      <c r="J56" s="41" t="str">
        <f t="shared" si="0"/>
        <v/>
      </c>
      <c r="K56" s="41" t="str">
        <f t="shared" si="1"/>
        <v/>
      </c>
      <c r="L56" s="50"/>
      <c r="M56" s="50"/>
    </row>
    <row r="57" spans="1:13" ht="12.6">
      <c r="A57" s="34"/>
      <c r="B57" s="35"/>
      <c r="C57" s="40" t="str">
        <f>IF(B57="Chèques",MAX($C$3:$C56)+1,"")</f>
        <v/>
      </c>
      <c r="D57" s="36"/>
      <c r="E57" s="35"/>
      <c r="F57" s="36"/>
      <c r="G57" s="37"/>
      <c r="H57" s="37"/>
      <c r="I57" s="34"/>
      <c r="J57" s="41" t="str">
        <f t="shared" si="0"/>
        <v/>
      </c>
      <c r="K57" s="41" t="str">
        <f t="shared" si="1"/>
        <v/>
      </c>
      <c r="L57" s="50"/>
      <c r="M57" s="50"/>
    </row>
    <row r="58" spans="1:13" ht="12.6">
      <c r="A58" s="34"/>
      <c r="B58" s="35"/>
      <c r="C58" s="40" t="str">
        <f>IF(B58="Chèques",MAX($C$3:$C57)+1,"")</f>
        <v/>
      </c>
      <c r="D58" s="36"/>
      <c r="E58" s="35"/>
      <c r="F58" s="36"/>
      <c r="G58" s="37"/>
      <c r="H58" s="37"/>
      <c r="I58" s="34"/>
      <c r="J58" s="41" t="str">
        <f t="shared" si="0"/>
        <v/>
      </c>
      <c r="K58" s="41" t="str">
        <f t="shared" si="1"/>
        <v/>
      </c>
      <c r="L58" s="50"/>
      <c r="M58" s="50"/>
    </row>
    <row r="59" spans="1:13" ht="12.6">
      <c r="A59" s="34"/>
      <c r="B59" s="35"/>
      <c r="C59" s="40" t="str">
        <f>IF(B59="Chèques",MAX($C$3:$C58)+1,"")</f>
        <v/>
      </c>
      <c r="D59" s="36"/>
      <c r="E59" s="35"/>
      <c r="F59" s="36"/>
      <c r="G59" s="37"/>
      <c r="H59" s="37"/>
      <c r="I59" s="34"/>
      <c r="J59" s="41" t="str">
        <f t="shared" si="0"/>
        <v/>
      </c>
      <c r="K59" s="41" t="str">
        <f t="shared" si="1"/>
        <v/>
      </c>
      <c r="L59" s="50"/>
      <c r="M59" s="50"/>
    </row>
    <row r="60" spans="1:13" ht="12.6">
      <c r="A60" s="34"/>
      <c r="B60" s="35"/>
      <c r="C60" s="40" t="str">
        <f>IF(B60="Chèques",MAX($C$3:$C59)+1,"")</f>
        <v/>
      </c>
      <c r="D60" s="36"/>
      <c r="E60" s="35"/>
      <c r="F60" s="36"/>
      <c r="G60" s="37"/>
      <c r="H60" s="37"/>
      <c r="I60" s="34"/>
      <c r="J60" s="41" t="str">
        <f t="shared" si="0"/>
        <v/>
      </c>
      <c r="K60" s="41" t="str">
        <f t="shared" si="1"/>
        <v/>
      </c>
      <c r="L60" s="50"/>
      <c r="M60" s="50"/>
    </row>
    <row r="61" spans="1:13" ht="12.6">
      <c r="A61" s="34"/>
      <c r="B61" s="35"/>
      <c r="C61" s="40" t="str">
        <f>IF(B61="Chèques",MAX($C$3:$C60)+1,"")</f>
        <v/>
      </c>
      <c r="D61" s="36"/>
      <c r="E61" s="35"/>
      <c r="F61" s="36"/>
      <c r="G61" s="37"/>
      <c r="H61" s="37"/>
      <c r="I61" s="34"/>
      <c r="J61" s="41" t="str">
        <f t="shared" si="0"/>
        <v/>
      </c>
      <c r="K61" s="41" t="str">
        <f t="shared" si="1"/>
        <v/>
      </c>
      <c r="L61" s="50"/>
      <c r="M61" s="50"/>
    </row>
    <row r="62" spans="1:13" ht="12.6">
      <c r="A62" s="34"/>
      <c r="B62" s="35"/>
      <c r="C62" s="40" t="str">
        <f>IF(B62="Chèques",MAX($C$3:$C61)+1,"")</f>
        <v/>
      </c>
      <c r="D62" s="36"/>
      <c r="E62" s="35"/>
      <c r="F62" s="36"/>
      <c r="G62" s="37"/>
      <c r="H62" s="37"/>
      <c r="I62" s="34"/>
      <c r="J62" s="41" t="str">
        <f t="shared" si="0"/>
        <v/>
      </c>
      <c r="K62" s="41" t="str">
        <f t="shared" si="1"/>
        <v/>
      </c>
      <c r="L62" s="50"/>
      <c r="M62" s="50"/>
    </row>
    <row r="63" spans="1:13" ht="12.6">
      <c r="A63" s="34"/>
      <c r="B63" s="35"/>
      <c r="C63" s="40" t="str">
        <f>IF(B63="Chèques",MAX($C$3:$C62)+1,"")</f>
        <v/>
      </c>
      <c r="D63" s="36"/>
      <c r="E63" s="35"/>
      <c r="F63" s="36"/>
      <c r="G63" s="37"/>
      <c r="H63" s="37"/>
      <c r="I63" s="34"/>
      <c r="J63" s="41" t="str">
        <f t="shared" si="0"/>
        <v/>
      </c>
      <c r="K63" s="41" t="str">
        <f t="shared" si="1"/>
        <v/>
      </c>
      <c r="L63" s="50"/>
      <c r="M63" s="50"/>
    </row>
    <row r="64" spans="1:13" ht="12.6">
      <c r="A64" s="34"/>
      <c r="B64" s="35"/>
      <c r="C64" s="40" t="str">
        <f>IF(B64="Chèques",MAX($C$3:$C63)+1,"")</f>
        <v/>
      </c>
      <c r="D64" s="36"/>
      <c r="E64" s="35"/>
      <c r="F64" s="36"/>
      <c r="G64" s="37"/>
      <c r="H64" s="37"/>
      <c r="I64" s="34"/>
      <c r="J64" s="41" t="str">
        <f t="shared" si="0"/>
        <v/>
      </c>
      <c r="K64" s="41" t="str">
        <f t="shared" si="1"/>
        <v/>
      </c>
      <c r="L64" s="50"/>
      <c r="M64" s="50"/>
    </row>
    <row r="65" spans="1:13" ht="12.6">
      <c r="A65" s="34"/>
      <c r="B65" s="35"/>
      <c r="C65" s="40" t="str">
        <f>IF(B65="Chèques",MAX($C$3:$C64)+1,"")</f>
        <v/>
      </c>
      <c r="D65" s="36"/>
      <c r="E65" s="35"/>
      <c r="F65" s="36"/>
      <c r="G65" s="37"/>
      <c r="H65" s="37"/>
      <c r="I65" s="34"/>
      <c r="J65" s="41" t="str">
        <f t="shared" si="0"/>
        <v/>
      </c>
      <c r="K65" s="41" t="str">
        <f t="shared" si="1"/>
        <v/>
      </c>
      <c r="L65" s="50"/>
      <c r="M65" s="50"/>
    </row>
    <row r="66" spans="1:13" ht="12.6">
      <c r="A66" s="34"/>
      <c r="B66" s="35"/>
      <c r="C66" s="40" t="str">
        <f>IF(B66="Chèques",MAX($C$3:$C65)+1,"")</f>
        <v/>
      </c>
      <c r="D66" s="36"/>
      <c r="E66" s="35"/>
      <c r="F66" s="36"/>
      <c r="G66" s="37"/>
      <c r="H66" s="37"/>
      <c r="I66" s="34"/>
      <c r="J66" s="41" t="str">
        <f t="shared" si="0"/>
        <v/>
      </c>
      <c r="K66" s="41" t="str">
        <f t="shared" si="1"/>
        <v/>
      </c>
      <c r="L66" s="50"/>
      <c r="M66" s="50"/>
    </row>
    <row r="67" spans="1:13" ht="12.6">
      <c r="A67" s="34"/>
      <c r="B67" s="35"/>
      <c r="C67" s="40" t="str">
        <f>IF(B67="Chèques",MAX($C$3:$C66)+1,"")</f>
        <v/>
      </c>
      <c r="D67" s="36"/>
      <c r="E67" s="35"/>
      <c r="F67" s="36"/>
      <c r="G67" s="37"/>
      <c r="H67" s="37"/>
      <c r="I67" s="34"/>
      <c r="J67" s="41" t="str">
        <f t="shared" si="0"/>
        <v/>
      </c>
      <c r="K67" s="41" t="str">
        <f t="shared" si="1"/>
        <v/>
      </c>
      <c r="L67" s="50"/>
      <c r="M67" s="50"/>
    </row>
    <row r="68" spans="1:13" ht="12.6">
      <c r="A68" s="34"/>
      <c r="B68" s="35"/>
      <c r="C68" s="40" t="str">
        <f>IF(B68="Chèques",MAX($C$3:$C67)+1,"")</f>
        <v/>
      </c>
      <c r="D68" s="36"/>
      <c r="E68" s="35"/>
      <c r="F68" s="36"/>
      <c r="G68" s="37"/>
      <c r="H68" s="37"/>
      <c r="I68" s="34"/>
      <c r="J68" s="41" t="str">
        <f t="shared" ref="J68:J131" si="2">IF(A68&lt;&gt;"",J67+H68-G68,"")</f>
        <v/>
      </c>
      <c r="K68" s="41" t="str">
        <f t="shared" si="1"/>
        <v/>
      </c>
      <c r="L68" s="50"/>
      <c r="M68" s="50"/>
    </row>
    <row r="69" spans="1:13" ht="12.6">
      <c r="A69" s="34"/>
      <c r="B69" s="35"/>
      <c r="C69" s="40" t="str">
        <f>IF(B69="Chèques",MAX($C$3:$C68)+1,"")</f>
        <v/>
      </c>
      <c r="D69" s="36"/>
      <c r="E69" s="35"/>
      <c r="F69" s="36"/>
      <c r="G69" s="37"/>
      <c r="H69" s="37"/>
      <c r="I69" s="34"/>
      <c r="J69" s="41" t="str">
        <f t="shared" si="2"/>
        <v/>
      </c>
      <c r="K69" s="41" t="str">
        <f t="shared" ref="K69:K132" si="3">IF(A69="","",K68+(H69-G69)*(I69&gt;0))</f>
        <v/>
      </c>
      <c r="L69" s="50"/>
      <c r="M69" s="50"/>
    </row>
    <row r="70" spans="1:13" ht="12.6">
      <c r="A70" s="34"/>
      <c r="B70" s="35"/>
      <c r="C70" s="40" t="str">
        <f>IF(B70="Chèques",MAX($C$3:$C69)+1,"")</f>
        <v/>
      </c>
      <c r="D70" s="36"/>
      <c r="E70" s="35"/>
      <c r="F70" s="36"/>
      <c r="G70" s="37"/>
      <c r="H70" s="37"/>
      <c r="I70" s="34"/>
      <c r="J70" s="41" t="str">
        <f t="shared" si="2"/>
        <v/>
      </c>
      <c r="K70" s="41" t="str">
        <f t="shared" si="3"/>
        <v/>
      </c>
      <c r="L70" s="50"/>
      <c r="M70" s="50"/>
    </row>
    <row r="71" spans="1:13" ht="12.6">
      <c r="A71" s="34"/>
      <c r="B71" s="35"/>
      <c r="C71" s="40" t="str">
        <f>IF(B71="Chèques",MAX($C$3:$C70)+1,"")</f>
        <v/>
      </c>
      <c r="D71" s="36"/>
      <c r="E71" s="35"/>
      <c r="F71" s="36"/>
      <c r="G71" s="37"/>
      <c r="H71" s="37"/>
      <c r="I71" s="34"/>
      <c r="J71" s="41" t="str">
        <f t="shared" si="2"/>
        <v/>
      </c>
      <c r="K71" s="41" t="str">
        <f t="shared" si="3"/>
        <v/>
      </c>
      <c r="L71" s="50"/>
      <c r="M71" s="50"/>
    </row>
    <row r="72" spans="1:13" ht="12.6">
      <c r="A72" s="34"/>
      <c r="B72" s="35"/>
      <c r="C72" s="40" t="str">
        <f>IF(B72="Chèques",MAX($C$3:$C71)+1,"")</f>
        <v/>
      </c>
      <c r="D72" s="36"/>
      <c r="E72" s="35"/>
      <c r="F72" s="36"/>
      <c r="G72" s="37"/>
      <c r="H72" s="37"/>
      <c r="I72" s="34"/>
      <c r="J72" s="41" t="str">
        <f t="shared" si="2"/>
        <v/>
      </c>
      <c r="K72" s="41" t="str">
        <f t="shared" si="3"/>
        <v/>
      </c>
      <c r="L72" s="50"/>
      <c r="M72" s="50"/>
    </row>
    <row r="73" spans="1:13" ht="12.6">
      <c r="A73" s="34"/>
      <c r="B73" s="35"/>
      <c r="C73" s="40" t="str">
        <f>IF(B73="Chèques",MAX($C$3:$C72)+1,"")</f>
        <v/>
      </c>
      <c r="D73" s="36"/>
      <c r="E73" s="35"/>
      <c r="F73" s="36"/>
      <c r="G73" s="37"/>
      <c r="H73" s="37"/>
      <c r="I73" s="34"/>
      <c r="J73" s="41" t="str">
        <f t="shared" si="2"/>
        <v/>
      </c>
      <c r="K73" s="41" t="str">
        <f t="shared" si="3"/>
        <v/>
      </c>
      <c r="L73" s="50"/>
      <c r="M73" s="50"/>
    </row>
    <row r="74" spans="1:13" ht="12.6">
      <c r="A74" s="34"/>
      <c r="B74" s="35"/>
      <c r="C74" s="40" t="str">
        <f>IF(B74="Chèques",MAX($C$3:$C73)+1,"")</f>
        <v/>
      </c>
      <c r="D74" s="36"/>
      <c r="E74" s="35"/>
      <c r="F74" s="36"/>
      <c r="G74" s="37"/>
      <c r="H74" s="37"/>
      <c r="I74" s="34"/>
      <c r="J74" s="41" t="str">
        <f t="shared" si="2"/>
        <v/>
      </c>
      <c r="K74" s="41" t="str">
        <f t="shared" si="3"/>
        <v/>
      </c>
      <c r="L74" s="50"/>
      <c r="M74" s="50"/>
    </row>
    <row r="75" spans="1:13" ht="12.6">
      <c r="A75" s="34"/>
      <c r="B75" s="35"/>
      <c r="C75" s="40" t="str">
        <f>IF(B75="Chèques",MAX($C$3:$C74)+1,"")</f>
        <v/>
      </c>
      <c r="D75" s="36"/>
      <c r="E75" s="35"/>
      <c r="F75" s="36"/>
      <c r="G75" s="37"/>
      <c r="H75" s="37"/>
      <c r="I75" s="34"/>
      <c r="J75" s="41" t="str">
        <f t="shared" si="2"/>
        <v/>
      </c>
      <c r="K75" s="41" t="str">
        <f t="shared" si="3"/>
        <v/>
      </c>
      <c r="L75" s="50"/>
      <c r="M75" s="50"/>
    </row>
    <row r="76" spans="1:13" ht="12.6">
      <c r="A76" s="34"/>
      <c r="B76" s="35"/>
      <c r="C76" s="40" t="str">
        <f>IF(B76="Chèques",MAX($C$3:$C75)+1,"")</f>
        <v/>
      </c>
      <c r="D76" s="36"/>
      <c r="E76" s="35"/>
      <c r="F76" s="36"/>
      <c r="G76" s="37"/>
      <c r="H76" s="37"/>
      <c r="I76" s="34"/>
      <c r="J76" s="41" t="str">
        <f t="shared" si="2"/>
        <v/>
      </c>
      <c r="K76" s="41" t="str">
        <f t="shared" si="3"/>
        <v/>
      </c>
      <c r="L76" s="50"/>
      <c r="M76" s="50"/>
    </row>
    <row r="77" spans="1:13" ht="12.6">
      <c r="A77" s="34"/>
      <c r="B77" s="35"/>
      <c r="C77" s="40" t="str">
        <f>IF(B77="Chèques",MAX($C$3:$C76)+1,"")</f>
        <v/>
      </c>
      <c r="D77" s="36"/>
      <c r="E77" s="35"/>
      <c r="F77" s="36"/>
      <c r="G77" s="37"/>
      <c r="H77" s="37"/>
      <c r="I77" s="34"/>
      <c r="J77" s="41" t="str">
        <f t="shared" si="2"/>
        <v/>
      </c>
      <c r="K77" s="41" t="str">
        <f t="shared" si="3"/>
        <v/>
      </c>
      <c r="L77" s="50"/>
      <c r="M77" s="50"/>
    </row>
    <row r="78" spans="1:13" ht="12.6">
      <c r="A78" s="34"/>
      <c r="B78" s="35"/>
      <c r="C78" s="40" t="str">
        <f>IF(B78="Chèques",MAX($C$3:$C77)+1,"")</f>
        <v/>
      </c>
      <c r="D78" s="36"/>
      <c r="E78" s="35"/>
      <c r="F78" s="36"/>
      <c r="G78" s="37"/>
      <c r="H78" s="37"/>
      <c r="I78" s="34"/>
      <c r="J78" s="41" t="str">
        <f t="shared" si="2"/>
        <v/>
      </c>
      <c r="K78" s="41" t="str">
        <f t="shared" si="3"/>
        <v/>
      </c>
      <c r="L78" s="50"/>
      <c r="M78" s="50"/>
    </row>
    <row r="79" spans="1:13" ht="12.6">
      <c r="A79" s="34"/>
      <c r="B79" s="35"/>
      <c r="C79" s="40" t="str">
        <f>IF(B79="Chèques",MAX($C$3:$C78)+1,"")</f>
        <v/>
      </c>
      <c r="D79" s="36"/>
      <c r="E79" s="35"/>
      <c r="F79" s="36"/>
      <c r="G79" s="37"/>
      <c r="H79" s="37"/>
      <c r="I79" s="34"/>
      <c r="J79" s="41" t="str">
        <f t="shared" si="2"/>
        <v/>
      </c>
      <c r="K79" s="41" t="str">
        <f t="shared" si="3"/>
        <v/>
      </c>
      <c r="L79" s="50"/>
      <c r="M79" s="50"/>
    </row>
    <row r="80" spans="1:13" ht="12.6">
      <c r="A80" s="34"/>
      <c r="B80" s="35"/>
      <c r="C80" s="40" t="str">
        <f>IF(B80="Chèques",MAX($C$3:$C79)+1,"")</f>
        <v/>
      </c>
      <c r="D80" s="36"/>
      <c r="E80" s="35"/>
      <c r="F80" s="36"/>
      <c r="G80" s="37"/>
      <c r="H80" s="37"/>
      <c r="I80" s="34"/>
      <c r="J80" s="41" t="str">
        <f t="shared" si="2"/>
        <v/>
      </c>
      <c r="K80" s="41" t="str">
        <f t="shared" si="3"/>
        <v/>
      </c>
      <c r="L80" s="50"/>
      <c r="M80" s="50"/>
    </row>
    <row r="81" spans="1:13" ht="12.6">
      <c r="A81" s="34"/>
      <c r="B81" s="35"/>
      <c r="C81" s="40" t="str">
        <f>IF(B81="Chèques",MAX($C$3:$C80)+1,"")</f>
        <v/>
      </c>
      <c r="D81" s="36"/>
      <c r="E81" s="35"/>
      <c r="F81" s="36"/>
      <c r="G81" s="37"/>
      <c r="H81" s="37"/>
      <c r="I81" s="34"/>
      <c r="J81" s="41" t="str">
        <f t="shared" si="2"/>
        <v/>
      </c>
      <c r="K81" s="41" t="str">
        <f t="shared" si="3"/>
        <v/>
      </c>
      <c r="L81" s="50"/>
      <c r="M81" s="50"/>
    </row>
    <row r="82" spans="1:13" ht="12.6">
      <c r="A82" s="34"/>
      <c r="B82" s="35"/>
      <c r="C82" s="40" t="str">
        <f>IF(B82="Chèques",MAX($C$3:$C81)+1,"")</f>
        <v/>
      </c>
      <c r="D82" s="36"/>
      <c r="E82" s="35"/>
      <c r="F82" s="36"/>
      <c r="G82" s="37"/>
      <c r="H82" s="37"/>
      <c r="I82" s="34"/>
      <c r="J82" s="41" t="str">
        <f t="shared" si="2"/>
        <v/>
      </c>
      <c r="K82" s="41" t="str">
        <f t="shared" si="3"/>
        <v/>
      </c>
      <c r="L82" s="50"/>
      <c r="M82" s="50"/>
    </row>
    <row r="83" spans="1:13" ht="12.6">
      <c r="A83" s="34"/>
      <c r="B83" s="35"/>
      <c r="C83" s="40" t="str">
        <f>IF(B83="Chèques",MAX($C$3:$C82)+1,"")</f>
        <v/>
      </c>
      <c r="D83" s="36"/>
      <c r="E83" s="35"/>
      <c r="F83" s="36"/>
      <c r="G83" s="37"/>
      <c r="H83" s="37"/>
      <c r="I83" s="34"/>
      <c r="J83" s="41" t="str">
        <f t="shared" si="2"/>
        <v/>
      </c>
      <c r="K83" s="41" t="str">
        <f t="shared" si="3"/>
        <v/>
      </c>
      <c r="L83" s="50"/>
      <c r="M83" s="50"/>
    </row>
    <row r="84" spans="1:13" ht="12.6">
      <c r="A84" s="34"/>
      <c r="B84" s="35"/>
      <c r="C84" s="40" t="str">
        <f>IF(B84="Chèques",MAX($C$3:$C83)+1,"")</f>
        <v/>
      </c>
      <c r="D84" s="36"/>
      <c r="E84" s="35"/>
      <c r="F84" s="36"/>
      <c r="G84" s="37"/>
      <c r="H84" s="37"/>
      <c r="I84" s="34"/>
      <c r="J84" s="41" t="str">
        <f t="shared" si="2"/>
        <v/>
      </c>
      <c r="K84" s="41" t="str">
        <f t="shared" si="3"/>
        <v/>
      </c>
      <c r="L84" s="50"/>
      <c r="M84" s="50"/>
    </row>
    <row r="85" spans="1:13" ht="12.6">
      <c r="A85" s="34"/>
      <c r="B85" s="35"/>
      <c r="C85" s="40" t="str">
        <f>IF(B85="Chèques",MAX($C$3:$C84)+1,"")</f>
        <v/>
      </c>
      <c r="D85" s="36"/>
      <c r="E85" s="35"/>
      <c r="F85" s="36"/>
      <c r="G85" s="37"/>
      <c r="H85" s="37"/>
      <c r="I85" s="34"/>
      <c r="J85" s="41" t="str">
        <f t="shared" si="2"/>
        <v/>
      </c>
      <c r="K85" s="41" t="str">
        <f t="shared" si="3"/>
        <v/>
      </c>
      <c r="L85" s="50"/>
      <c r="M85" s="50"/>
    </row>
    <row r="86" spans="1:13" ht="12.6">
      <c r="A86" s="34"/>
      <c r="B86" s="35"/>
      <c r="C86" s="40" t="str">
        <f>IF(B86="Chèques",MAX($C$3:$C85)+1,"")</f>
        <v/>
      </c>
      <c r="D86" s="36"/>
      <c r="E86" s="35"/>
      <c r="F86" s="36"/>
      <c r="G86" s="37"/>
      <c r="H86" s="37"/>
      <c r="I86" s="34"/>
      <c r="J86" s="41" t="str">
        <f t="shared" si="2"/>
        <v/>
      </c>
      <c r="K86" s="41" t="str">
        <f t="shared" si="3"/>
        <v/>
      </c>
      <c r="L86" s="50"/>
      <c r="M86" s="50"/>
    </row>
    <row r="87" spans="1:13" ht="12.6">
      <c r="A87" s="34"/>
      <c r="B87" s="35"/>
      <c r="C87" s="40" t="str">
        <f>IF(B87="Chèques",MAX($C$3:$C86)+1,"")</f>
        <v/>
      </c>
      <c r="D87" s="36"/>
      <c r="E87" s="35"/>
      <c r="F87" s="36"/>
      <c r="G87" s="37"/>
      <c r="H87" s="37"/>
      <c r="I87" s="34"/>
      <c r="J87" s="41" t="str">
        <f t="shared" si="2"/>
        <v/>
      </c>
      <c r="K87" s="41" t="str">
        <f t="shared" si="3"/>
        <v/>
      </c>
      <c r="L87" s="50"/>
      <c r="M87" s="50"/>
    </row>
    <row r="88" spans="1:13" ht="12.6">
      <c r="A88" s="34"/>
      <c r="B88" s="35"/>
      <c r="C88" s="40" t="str">
        <f>IF(B88="Chèques",MAX($C$3:$C87)+1,"")</f>
        <v/>
      </c>
      <c r="D88" s="36"/>
      <c r="E88" s="35"/>
      <c r="F88" s="36"/>
      <c r="G88" s="37"/>
      <c r="H88" s="37"/>
      <c r="I88" s="34"/>
      <c r="J88" s="41" t="str">
        <f t="shared" si="2"/>
        <v/>
      </c>
      <c r="K88" s="41" t="str">
        <f t="shared" si="3"/>
        <v/>
      </c>
      <c r="L88" s="50"/>
      <c r="M88" s="50"/>
    </row>
    <row r="89" spans="1:13" ht="12.6">
      <c r="A89" s="34"/>
      <c r="B89" s="35"/>
      <c r="C89" s="40" t="str">
        <f>IF(B89="Chèques",MAX($C$3:$C88)+1,"")</f>
        <v/>
      </c>
      <c r="D89" s="36"/>
      <c r="E89" s="35"/>
      <c r="F89" s="36"/>
      <c r="G89" s="37"/>
      <c r="H89" s="37"/>
      <c r="I89" s="34"/>
      <c r="J89" s="41" t="str">
        <f t="shared" si="2"/>
        <v/>
      </c>
      <c r="K89" s="41" t="str">
        <f t="shared" si="3"/>
        <v/>
      </c>
      <c r="L89" s="50"/>
      <c r="M89" s="50"/>
    </row>
    <row r="90" spans="1:13" ht="12.6">
      <c r="A90" s="34"/>
      <c r="B90" s="35"/>
      <c r="C90" s="40" t="str">
        <f>IF(B90="Chèques",MAX($C$3:$C89)+1,"")</f>
        <v/>
      </c>
      <c r="D90" s="36"/>
      <c r="E90" s="35"/>
      <c r="F90" s="36"/>
      <c r="G90" s="37"/>
      <c r="H90" s="37"/>
      <c r="I90" s="34"/>
      <c r="J90" s="41" t="str">
        <f t="shared" si="2"/>
        <v/>
      </c>
      <c r="K90" s="41" t="str">
        <f t="shared" si="3"/>
        <v/>
      </c>
      <c r="L90" s="50"/>
      <c r="M90" s="50"/>
    </row>
    <row r="91" spans="1:13" ht="12.6">
      <c r="A91" s="34"/>
      <c r="B91" s="35"/>
      <c r="C91" s="40" t="str">
        <f>IF(B91="Chèques",MAX($C$3:$C90)+1,"")</f>
        <v/>
      </c>
      <c r="D91" s="36"/>
      <c r="E91" s="35"/>
      <c r="F91" s="36"/>
      <c r="G91" s="37"/>
      <c r="H91" s="37"/>
      <c r="I91" s="34"/>
      <c r="J91" s="41" t="str">
        <f t="shared" si="2"/>
        <v/>
      </c>
      <c r="K91" s="41" t="str">
        <f t="shared" si="3"/>
        <v/>
      </c>
      <c r="L91" s="50"/>
      <c r="M91" s="50"/>
    </row>
    <row r="92" spans="1:13" ht="12.6">
      <c r="A92" s="34"/>
      <c r="B92" s="35"/>
      <c r="C92" s="40" t="str">
        <f>IF(B92="Chèques",MAX($C$3:$C91)+1,"")</f>
        <v/>
      </c>
      <c r="D92" s="36"/>
      <c r="E92" s="35"/>
      <c r="F92" s="36"/>
      <c r="G92" s="37"/>
      <c r="H92" s="37"/>
      <c r="I92" s="34"/>
      <c r="J92" s="41" t="str">
        <f t="shared" si="2"/>
        <v/>
      </c>
      <c r="K92" s="41" t="str">
        <f t="shared" si="3"/>
        <v/>
      </c>
      <c r="L92" s="50"/>
      <c r="M92" s="50"/>
    </row>
    <row r="93" spans="1:13" ht="12.6">
      <c r="A93" s="34"/>
      <c r="B93" s="35"/>
      <c r="C93" s="40" t="str">
        <f>IF(B93="Chèques",MAX($C$3:$C92)+1,"")</f>
        <v/>
      </c>
      <c r="D93" s="36"/>
      <c r="E93" s="35"/>
      <c r="F93" s="36"/>
      <c r="G93" s="37"/>
      <c r="H93" s="37"/>
      <c r="I93" s="34"/>
      <c r="J93" s="41" t="str">
        <f t="shared" si="2"/>
        <v/>
      </c>
      <c r="K93" s="41" t="str">
        <f t="shared" si="3"/>
        <v/>
      </c>
      <c r="L93" s="50"/>
      <c r="M93" s="50"/>
    </row>
    <row r="94" spans="1:13" ht="12.6">
      <c r="A94" s="34"/>
      <c r="B94" s="35"/>
      <c r="C94" s="40" t="str">
        <f>IF(B94="Chèques",MAX($C$3:$C93)+1,"")</f>
        <v/>
      </c>
      <c r="D94" s="36"/>
      <c r="E94" s="35"/>
      <c r="F94" s="36"/>
      <c r="G94" s="37"/>
      <c r="H94" s="37"/>
      <c r="I94" s="34"/>
      <c r="J94" s="41" t="str">
        <f t="shared" si="2"/>
        <v/>
      </c>
      <c r="K94" s="41" t="str">
        <f t="shared" si="3"/>
        <v/>
      </c>
      <c r="L94" s="50"/>
      <c r="M94" s="50"/>
    </row>
    <row r="95" spans="1:13" ht="12.6">
      <c r="A95" s="34"/>
      <c r="B95" s="35"/>
      <c r="C95" s="40" t="str">
        <f>IF(B95="Chèques",MAX($C$3:$C94)+1,"")</f>
        <v/>
      </c>
      <c r="D95" s="36"/>
      <c r="E95" s="35"/>
      <c r="F95" s="36"/>
      <c r="G95" s="37"/>
      <c r="H95" s="37"/>
      <c r="I95" s="34"/>
      <c r="J95" s="41" t="str">
        <f t="shared" si="2"/>
        <v/>
      </c>
      <c r="K95" s="41" t="str">
        <f t="shared" si="3"/>
        <v/>
      </c>
      <c r="L95" s="50"/>
      <c r="M95" s="50"/>
    </row>
    <row r="96" spans="1:13" ht="12.6">
      <c r="A96" s="34"/>
      <c r="B96" s="35"/>
      <c r="C96" s="40" t="str">
        <f>IF(B96="Chèques",MAX($C$3:$C95)+1,"")</f>
        <v/>
      </c>
      <c r="D96" s="36"/>
      <c r="E96" s="35"/>
      <c r="F96" s="36"/>
      <c r="G96" s="37"/>
      <c r="H96" s="37"/>
      <c r="I96" s="34"/>
      <c r="J96" s="41" t="str">
        <f t="shared" si="2"/>
        <v/>
      </c>
      <c r="K96" s="41" t="str">
        <f t="shared" si="3"/>
        <v/>
      </c>
      <c r="L96" s="50"/>
      <c r="M96" s="50"/>
    </row>
    <row r="97" spans="1:13" ht="12.6">
      <c r="A97" s="34"/>
      <c r="B97" s="35"/>
      <c r="C97" s="40" t="str">
        <f>IF(B97="Chèques",MAX($C$3:$C96)+1,"")</f>
        <v/>
      </c>
      <c r="D97" s="36"/>
      <c r="E97" s="35"/>
      <c r="F97" s="36"/>
      <c r="G97" s="37"/>
      <c r="H97" s="37"/>
      <c r="I97" s="34"/>
      <c r="J97" s="41" t="str">
        <f t="shared" si="2"/>
        <v/>
      </c>
      <c r="K97" s="41" t="str">
        <f t="shared" si="3"/>
        <v/>
      </c>
      <c r="L97" s="50"/>
      <c r="M97" s="50"/>
    </row>
    <row r="98" spans="1:13" ht="12.6">
      <c r="A98" s="34"/>
      <c r="B98" s="35"/>
      <c r="C98" s="40" t="str">
        <f>IF(B98="Chèques",MAX($C$3:$C97)+1,"")</f>
        <v/>
      </c>
      <c r="D98" s="36"/>
      <c r="E98" s="35"/>
      <c r="F98" s="36"/>
      <c r="G98" s="37"/>
      <c r="H98" s="37"/>
      <c r="I98" s="34"/>
      <c r="J98" s="41" t="str">
        <f t="shared" si="2"/>
        <v/>
      </c>
      <c r="K98" s="41" t="str">
        <f t="shared" si="3"/>
        <v/>
      </c>
      <c r="L98" s="50"/>
      <c r="M98" s="50"/>
    </row>
    <row r="99" spans="1:13" ht="12.6">
      <c r="A99" s="34"/>
      <c r="B99" s="35"/>
      <c r="C99" s="40" t="str">
        <f>IF(B99="Chèques",MAX($C$3:$C98)+1,"")</f>
        <v/>
      </c>
      <c r="D99" s="36"/>
      <c r="E99" s="35"/>
      <c r="F99" s="36"/>
      <c r="G99" s="37"/>
      <c r="H99" s="37"/>
      <c r="I99" s="34"/>
      <c r="J99" s="41" t="str">
        <f t="shared" si="2"/>
        <v/>
      </c>
      <c r="K99" s="41" t="str">
        <f t="shared" si="3"/>
        <v/>
      </c>
      <c r="L99" s="50"/>
      <c r="M99" s="50"/>
    </row>
    <row r="100" spans="1:13" ht="12.6">
      <c r="A100" s="34"/>
      <c r="B100" s="35"/>
      <c r="C100" s="40" t="str">
        <f>IF(B100="Chèques",MAX($C$3:$C99)+1,"")</f>
        <v/>
      </c>
      <c r="D100" s="36"/>
      <c r="E100" s="35"/>
      <c r="F100" s="36"/>
      <c r="G100" s="37"/>
      <c r="H100" s="37"/>
      <c r="I100" s="34"/>
      <c r="J100" s="41" t="str">
        <f t="shared" si="2"/>
        <v/>
      </c>
      <c r="K100" s="41" t="str">
        <f t="shared" si="3"/>
        <v/>
      </c>
      <c r="L100" s="50"/>
      <c r="M100" s="50"/>
    </row>
    <row r="101" spans="1:13" ht="12.6">
      <c r="A101" s="34"/>
      <c r="B101" s="35"/>
      <c r="C101" s="40" t="str">
        <f>IF(B101="Chèques",MAX($C$3:$C100)+1,"")</f>
        <v/>
      </c>
      <c r="D101" s="36"/>
      <c r="E101" s="35"/>
      <c r="F101" s="36"/>
      <c r="G101" s="37"/>
      <c r="H101" s="37"/>
      <c r="I101" s="34"/>
      <c r="J101" s="41" t="str">
        <f t="shared" si="2"/>
        <v/>
      </c>
      <c r="K101" s="41" t="str">
        <f t="shared" si="3"/>
        <v/>
      </c>
      <c r="L101" s="50"/>
      <c r="M101" s="50"/>
    </row>
    <row r="102" spans="1:13" ht="12.6">
      <c r="A102" s="34"/>
      <c r="B102" s="35"/>
      <c r="C102" s="40" t="str">
        <f>IF(B102="Chèques",MAX($C$3:$C101)+1,"")</f>
        <v/>
      </c>
      <c r="D102" s="36"/>
      <c r="E102" s="35"/>
      <c r="F102" s="36"/>
      <c r="G102" s="37"/>
      <c r="H102" s="37"/>
      <c r="I102" s="34"/>
      <c r="J102" s="41" t="str">
        <f t="shared" si="2"/>
        <v/>
      </c>
      <c r="K102" s="41" t="str">
        <f t="shared" si="3"/>
        <v/>
      </c>
      <c r="L102" s="50"/>
      <c r="M102" s="50"/>
    </row>
    <row r="103" spans="1:13" ht="12.6">
      <c r="A103" s="34"/>
      <c r="B103" s="35"/>
      <c r="C103" s="40" t="str">
        <f>IF(B103="Chèques",MAX($C$3:$C102)+1,"")</f>
        <v/>
      </c>
      <c r="D103" s="36"/>
      <c r="E103" s="35"/>
      <c r="F103" s="36"/>
      <c r="G103" s="37"/>
      <c r="H103" s="37"/>
      <c r="I103" s="34"/>
      <c r="J103" s="41" t="str">
        <f t="shared" si="2"/>
        <v/>
      </c>
      <c r="K103" s="41" t="str">
        <f t="shared" si="3"/>
        <v/>
      </c>
      <c r="L103" s="50"/>
      <c r="M103" s="50"/>
    </row>
    <row r="104" spans="1:13" ht="12.6">
      <c r="A104" s="34"/>
      <c r="B104" s="35"/>
      <c r="C104" s="40" t="str">
        <f>IF(B104="Chèques",MAX($C$3:$C103)+1,"")</f>
        <v/>
      </c>
      <c r="D104" s="36"/>
      <c r="E104" s="35"/>
      <c r="F104" s="36"/>
      <c r="G104" s="37"/>
      <c r="H104" s="37"/>
      <c r="I104" s="34"/>
      <c r="J104" s="41" t="str">
        <f t="shared" si="2"/>
        <v/>
      </c>
      <c r="K104" s="41" t="str">
        <f t="shared" si="3"/>
        <v/>
      </c>
      <c r="L104" s="50"/>
      <c r="M104" s="50"/>
    </row>
    <row r="105" spans="1:13" ht="12.6">
      <c r="A105" s="34"/>
      <c r="B105" s="35"/>
      <c r="C105" s="40" t="str">
        <f>IF(B105="Chèques",MAX($C$3:$C104)+1,"")</f>
        <v/>
      </c>
      <c r="D105" s="36"/>
      <c r="E105" s="35"/>
      <c r="F105" s="36"/>
      <c r="G105" s="37"/>
      <c r="H105" s="37"/>
      <c r="I105" s="34"/>
      <c r="J105" s="41" t="str">
        <f t="shared" si="2"/>
        <v/>
      </c>
      <c r="K105" s="41" t="str">
        <f t="shared" si="3"/>
        <v/>
      </c>
      <c r="L105" s="50"/>
      <c r="M105" s="50"/>
    </row>
    <row r="106" spans="1:13" ht="12.6">
      <c r="A106" s="34"/>
      <c r="B106" s="35"/>
      <c r="C106" s="40" t="str">
        <f>IF(B106="Chèques",MAX($C$3:$C105)+1,"")</f>
        <v/>
      </c>
      <c r="D106" s="36"/>
      <c r="E106" s="35"/>
      <c r="F106" s="36"/>
      <c r="G106" s="37"/>
      <c r="H106" s="37"/>
      <c r="I106" s="34"/>
      <c r="J106" s="41" t="str">
        <f t="shared" si="2"/>
        <v/>
      </c>
      <c r="K106" s="41" t="str">
        <f t="shared" si="3"/>
        <v/>
      </c>
      <c r="L106" s="50"/>
      <c r="M106" s="50"/>
    </row>
    <row r="107" spans="1:13" ht="12.6">
      <c r="A107" s="34"/>
      <c r="B107" s="35"/>
      <c r="C107" s="40" t="str">
        <f>IF(B107="Chèques",MAX($C$3:$C106)+1,"")</f>
        <v/>
      </c>
      <c r="D107" s="36"/>
      <c r="E107" s="35"/>
      <c r="F107" s="36"/>
      <c r="G107" s="37"/>
      <c r="H107" s="37"/>
      <c r="I107" s="34"/>
      <c r="J107" s="41" t="str">
        <f t="shared" si="2"/>
        <v/>
      </c>
      <c r="K107" s="41" t="str">
        <f t="shared" si="3"/>
        <v/>
      </c>
      <c r="L107" s="50"/>
      <c r="M107" s="50"/>
    </row>
    <row r="108" spans="1:13" ht="12.6">
      <c r="A108" s="34"/>
      <c r="B108" s="35"/>
      <c r="C108" s="40" t="str">
        <f>IF(B108="Chèques",MAX($C$3:$C107)+1,"")</f>
        <v/>
      </c>
      <c r="D108" s="36"/>
      <c r="E108" s="35"/>
      <c r="F108" s="36"/>
      <c r="G108" s="37"/>
      <c r="H108" s="37"/>
      <c r="I108" s="34"/>
      <c r="J108" s="41" t="str">
        <f t="shared" si="2"/>
        <v/>
      </c>
      <c r="K108" s="41" t="str">
        <f t="shared" si="3"/>
        <v/>
      </c>
      <c r="L108" s="50"/>
      <c r="M108" s="50"/>
    </row>
    <row r="109" spans="1:13" ht="12.6">
      <c r="A109" s="34"/>
      <c r="B109" s="35"/>
      <c r="C109" s="40" t="str">
        <f>IF(B109="Chèques",MAX($C$3:$C108)+1,"")</f>
        <v/>
      </c>
      <c r="D109" s="36"/>
      <c r="E109" s="35"/>
      <c r="F109" s="36"/>
      <c r="G109" s="37"/>
      <c r="H109" s="37"/>
      <c r="I109" s="34"/>
      <c r="J109" s="41" t="str">
        <f t="shared" si="2"/>
        <v/>
      </c>
      <c r="K109" s="41" t="str">
        <f t="shared" si="3"/>
        <v/>
      </c>
      <c r="L109" s="50"/>
      <c r="M109" s="50"/>
    </row>
    <row r="110" spans="1:13" ht="12.6">
      <c r="A110" s="34"/>
      <c r="B110" s="35"/>
      <c r="C110" s="40" t="str">
        <f>IF(B110="Chèques",MAX($C$3:$C109)+1,"")</f>
        <v/>
      </c>
      <c r="D110" s="36"/>
      <c r="E110" s="35"/>
      <c r="F110" s="36"/>
      <c r="G110" s="37"/>
      <c r="H110" s="37"/>
      <c r="I110" s="34"/>
      <c r="J110" s="41" t="str">
        <f t="shared" si="2"/>
        <v/>
      </c>
      <c r="K110" s="41" t="str">
        <f t="shared" si="3"/>
        <v/>
      </c>
      <c r="L110" s="50"/>
      <c r="M110" s="50"/>
    </row>
    <row r="111" spans="1:13" ht="12.6">
      <c r="A111" s="34"/>
      <c r="B111" s="35"/>
      <c r="C111" s="40" t="str">
        <f>IF(B111="Chèques",MAX($C$3:$C110)+1,"")</f>
        <v/>
      </c>
      <c r="D111" s="36"/>
      <c r="E111" s="35"/>
      <c r="F111" s="36"/>
      <c r="G111" s="37"/>
      <c r="H111" s="37"/>
      <c r="I111" s="34"/>
      <c r="J111" s="41" t="str">
        <f t="shared" si="2"/>
        <v/>
      </c>
      <c r="K111" s="41" t="str">
        <f t="shared" si="3"/>
        <v/>
      </c>
      <c r="L111" s="50"/>
      <c r="M111" s="50"/>
    </row>
    <row r="112" spans="1:13" ht="12.6">
      <c r="A112" s="34"/>
      <c r="B112" s="35"/>
      <c r="C112" s="40" t="str">
        <f>IF(B112="Chèques",MAX($C$3:$C111)+1,"")</f>
        <v/>
      </c>
      <c r="D112" s="36"/>
      <c r="E112" s="35"/>
      <c r="F112" s="36"/>
      <c r="G112" s="37"/>
      <c r="H112" s="37"/>
      <c r="I112" s="34"/>
      <c r="J112" s="41" t="str">
        <f t="shared" si="2"/>
        <v/>
      </c>
      <c r="K112" s="41" t="str">
        <f t="shared" si="3"/>
        <v/>
      </c>
      <c r="L112" s="50"/>
      <c r="M112" s="50"/>
    </row>
    <row r="113" spans="1:13" ht="12.6">
      <c r="A113" s="34"/>
      <c r="B113" s="35"/>
      <c r="C113" s="40" t="str">
        <f>IF(B113="Chèques",MAX($C$3:$C112)+1,"")</f>
        <v/>
      </c>
      <c r="D113" s="36"/>
      <c r="E113" s="35"/>
      <c r="F113" s="36"/>
      <c r="G113" s="37"/>
      <c r="H113" s="37"/>
      <c r="I113" s="34"/>
      <c r="J113" s="41" t="str">
        <f t="shared" si="2"/>
        <v/>
      </c>
      <c r="K113" s="41" t="str">
        <f t="shared" si="3"/>
        <v/>
      </c>
      <c r="L113" s="50"/>
      <c r="M113" s="50"/>
    </row>
    <row r="114" spans="1:13" ht="12.6">
      <c r="A114" s="34"/>
      <c r="B114" s="35"/>
      <c r="C114" s="40" t="str">
        <f>IF(B114="Chèques",MAX($C$3:$C113)+1,"")</f>
        <v/>
      </c>
      <c r="D114" s="36"/>
      <c r="E114" s="35"/>
      <c r="F114" s="36"/>
      <c r="G114" s="37"/>
      <c r="H114" s="37"/>
      <c r="I114" s="34"/>
      <c r="J114" s="41" t="str">
        <f t="shared" si="2"/>
        <v/>
      </c>
      <c r="K114" s="41" t="str">
        <f t="shared" si="3"/>
        <v/>
      </c>
      <c r="L114" s="50"/>
      <c r="M114" s="50"/>
    </row>
    <row r="115" spans="1:13" ht="12.6">
      <c r="A115" s="34"/>
      <c r="B115" s="35"/>
      <c r="C115" s="40" t="str">
        <f>IF(B115="Chèques",MAX($C$3:$C114)+1,"")</f>
        <v/>
      </c>
      <c r="D115" s="36"/>
      <c r="E115" s="35"/>
      <c r="F115" s="36"/>
      <c r="G115" s="37"/>
      <c r="H115" s="37"/>
      <c r="I115" s="34"/>
      <c r="J115" s="41" t="str">
        <f t="shared" si="2"/>
        <v/>
      </c>
      <c r="K115" s="41" t="str">
        <f t="shared" si="3"/>
        <v/>
      </c>
      <c r="L115" s="50"/>
      <c r="M115" s="50"/>
    </row>
    <row r="116" spans="1:13" ht="12.6">
      <c r="A116" s="34"/>
      <c r="B116" s="35"/>
      <c r="C116" s="40" t="str">
        <f>IF(B116="Chèques",MAX($C$3:$C115)+1,"")</f>
        <v/>
      </c>
      <c r="D116" s="36"/>
      <c r="E116" s="35"/>
      <c r="F116" s="36"/>
      <c r="G116" s="37"/>
      <c r="H116" s="37"/>
      <c r="I116" s="34"/>
      <c r="J116" s="41" t="str">
        <f t="shared" si="2"/>
        <v/>
      </c>
      <c r="K116" s="41" t="str">
        <f t="shared" si="3"/>
        <v/>
      </c>
      <c r="L116" s="50"/>
      <c r="M116" s="50"/>
    </row>
    <row r="117" spans="1:13" ht="12.6">
      <c r="A117" s="34"/>
      <c r="B117" s="35"/>
      <c r="C117" s="40" t="str">
        <f>IF(B117="Chèques",MAX($C$3:$C116)+1,"")</f>
        <v/>
      </c>
      <c r="D117" s="36"/>
      <c r="E117" s="35"/>
      <c r="F117" s="36"/>
      <c r="G117" s="37"/>
      <c r="H117" s="37"/>
      <c r="I117" s="34"/>
      <c r="J117" s="41" t="str">
        <f t="shared" si="2"/>
        <v/>
      </c>
      <c r="K117" s="41" t="str">
        <f t="shared" si="3"/>
        <v/>
      </c>
      <c r="L117" s="50"/>
      <c r="M117" s="50"/>
    </row>
    <row r="118" spans="1:13" ht="12.6">
      <c r="A118" s="34"/>
      <c r="B118" s="35"/>
      <c r="C118" s="40" t="str">
        <f>IF(B118="Chèques",MAX($C$3:$C117)+1,"")</f>
        <v/>
      </c>
      <c r="D118" s="36"/>
      <c r="E118" s="35"/>
      <c r="F118" s="36"/>
      <c r="G118" s="37"/>
      <c r="H118" s="37"/>
      <c r="I118" s="34"/>
      <c r="J118" s="41" t="str">
        <f t="shared" si="2"/>
        <v/>
      </c>
      <c r="K118" s="41" t="str">
        <f t="shared" si="3"/>
        <v/>
      </c>
      <c r="L118" s="50"/>
      <c r="M118" s="50"/>
    </row>
    <row r="119" spans="1:13" ht="12.6">
      <c r="A119" s="34"/>
      <c r="B119" s="35"/>
      <c r="C119" s="40" t="str">
        <f>IF(B119="Chèques",MAX($C$3:$C118)+1,"")</f>
        <v/>
      </c>
      <c r="D119" s="36"/>
      <c r="E119" s="35"/>
      <c r="F119" s="36"/>
      <c r="G119" s="37"/>
      <c r="H119" s="37"/>
      <c r="I119" s="34"/>
      <c r="J119" s="41" t="str">
        <f t="shared" si="2"/>
        <v/>
      </c>
      <c r="K119" s="41" t="str">
        <f t="shared" si="3"/>
        <v/>
      </c>
      <c r="L119" s="50"/>
      <c r="M119" s="50"/>
    </row>
    <row r="120" spans="1:13" ht="12.6">
      <c r="A120" s="34"/>
      <c r="B120" s="35"/>
      <c r="C120" s="40" t="str">
        <f>IF(B120="Chèques",MAX($C$3:$C119)+1,"")</f>
        <v/>
      </c>
      <c r="D120" s="36"/>
      <c r="E120" s="35"/>
      <c r="F120" s="36"/>
      <c r="G120" s="37"/>
      <c r="H120" s="37"/>
      <c r="I120" s="34"/>
      <c r="J120" s="41" t="str">
        <f t="shared" si="2"/>
        <v/>
      </c>
      <c r="K120" s="41" t="str">
        <f t="shared" si="3"/>
        <v/>
      </c>
      <c r="L120" s="50"/>
      <c r="M120" s="50"/>
    </row>
    <row r="121" spans="1:13" ht="12.6">
      <c r="A121" s="34"/>
      <c r="B121" s="35"/>
      <c r="C121" s="40" t="str">
        <f>IF(B121="Chèques",MAX($C$3:$C120)+1,"")</f>
        <v/>
      </c>
      <c r="D121" s="36"/>
      <c r="E121" s="35"/>
      <c r="F121" s="36"/>
      <c r="G121" s="37"/>
      <c r="H121" s="37"/>
      <c r="I121" s="34"/>
      <c r="J121" s="41" t="str">
        <f t="shared" si="2"/>
        <v/>
      </c>
      <c r="K121" s="41" t="str">
        <f t="shared" si="3"/>
        <v/>
      </c>
      <c r="L121" s="50"/>
      <c r="M121" s="50"/>
    </row>
    <row r="122" spans="1:13" ht="12.6">
      <c r="A122" s="34"/>
      <c r="B122" s="35"/>
      <c r="C122" s="40" t="str">
        <f>IF(B122="Chèques",MAX($C$3:$C121)+1,"")</f>
        <v/>
      </c>
      <c r="D122" s="36"/>
      <c r="E122" s="35"/>
      <c r="F122" s="36"/>
      <c r="G122" s="37"/>
      <c r="H122" s="37"/>
      <c r="I122" s="34"/>
      <c r="J122" s="41" t="str">
        <f t="shared" si="2"/>
        <v/>
      </c>
      <c r="K122" s="41" t="str">
        <f t="shared" si="3"/>
        <v/>
      </c>
      <c r="L122" s="50"/>
      <c r="M122" s="50"/>
    </row>
    <row r="123" spans="1:13" ht="12.6">
      <c r="A123" s="34"/>
      <c r="B123" s="35"/>
      <c r="C123" s="40" t="str">
        <f>IF(B123="Chèques",MAX($C$3:$C122)+1,"")</f>
        <v/>
      </c>
      <c r="D123" s="36"/>
      <c r="E123" s="35"/>
      <c r="F123" s="36"/>
      <c r="G123" s="37"/>
      <c r="H123" s="37"/>
      <c r="I123" s="34"/>
      <c r="J123" s="41" t="str">
        <f t="shared" si="2"/>
        <v/>
      </c>
      <c r="K123" s="41" t="str">
        <f t="shared" si="3"/>
        <v/>
      </c>
      <c r="L123" s="50"/>
      <c r="M123" s="50"/>
    </row>
    <row r="124" spans="1:13" ht="12.6">
      <c r="A124" s="34"/>
      <c r="B124" s="35"/>
      <c r="C124" s="40" t="str">
        <f>IF(B124="Chèques",MAX($C$3:$C123)+1,"")</f>
        <v/>
      </c>
      <c r="D124" s="36"/>
      <c r="E124" s="35"/>
      <c r="F124" s="36"/>
      <c r="G124" s="37"/>
      <c r="H124" s="37"/>
      <c r="I124" s="34"/>
      <c r="J124" s="41" t="str">
        <f t="shared" si="2"/>
        <v/>
      </c>
      <c r="K124" s="41" t="str">
        <f t="shared" si="3"/>
        <v/>
      </c>
      <c r="L124" s="50"/>
      <c r="M124" s="50"/>
    </row>
    <row r="125" spans="1:13" ht="12.6">
      <c r="A125" s="34"/>
      <c r="B125" s="35"/>
      <c r="C125" s="40" t="str">
        <f>IF(B125="Chèques",MAX($C$3:$C124)+1,"")</f>
        <v/>
      </c>
      <c r="D125" s="36"/>
      <c r="E125" s="35"/>
      <c r="F125" s="36"/>
      <c r="G125" s="37"/>
      <c r="H125" s="37"/>
      <c r="I125" s="34"/>
      <c r="J125" s="41" t="str">
        <f t="shared" si="2"/>
        <v/>
      </c>
      <c r="K125" s="41" t="str">
        <f t="shared" si="3"/>
        <v/>
      </c>
      <c r="L125" s="50"/>
      <c r="M125" s="50"/>
    </row>
    <row r="126" spans="1:13" ht="12.6">
      <c r="A126" s="34"/>
      <c r="B126" s="35"/>
      <c r="C126" s="40" t="str">
        <f>IF(B126="Chèques",MAX($C$3:$C125)+1,"")</f>
        <v/>
      </c>
      <c r="D126" s="36"/>
      <c r="E126" s="35"/>
      <c r="F126" s="36"/>
      <c r="G126" s="37"/>
      <c r="H126" s="37"/>
      <c r="I126" s="34"/>
      <c r="J126" s="41" t="str">
        <f t="shared" si="2"/>
        <v/>
      </c>
      <c r="K126" s="41" t="str">
        <f t="shared" si="3"/>
        <v/>
      </c>
      <c r="L126" s="50"/>
      <c r="M126" s="50"/>
    </row>
    <row r="127" spans="1:13" ht="12.6">
      <c r="A127" s="34"/>
      <c r="B127" s="35"/>
      <c r="C127" s="40" t="str">
        <f>IF(B127="Chèques",MAX($C$3:$C126)+1,"")</f>
        <v/>
      </c>
      <c r="D127" s="36"/>
      <c r="E127" s="35"/>
      <c r="F127" s="36"/>
      <c r="G127" s="37"/>
      <c r="H127" s="37"/>
      <c r="I127" s="34"/>
      <c r="J127" s="41" t="str">
        <f t="shared" si="2"/>
        <v/>
      </c>
      <c r="K127" s="41" t="str">
        <f t="shared" si="3"/>
        <v/>
      </c>
      <c r="L127" s="50"/>
      <c r="M127" s="50"/>
    </row>
    <row r="128" spans="1:13" ht="12.6">
      <c r="A128" s="34"/>
      <c r="B128" s="35"/>
      <c r="C128" s="40" t="str">
        <f>IF(B128="Chèques",MAX($C$3:$C127)+1,"")</f>
        <v/>
      </c>
      <c r="D128" s="36"/>
      <c r="E128" s="35"/>
      <c r="F128" s="36"/>
      <c r="G128" s="37"/>
      <c r="H128" s="37"/>
      <c r="I128" s="34"/>
      <c r="J128" s="41" t="str">
        <f t="shared" si="2"/>
        <v/>
      </c>
      <c r="K128" s="41" t="str">
        <f t="shared" si="3"/>
        <v/>
      </c>
      <c r="L128" s="50"/>
      <c r="M128" s="50"/>
    </row>
    <row r="129" spans="1:13" ht="12.6">
      <c r="A129" s="34"/>
      <c r="B129" s="35"/>
      <c r="C129" s="40" t="str">
        <f>IF(B129="Chèques",MAX($C$3:$C128)+1,"")</f>
        <v/>
      </c>
      <c r="D129" s="36"/>
      <c r="E129" s="35"/>
      <c r="F129" s="36"/>
      <c r="G129" s="37"/>
      <c r="H129" s="37"/>
      <c r="I129" s="34"/>
      <c r="J129" s="41" t="str">
        <f t="shared" si="2"/>
        <v/>
      </c>
      <c r="K129" s="41" t="str">
        <f t="shared" si="3"/>
        <v/>
      </c>
      <c r="L129" s="50"/>
      <c r="M129" s="50"/>
    </row>
    <row r="130" spans="1:13" ht="12.6">
      <c r="A130" s="34"/>
      <c r="B130" s="35"/>
      <c r="C130" s="40" t="str">
        <f>IF(B130="Chèques",MAX($C$3:$C129)+1,"")</f>
        <v/>
      </c>
      <c r="D130" s="36"/>
      <c r="E130" s="35"/>
      <c r="F130" s="36"/>
      <c r="G130" s="37"/>
      <c r="H130" s="37"/>
      <c r="I130" s="34"/>
      <c r="J130" s="41" t="str">
        <f t="shared" si="2"/>
        <v/>
      </c>
      <c r="K130" s="41" t="str">
        <f t="shared" si="3"/>
        <v/>
      </c>
      <c r="L130" s="50"/>
      <c r="M130" s="50"/>
    </row>
    <row r="131" spans="1:13" ht="12.6">
      <c r="A131" s="34"/>
      <c r="B131" s="35"/>
      <c r="C131" s="40" t="str">
        <f>IF(B131="Chèques",MAX($C$3:$C130)+1,"")</f>
        <v/>
      </c>
      <c r="D131" s="36"/>
      <c r="E131" s="35"/>
      <c r="F131" s="36"/>
      <c r="G131" s="37"/>
      <c r="H131" s="37"/>
      <c r="I131" s="34"/>
      <c r="J131" s="41" t="str">
        <f t="shared" si="2"/>
        <v/>
      </c>
      <c r="K131" s="41" t="str">
        <f t="shared" si="3"/>
        <v/>
      </c>
      <c r="L131" s="50"/>
      <c r="M131" s="50"/>
    </row>
    <row r="132" spans="1:13" ht="12.6">
      <c r="A132" s="34"/>
      <c r="B132" s="35"/>
      <c r="C132" s="40" t="str">
        <f>IF(B132="Chèques",MAX($C$3:$C131)+1,"")</f>
        <v/>
      </c>
      <c r="D132" s="36"/>
      <c r="E132" s="35"/>
      <c r="F132" s="36"/>
      <c r="G132" s="37"/>
      <c r="H132" s="37"/>
      <c r="I132" s="34"/>
      <c r="J132" s="41" t="str">
        <f t="shared" ref="J132:J195" si="4">IF(A132&lt;&gt;"",J131+H132-G132,"")</f>
        <v/>
      </c>
      <c r="K132" s="41" t="str">
        <f t="shared" si="3"/>
        <v/>
      </c>
      <c r="L132" s="50"/>
      <c r="M132" s="50"/>
    </row>
    <row r="133" spans="1:13" ht="12.6">
      <c r="A133" s="34"/>
      <c r="B133" s="35"/>
      <c r="C133" s="40" t="str">
        <f>IF(B133="Chèques",MAX($C$3:$C132)+1,"")</f>
        <v/>
      </c>
      <c r="D133" s="36"/>
      <c r="E133" s="35"/>
      <c r="F133" s="36"/>
      <c r="G133" s="37"/>
      <c r="H133" s="37"/>
      <c r="I133" s="34"/>
      <c r="J133" s="41" t="str">
        <f t="shared" si="4"/>
        <v/>
      </c>
      <c r="K133" s="41" t="str">
        <f t="shared" ref="K133:K196" si="5">IF(A133="","",K132+(H133-G133)*(I133&gt;0))</f>
        <v/>
      </c>
      <c r="L133" s="50"/>
      <c r="M133" s="50"/>
    </row>
    <row r="134" spans="1:13" ht="12.6">
      <c r="A134" s="34"/>
      <c r="B134" s="35"/>
      <c r="C134" s="40" t="str">
        <f>IF(B134="Chèques",MAX($C$3:$C133)+1,"")</f>
        <v/>
      </c>
      <c r="D134" s="36"/>
      <c r="E134" s="35"/>
      <c r="F134" s="36"/>
      <c r="G134" s="37"/>
      <c r="H134" s="37"/>
      <c r="I134" s="34"/>
      <c r="J134" s="41" t="str">
        <f t="shared" si="4"/>
        <v/>
      </c>
      <c r="K134" s="41" t="str">
        <f t="shared" si="5"/>
        <v/>
      </c>
      <c r="L134" s="50"/>
      <c r="M134" s="50"/>
    </row>
    <row r="135" spans="1:13" ht="12.6">
      <c r="A135" s="34"/>
      <c r="B135" s="35"/>
      <c r="C135" s="40" t="str">
        <f>IF(B135="Chèques",MAX($C$3:$C134)+1,"")</f>
        <v/>
      </c>
      <c r="D135" s="36"/>
      <c r="E135" s="35"/>
      <c r="F135" s="36"/>
      <c r="G135" s="37"/>
      <c r="H135" s="37"/>
      <c r="I135" s="34"/>
      <c r="J135" s="41" t="str">
        <f t="shared" si="4"/>
        <v/>
      </c>
      <c r="K135" s="41" t="str">
        <f t="shared" si="5"/>
        <v/>
      </c>
      <c r="L135" s="50"/>
      <c r="M135" s="50"/>
    </row>
    <row r="136" spans="1:13" ht="12.6">
      <c r="A136" s="34"/>
      <c r="B136" s="35"/>
      <c r="C136" s="40" t="str">
        <f>IF(B136="Chèques",MAX($C$3:$C135)+1,"")</f>
        <v/>
      </c>
      <c r="D136" s="36"/>
      <c r="E136" s="35"/>
      <c r="F136" s="36"/>
      <c r="G136" s="37"/>
      <c r="H136" s="37"/>
      <c r="I136" s="34"/>
      <c r="J136" s="41" t="str">
        <f t="shared" si="4"/>
        <v/>
      </c>
      <c r="K136" s="41" t="str">
        <f t="shared" si="5"/>
        <v/>
      </c>
      <c r="L136" s="50"/>
      <c r="M136" s="50"/>
    </row>
    <row r="137" spans="1:13" ht="12.6">
      <c r="A137" s="34"/>
      <c r="B137" s="35"/>
      <c r="C137" s="40" t="str">
        <f>IF(B137="Chèques",MAX($C$3:$C136)+1,"")</f>
        <v/>
      </c>
      <c r="D137" s="36"/>
      <c r="E137" s="35"/>
      <c r="F137" s="36"/>
      <c r="G137" s="37"/>
      <c r="H137" s="37"/>
      <c r="I137" s="34"/>
      <c r="J137" s="41" t="str">
        <f t="shared" si="4"/>
        <v/>
      </c>
      <c r="K137" s="41" t="str">
        <f t="shared" si="5"/>
        <v/>
      </c>
      <c r="L137" s="50"/>
      <c r="M137" s="50"/>
    </row>
    <row r="138" spans="1:13" ht="12.6">
      <c r="A138" s="34"/>
      <c r="B138" s="35"/>
      <c r="C138" s="40" t="str">
        <f>IF(B138="Chèques",MAX($C$3:$C137)+1,"")</f>
        <v/>
      </c>
      <c r="D138" s="36"/>
      <c r="E138" s="35"/>
      <c r="F138" s="36"/>
      <c r="G138" s="37"/>
      <c r="H138" s="37"/>
      <c r="I138" s="34"/>
      <c r="J138" s="41" t="str">
        <f t="shared" si="4"/>
        <v/>
      </c>
      <c r="K138" s="41" t="str">
        <f t="shared" si="5"/>
        <v/>
      </c>
      <c r="L138" s="50"/>
      <c r="M138" s="50"/>
    </row>
    <row r="139" spans="1:13" ht="12.6">
      <c r="A139" s="34"/>
      <c r="B139" s="35"/>
      <c r="C139" s="40" t="str">
        <f>IF(B139="Chèques",MAX($C$3:$C138)+1,"")</f>
        <v/>
      </c>
      <c r="D139" s="36"/>
      <c r="E139" s="35"/>
      <c r="F139" s="36"/>
      <c r="G139" s="37"/>
      <c r="H139" s="37"/>
      <c r="I139" s="34"/>
      <c r="J139" s="41" t="str">
        <f t="shared" si="4"/>
        <v/>
      </c>
      <c r="K139" s="41" t="str">
        <f t="shared" si="5"/>
        <v/>
      </c>
      <c r="L139" s="50"/>
      <c r="M139" s="50"/>
    </row>
    <row r="140" spans="1:13" ht="12.6">
      <c r="A140" s="34"/>
      <c r="B140" s="35"/>
      <c r="C140" s="40" t="str">
        <f>IF(B140="Chèques",MAX($C$3:$C139)+1,"")</f>
        <v/>
      </c>
      <c r="D140" s="36"/>
      <c r="E140" s="35"/>
      <c r="F140" s="36"/>
      <c r="G140" s="37"/>
      <c r="H140" s="37"/>
      <c r="I140" s="34"/>
      <c r="J140" s="41" t="str">
        <f t="shared" si="4"/>
        <v/>
      </c>
      <c r="K140" s="41" t="str">
        <f t="shared" si="5"/>
        <v/>
      </c>
      <c r="L140" s="50"/>
      <c r="M140" s="50"/>
    </row>
    <row r="141" spans="1:13" ht="12.6">
      <c r="A141" s="34"/>
      <c r="B141" s="35"/>
      <c r="C141" s="40" t="str">
        <f>IF(B141="Chèques",MAX($C$3:$C140)+1,"")</f>
        <v/>
      </c>
      <c r="D141" s="36"/>
      <c r="E141" s="35"/>
      <c r="F141" s="36"/>
      <c r="G141" s="37"/>
      <c r="H141" s="37"/>
      <c r="I141" s="34"/>
      <c r="J141" s="41" t="str">
        <f t="shared" si="4"/>
        <v/>
      </c>
      <c r="K141" s="41" t="str">
        <f t="shared" si="5"/>
        <v/>
      </c>
      <c r="L141" s="50"/>
      <c r="M141" s="50"/>
    </row>
    <row r="142" spans="1:13" ht="12.6">
      <c r="A142" s="34"/>
      <c r="B142" s="35"/>
      <c r="C142" s="40" t="str">
        <f>IF(B142="Chèques",MAX($C$3:$C141)+1,"")</f>
        <v/>
      </c>
      <c r="D142" s="36"/>
      <c r="E142" s="35"/>
      <c r="F142" s="36"/>
      <c r="G142" s="37"/>
      <c r="H142" s="37"/>
      <c r="I142" s="34"/>
      <c r="J142" s="41" t="str">
        <f t="shared" si="4"/>
        <v/>
      </c>
      <c r="K142" s="41" t="str">
        <f t="shared" si="5"/>
        <v/>
      </c>
      <c r="L142" s="50"/>
      <c r="M142" s="50"/>
    </row>
    <row r="143" spans="1:13" ht="12.6">
      <c r="A143" s="34"/>
      <c r="B143" s="35"/>
      <c r="C143" s="40" t="str">
        <f>IF(B143="Chèques",MAX($C$3:$C142)+1,"")</f>
        <v/>
      </c>
      <c r="D143" s="36"/>
      <c r="E143" s="35"/>
      <c r="F143" s="36"/>
      <c r="G143" s="37"/>
      <c r="H143" s="37"/>
      <c r="I143" s="34"/>
      <c r="J143" s="41" t="str">
        <f t="shared" si="4"/>
        <v/>
      </c>
      <c r="K143" s="41" t="str">
        <f t="shared" si="5"/>
        <v/>
      </c>
      <c r="L143" s="50"/>
      <c r="M143" s="50"/>
    </row>
    <row r="144" spans="1:13" ht="12.6">
      <c r="A144" s="34"/>
      <c r="B144" s="35"/>
      <c r="C144" s="40" t="str">
        <f>IF(B144="Chèques",MAX($C$3:$C143)+1,"")</f>
        <v/>
      </c>
      <c r="D144" s="36"/>
      <c r="E144" s="35"/>
      <c r="F144" s="36"/>
      <c r="G144" s="37"/>
      <c r="H144" s="37"/>
      <c r="I144" s="34"/>
      <c r="J144" s="41" t="str">
        <f t="shared" si="4"/>
        <v/>
      </c>
      <c r="K144" s="41" t="str">
        <f t="shared" si="5"/>
        <v/>
      </c>
      <c r="L144" s="50"/>
      <c r="M144" s="50"/>
    </row>
    <row r="145" spans="1:13" ht="12.6">
      <c r="A145" s="34"/>
      <c r="B145" s="35"/>
      <c r="C145" s="40" t="str">
        <f>IF(B145="Chèques",MAX($C$3:$C144)+1,"")</f>
        <v/>
      </c>
      <c r="D145" s="36"/>
      <c r="E145" s="35"/>
      <c r="F145" s="36"/>
      <c r="G145" s="37"/>
      <c r="H145" s="37"/>
      <c r="I145" s="34"/>
      <c r="J145" s="41" t="str">
        <f t="shared" si="4"/>
        <v/>
      </c>
      <c r="K145" s="41" t="str">
        <f t="shared" si="5"/>
        <v/>
      </c>
      <c r="L145" s="50"/>
      <c r="M145" s="50"/>
    </row>
    <row r="146" spans="1:13" ht="12.6">
      <c r="A146" s="34"/>
      <c r="B146" s="35"/>
      <c r="C146" s="40" t="str">
        <f>IF(B146="Chèques",MAX($C$3:$C145)+1,"")</f>
        <v/>
      </c>
      <c r="D146" s="36"/>
      <c r="E146" s="35"/>
      <c r="F146" s="36"/>
      <c r="G146" s="37"/>
      <c r="H146" s="37"/>
      <c r="I146" s="34"/>
      <c r="J146" s="41" t="str">
        <f t="shared" si="4"/>
        <v/>
      </c>
      <c r="K146" s="41" t="str">
        <f t="shared" si="5"/>
        <v/>
      </c>
      <c r="L146" s="50"/>
      <c r="M146" s="50"/>
    </row>
    <row r="147" spans="1:13" ht="12.6">
      <c r="A147" s="34"/>
      <c r="B147" s="35"/>
      <c r="C147" s="40" t="str">
        <f>IF(B147="Chèques",MAX($C$3:$C146)+1,"")</f>
        <v/>
      </c>
      <c r="D147" s="36"/>
      <c r="E147" s="35"/>
      <c r="F147" s="36"/>
      <c r="G147" s="37"/>
      <c r="H147" s="37"/>
      <c r="I147" s="34"/>
      <c r="J147" s="41" t="str">
        <f t="shared" si="4"/>
        <v/>
      </c>
      <c r="K147" s="41" t="str">
        <f t="shared" si="5"/>
        <v/>
      </c>
      <c r="L147" s="50"/>
      <c r="M147" s="50"/>
    </row>
    <row r="148" spans="1:13" ht="12.6">
      <c r="A148" s="34"/>
      <c r="B148" s="35"/>
      <c r="C148" s="40" t="str">
        <f>IF(B148="Chèques",MAX($C$3:$C147)+1,"")</f>
        <v/>
      </c>
      <c r="D148" s="36"/>
      <c r="E148" s="35"/>
      <c r="F148" s="36"/>
      <c r="G148" s="37"/>
      <c r="H148" s="37"/>
      <c r="I148" s="34"/>
      <c r="J148" s="41" t="str">
        <f t="shared" si="4"/>
        <v/>
      </c>
      <c r="K148" s="41" t="str">
        <f t="shared" si="5"/>
        <v/>
      </c>
      <c r="L148" s="50"/>
      <c r="M148" s="50"/>
    </row>
    <row r="149" spans="1:13" ht="12.6">
      <c r="A149" s="34"/>
      <c r="B149" s="35"/>
      <c r="C149" s="40" t="str">
        <f>IF(B149="Chèques",MAX($C$3:$C148)+1,"")</f>
        <v/>
      </c>
      <c r="D149" s="36"/>
      <c r="E149" s="35"/>
      <c r="F149" s="36"/>
      <c r="G149" s="37"/>
      <c r="H149" s="37"/>
      <c r="I149" s="34"/>
      <c r="J149" s="41" t="str">
        <f t="shared" si="4"/>
        <v/>
      </c>
      <c r="K149" s="41" t="str">
        <f t="shared" si="5"/>
        <v/>
      </c>
      <c r="L149" s="50"/>
      <c r="M149" s="50"/>
    </row>
    <row r="150" spans="1:13" ht="12.6">
      <c r="A150" s="34"/>
      <c r="B150" s="35"/>
      <c r="C150" s="40" t="str">
        <f>IF(B150="Chèques",MAX($C$3:$C149)+1,"")</f>
        <v/>
      </c>
      <c r="D150" s="36"/>
      <c r="E150" s="35"/>
      <c r="F150" s="36"/>
      <c r="G150" s="37"/>
      <c r="H150" s="37"/>
      <c r="I150" s="34"/>
      <c r="J150" s="41" t="str">
        <f t="shared" si="4"/>
        <v/>
      </c>
      <c r="K150" s="41" t="str">
        <f t="shared" si="5"/>
        <v/>
      </c>
      <c r="L150" s="50"/>
      <c r="M150" s="50"/>
    </row>
    <row r="151" spans="1:13" ht="12.6">
      <c r="A151" s="34"/>
      <c r="B151" s="35"/>
      <c r="C151" s="40" t="str">
        <f>IF(B151="Chèques",MAX($C$3:$C150)+1,"")</f>
        <v/>
      </c>
      <c r="D151" s="36"/>
      <c r="E151" s="35"/>
      <c r="F151" s="36"/>
      <c r="G151" s="37"/>
      <c r="H151" s="37"/>
      <c r="I151" s="34"/>
      <c r="J151" s="41" t="str">
        <f t="shared" si="4"/>
        <v/>
      </c>
      <c r="K151" s="41" t="str">
        <f t="shared" si="5"/>
        <v/>
      </c>
      <c r="L151" s="50"/>
      <c r="M151" s="50"/>
    </row>
    <row r="152" spans="1:13" ht="12.6">
      <c r="A152" s="34"/>
      <c r="B152" s="35"/>
      <c r="C152" s="40" t="str">
        <f>IF(B152="Chèques",MAX($C$3:$C151)+1,"")</f>
        <v/>
      </c>
      <c r="D152" s="36"/>
      <c r="E152" s="35"/>
      <c r="F152" s="36"/>
      <c r="G152" s="37"/>
      <c r="H152" s="37"/>
      <c r="I152" s="34"/>
      <c r="J152" s="41" t="str">
        <f t="shared" si="4"/>
        <v/>
      </c>
      <c r="K152" s="41" t="str">
        <f t="shared" si="5"/>
        <v/>
      </c>
      <c r="L152" s="50"/>
      <c r="M152" s="50"/>
    </row>
    <row r="153" spans="1:13" ht="12.6">
      <c r="A153" s="34"/>
      <c r="B153" s="35"/>
      <c r="C153" s="40" t="str">
        <f>IF(B153="Chèques",MAX($C$3:$C152)+1,"")</f>
        <v/>
      </c>
      <c r="D153" s="36"/>
      <c r="E153" s="35"/>
      <c r="F153" s="36"/>
      <c r="G153" s="37"/>
      <c r="H153" s="37"/>
      <c r="I153" s="34"/>
      <c r="J153" s="41" t="str">
        <f t="shared" si="4"/>
        <v/>
      </c>
      <c r="K153" s="41" t="str">
        <f t="shared" si="5"/>
        <v/>
      </c>
      <c r="L153" s="50"/>
      <c r="M153" s="50"/>
    </row>
    <row r="154" spans="1:13" ht="12.6">
      <c r="A154" s="34"/>
      <c r="B154" s="35"/>
      <c r="C154" s="40" t="str">
        <f>IF(B154="Chèques",MAX($C$3:$C153)+1,"")</f>
        <v/>
      </c>
      <c r="D154" s="36"/>
      <c r="E154" s="35"/>
      <c r="F154" s="36"/>
      <c r="G154" s="37"/>
      <c r="H154" s="37"/>
      <c r="I154" s="34"/>
      <c r="J154" s="41" t="str">
        <f t="shared" si="4"/>
        <v/>
      </c>
      <c r="K154" s="41" t="str">
        <f t="shared" si="5"/>
        <v/>
      </c>
      <c r="L154" s="50"/>
      <c r="M154" s="50"/>
    </row>
    <row r="155" spans="1:13" ht="12.6">
      <c r="A155" s="34"/>
      <c r="B155" s="35"/>
      <c r="C155" s="40" t="str">
        <f>IF(B155="Chèques",MAX($C$3:$C154)+1,"")</f>
        <v/>
      </c>
      <c r="D155" s="36"/>
      <c r="E155" s="35"/>
      <c r="F155" s="36"/>
      <c r="G155" s="37"/>
      <c r="H155" s="37"/>
      <c r="I155" s="34"/>
      <c r="J155" s="41" t="str">
        <f t="shared" si="4"/>
        <v/>
      </c>
      <c r="K155" s="41" t="str">
        <f t="shared" si="5"/>
        <v/>
      </c>
      <c r="L155" s="50"/>
      <c r="M155" s="50"/>
    </row>
    <row r="156" spans="1:13" ht="12.6">
      <c r="A156" s="34"/>
      <c r="B156" s="35"/>
      <c r="C156" s="40" t="str">
        <f>IF(B156="Chèques",MAX($C$3:$C155)+1,"")</f>
        <v/>
      </c>
      <c r="D156" s="36"/>
      <c r="E156" s="35"/>
      <c r="F156" s="36"/>
      <c r="G156" s="37"/>
      <c r="H156" s="37"/>
      <c r="I156" s="34"/>
      <c r="J156" s="41" t="str">
        <f t="shared" si="4"/>
        <v/>
      </c>
      <c r="K156" s="41" t="str">
        <f t="shared" si="5"/>
        <v/>
      </c>
      <c r="L156" s="50"/>
      <c r="M156" s="50"/>
    </row>
    <row r="157" spans="1:13" ht="12.6">
      <c r="A157" s="34"/>
      <c r="B157" s="35"/>
      <c r="C157" s="40" t="str">
        <f>IF(B157="Chèques",MAX($C$3:$C156)+1,"")</f>
        <v/>
      </c>
      <c r="D157" s="36"/>
      <c r="E157" s="35"/>
      <c r="F157" s="36"/>
      <c r="G157" s="37"/>
      <c r="H157" s="37"/>
      <c r="I157" s="34"/>
      <c r="J157" s="41" t="str">
        <f t="shared" si="4"/>
        <v/>
      </c>
      <c r="K157" s="41" t="str">
        <f t="shared" si="5"/>
        <v/>
      </c>
      <c r="L157" s="50"/>
      <c r="M157" s="50"/>
    </row>
    <row r="158" spans="1:13" ht="12.6">
      <c r="A158" s="34"/>
      <c r="B158" s="35"/>
      <c r="C158" s="40" t="str">
        <f>IF(B158="Chèques",MAX($C$3:$C157)+1,"")</f>
        <v/>
      </c>
      <c r="D158" s="36"/>
      <c r="E158" s="35"/>
      <c r="F158" s="36"/>
      <c r="G158" s="37"/>
      <c r="H158" s="37"/>
      <c r="I158" s="34"/>
      <c r="J158" s="41" t="str">
        <f t="shared" si="4"/>
        <v/>
      </c>
      <c r="K158" s="41" t="str">
        <f t="shared" si="5"/>
        <v/>
      </c>
      <c r="L158" s="50"/>
      <c r="M158" s="50"/>
    </row>
    <row r="159" spans="1:13" ht="12.6">
      <c r="A159" s="34"/>
      <c r="B159" s="35"/>
      <c r="C159" s="40" t="str">
        <f>IF(B159="Chèques",MAX($C$3:$C158)+1,"")</f>
        <v/>
      </c>
      <c r="D159" s="36"/>
      <c r="E159" s="35"/>
      <c r="F159" s="36"/>
      <c r="G159" s="37"/>
      <c r="H159" s="37"/>
      <c r="I159" s="34"/>
      <c r="J159" s="41" t="str">
        <f t="shared" si="4"/>
        <v/>
      </c>
      <c r="K159" s="41" t="str">
        <f t="shared" si="5"/>
        <v/>
      </c>
      <c r="L159" s="50"/>
      <c r="M159" s="50"/>
    </row>
    <row r="160" spans="1:13" ht="12.6">
      <c r="A160" s="34"/>
      <c r="B160" s="35"/>
      <c r="C160" s="40" t="str">
        <f>IF(B160="Chèques",MAX($C$3:$C159)+1,"")</f>
        <v/>
      </c>
      <c r="D160" s="36"/>
      <c r="E160" s="35"/>
      <c r="F160" s="36"/>
      <c r="G160" s="37"/>
      <c r="H160" s="37"/>
      <c r="I160" s="34"/>
      <c r="J160" s="41" t="str">
        <f t="shared" si="4"/>
        <v/>
      </c>
      <c r="K160" s="41" t="str">
        <f t="shared" si="5"/>
        <v/>
      </c>
      <c r="L160" s="50"/>
      <c r="M160" s="50"/>
    </row>
    <row r="161" spans="1:13" ht="12.6">
      <c r="A161" s="34"/>
      <c r="B161" s="35"/>
      <c r="C161" s="40" t="str">
        <f>IF(B161="Chèques",MAX($C$3:$C160)+1,"")</f>
        <v/>
      </c>
      <c r="D161" s="36"/>
      <c r="E161" s="35"/>
      <c r="F161" s="36"/>
      <c r="G161" s="37"/>
      <c r="H161" s="37"/>
      <c r="I161" s="34"/>
      <c r="J161" s="41" t="str">
        <f t="shared" si="4"/>
        <v/>
      </c>
      <c r="K161" s="41" t="str">
        <f t="shared" si="5"/>
        <v/>
      </c>
      <c r="L161" s="50"/>
      <c r="M161" s="50"/>
    </row>
    <row r="162" spans="1:13" ht="12.6">
      <c r="A162" s="34"/>
      <c r="B162" s="35"/>
      <c r="C162" s="40" t="str">
        <f>IF(B162="Chèques",MAX($C$3:$C161)+1,"")</f>
        <v/>
      </c>
      <c r="D162" s="36"/>
      <c r="E162" s="35"/>
      <c r="F162" s="36"/>
      <c r="G162" s="37"/>
      <c r="H162" s="37"/>
      <c r="I162" s="34"/>
      <c r="J162" s="41" t="str">
        <f t="shared" si="4"/>
        <v/>
      </c>
      <c r="K162" s="41" t="str">
        <f t="shared" si="5"/>
        <v/>
      </c>
      <c r="L162" s="50"/>
      <c r="M162" s="50"/>
    </row>
    <row r="163" spans="1:13" ht="12.6">
      <c r="A163" s="34"/>
      <c r="B163" s="35"/>
      <c r="C163" s="40" t="str">
        <f>IF(B163="Chèques",MAX($C$3:$C162)+1,"")</f>
        <v/>
      </c>
      <c r="D163" s="36"/>
      <c r="E163" s="35"/>
      <c r="F163" s="36"/>
      <c r="G163" s="37"/>
      <c r="H163" s="37"/>
      <c r="I163" s="34"/>
      <c r="J163" s="41" t="str">
        <f t="shared" si="4"/>
        <v/>
      </c>
      <c r="K163" s="41" t="str">
        <f t="shared" si="5"/>
        <v/>
      </c>
      <c r="L163" s="50"/>
      <c r="M163" s="50"/>
    </row>
    <row r="164" spans="1:13" ht="12.6">
      <c r="A164" s="34"/>
      <c r="B164" s="35"/>
      <c r="C164" s="40" t="str">
        <f>IF(B164="Chèques",MAX($C$3:$C163)+1,"")</f>
        <v/>
      </c>
      <c r="D164" s="36"/>
      <c r="E164" s="35"/>
      <c r="F164" s="36"/>
      <c r="G164" s="37"/>
      <c r="H164" s="37"/>
      <c r="I164" s="34"/>
      <c r="J164" s="41" t="str">
        <f t="shared" si="4"/>
        <v/>
      </c>
      <c r="K164" s="41" t="str">
        <f t="shared" si="5"/>
        <v/>
      </c>
      <c r="L164" s="50"/>
      <c r="M164" s="50"/>
    </row>
    <row r="165" spans="1:13" ht="12.6">
      <c r="A165" s="34"/>
      <c r="B165" s="35"/>
      <c r="C165" s="40" t="str">
        <f>IF(B165="Chèques",MAX($C$3:$C164)+1,"")</f>
        <v/>
      </c>
      <c r="D165" s="36"/>
      <c r="E165" s="35"/>
      <c r="F165" s="36"/>
      <c r="G165" s="37"/>
      <c r="H165" s="37"/>
      <c r="I165" s="34"/>
      <c r="J165" s="41" t="str">
        <f t="shared" si="4"/>
        <v/>
      </c>
      <c r="K165" s="41" t="str">
        <f t="shared" si="5"/>
        <v/>
      </c>
      <c r="L165" s="50"/>
      <c r="M165" s="50"/>
    </row>
    <row r="166" spans="1:13" ht="12.6">
      <c r="A166" s="34"/>
      <c r="B166" s="35"/>
      <c r="C166" s="40" t="str">
        <f>IF(B166="Chèques",MAX($C$3:$C165)+1,"")</f>
        <v/>
      </c>
      <c r="D166" s="36"/>
      <c r="E166" s="35"/>
      <c r="F166" s="36"/>
      <c r="G166" s="37"/>
      <c r="H166" s="37"/>
      <c r="I166" s="34"/>
      <c r="J166" s="41" t="str">
        <f t="shared" si="4"/>
        <v/>
      </c>
      <c r="K166" s="41" t="str">
        <f t="shared" si="5"/>
        <v/>
      </c>
      <c r="L166" s="50"/>
      <c r="M166" s="50"/>
    </row>
    <row r="167" spans="1:13" ht="12.6">
      <c r="A167" s="34"/>
      <c r="B167" s="35"/>
      <c r="C167" s="40" t="str">
        <f>IF(B167="Chèques",MAX($C$3:$C166)+1,"")</f>
        <v/>
      </c>
      <c r="D167" s="36"/>
      <c r="E167" s="35"/>
      <c r="F167" s="36"/>
      <c r="G167" s="37"/>
      <c r="H167" s="37"/>
      <c r="I167" s="34"/>
      <c r="J167" s="41" t="str">
        <f t="shared" si="4"/>
        <v/>
      </c>
      <c r="K167" s="41" t="str">
        <f t="shared" si="5"/>
        <v/>
      </c>
      <c r="L167" s="50"/>
      <c r="M167" s="50"/>
    </row>
    <row r="168" spans="1:13" ht="12.6">
      <c r="A168" s="34"/>
      <c r="B168" s="35"/>
      <c r="C168" s="40" t="str">
        <f>IF(B168="Chèques",MAX($C$3:$C167)+1,"")</f>
        <v/>
      </c>
      <c r="D168" s="36"/>
      <c r="E168" s="35"/>
      <c r="F168" s="36"/>
      <c r="G168" s="37"/>
      <c r="H168" s="37"/>
      <c r="I168" s="34"/>
      <c r="J168" s="41" t="str">
        <f t="shared" si="4"/>
        <v/>
      </c>
      <c r="K168" s="41" t="str">
        <f t="shared" si="5"/>
        <v/>
      </c>
      <c r="L168" s="50"/>
      <c r="M168" s="50"/>
    </row>
    <row r="169" spans="1:13" ht="12.6">
      <c r="A169" s="34"/>
      <c r="B169" s="35"/>
      <c r="C169" s="40" t="str">
        <f>IF(B169="Chèques",MAX($C$3:$C168)+1,"")</f>
        <v/>
      </c>
      <c r="D169" s="36"/>
      <c r="E169" s="35"/>
      <c r="F169" s="36"/>
      <c r="G169" s="37"/>
      <c r="H169" s="37"/>
      <c r="I169" s="34"/>
      <c r="J169" s="41" t="str">
        <f t="shared" si="4"/>
        <v/>
      </c>
      <c r="K169" s="41" t="str">
        <f t="shared" si="5"/>
        <v/>
      </c>
      <c r="L169" s="50"/>
      <c r="M169" s="50"/>
    </row>
    <row r="170" spans="1:13" ht="12.6">
      <c r="A170" s="34"/>
      <c r="B170" s="35"/>
      <c r="C170" s="40" t="str">
        <f>IF(B170="Chèques",MAX($C$3:$C169)+1,"")</f>
        <v/>
      </c>
      <c r="D170" s="36"/>
      <c r="E170" s="35"/>
      <c r="F170" s="36"/>
      <c r="G170" s="37"/>
      <c r="H170" s="37"/>
      <c r="I170" s="34"/>
      <c r="J170" s="41" t="str">
        <f t="shared" si="4"/>
        <v/>
      </c>
      <c r="K170" s="41" t="str">
        <f t="shared" si="5"/>
        <v/>
      </c>
      <c r="L170" s="50"/>
      <c r="M170" s="50"/>
    </row>
    <row r="171" spans="1:13" ht="12.6">
      <c r="A171" s="34"/>
      <c r="B171" s="35"/>
      <c r="C171" s="40" t="str">
        <f>IF(B171="Chèques",MAX($C$3:$C170)+1,"")</f>
        <v/>
      </c>
      <c r="D171" s="36"/>
      <c r="E171" s="35"/>
      <c r="F171" s="36"/>
      <c r="G171" s="37"/>
      <c r="H171" s="37"/>
      <c r="I171" s="34"/>
      <c r="J171" s="41" t="str">
        <f t="shared" si="4"/>
        <v/>
      </c>
      <c r="K171" s="41" t="str">
        <f t="shared" si="5"/>
        <v/>
      </c>
      <c r="L171" s="50"/>
      <c r="M171" s="50"/>
    </row>
    <row r="172" spans="1:13" ht="12.6">
      <c r="A172" s="34"/>
      <c r="B172" s="35"/>
      <c r="C172" s="40" t="str">
        <f>IF(B172="Chèques",MAX($C$3:$C171)+1,"")</f>
        <v/>
      </c>
      <c r="D172" s="36"/>
      <c r="E172" s="35"/>
      <c r="F172" s="36"/>
      <c r="G172" s="37"/>
      <c r="H172" s="37"/>
      <c r="I172" s="34"/>
      <c r="J172" s="41" t="str">
        <f t="shared" si="4"/>
        <v/>
      </c>
      <c r="K172" s="41" t="str">
        <f t="shared" si="5"/>
        <v/>
      </c>
      <c r="L172" s="50"/>
      <c r="M172" s="50"/>
    </row>
    <row r="173" spans="1:13" ht="12.6">
      <c r="A173" s="34"/>
      <c r="B173" s="35"/>
      <c r="C173" s="40" t="str">
        <f>IF(B173="Chèques",MAX($C$3:$C172)+1,"")</f>
        <v/>
      </c>
      <c r="D173" s="36"/>
      <c r="E173" s="35"/>
      <c r="F173" s="36"/>
      <c r="G173" s="37"/>
      <c r="H173" s="37"/>
      <c r="I173" s="34"/>
      <c r="J173" s="41" t="str">
        <f t="shared" si="4"/>
        <v/>
      </c>
      <c r="K173" s="41" t="str">
        <f t="shared" si="5"/>
        <v/>
      </c>
      <c r="L173" s="50"/>
      <c r="M173" s="50"/>
    </row>
    <row r="174" spans="1:13" ht="12.6">
      <c r="A174" s="34"/>
      <c r="B174" s="35"/>
      <c r="C174" s="40" t="str">
        <f>IF(B174="Chèques",MAX($C$3:$C173)+1,"")</f>
        <v/>
      </c>
      <c r="D174" s="36"/>
      <c r="E174" s="35"/>
      <c r="F174" s="36"/>
      <c r="G174" s="37"/>
      <c r="H174" s="37"/>
      <c r="I174" s="34"/>
      <c r="J174" s="41" t="str">
        <f t="shared" si="4"/>
        <v/>
      </c>
      <c r="K174" s="41" t="str">
        <f t="shared" si="5"/>
        <v/>
      </c>
      <c r="L174" s="50"/>
      <c r="M174" s="50"/>
    </row>
    <row r="175" spans="1:13" ht="12.6">
      <c r="A175" s="34"/>
      <c r="B175" s="35"/>
      <c r="C175" s="40" t="str">
        <f>IF(B175="Chèques",MAX($C$3:$C174)+1,"")</f>
        <v/>
      </c>
      <c r="D175" s="36"/>
      <c r="E175" s="35"/>
      <c r="F175" s="36"/>
      <c r="G175" s="37"/>
      <c r="H175" s="37"/>
      <c r="I175" s="34"/>
      <c r="J175" s="41" t="str">
        <f t="shared" si="4"/>
        <v/>
      </c>
      <c r="K175" s="41" t="str">
        <f t="shared" si="5"/>
        <v/>
      </c>
      <c r="L175" s="50"/>
      <c r="M175" s="50"/>
    </row>
    <row r="176" spans="1:13" ht="12.6">
      <c r="A176" s="34"/>
      <c r="B176" s="35"/>
      <c r="C176" s="40" t="str">
        <f>IF(B176="Chèques",MAX($C$3:$C175)+1,"")</f>
        <v/>
      </c>
      <c r="D176" s="36"/>
      <c r="E176" s="35"/>
      <c r="F176" s="36"/>
      <c r="G176" s="37"/>
      <c r="H176" s="37"/>
      <c r="I176" s="34"/>
      <c r="J176" s="41" t="str">
        <f t="shared" si="4"/>
        <v/>
      </c>
      <c r="K176" s="41" t="str">
        <f t="shared" si="5"/>
        <v/>
      </c>
      <c r="L176" s="50"/>
      <c r="M176" s="50"/>
    </row>
    <row r="177" spans="1:13" ht="12.6">
      <c r="A177" s="34"/>
      <c r="B177" s="35"/>
      <c r="C177" s="40" t="str">
        <f>IF(B177="Chèques",MAX($C$3:$C176)+1,"")</f>
        <v/>
      </c>
      <c r="D177" s="36"/>
      <c r="E177" s="35"/>
      <c r="F177" s="36"/>
      <c r="G177" s="37"/>
      <c r="H177" s="37"/>
      <c r="I177" s="34"/>
      <c r="J177" s="41" t="str">
        <f t="shared" si="4"/>
        <v/>
      </c>
      <c r="K177" s="41" t="str">
        <f t="shared" si="5"/>
        <v/>
      </c>
      <c r="L177" s="50"/>
      <c r="M177" s="50"/>
    </row>
    <row r="178" spans="1:13" ht="12.6">
      <c r="A178" s="34"/>
      <c r="B178" s="35"/>
      <c r="C178" s="40" t="str">
        <f>IF(B178="Chèques",MAX($C$3:$C177)+1,"")</f>
        <v/>
      </c>
      <c r="D178" s="36"/>
      <c r="E178" s="35"/>
      <c r="F178" s="36"/>
      <c r="G178" s="37"/>
      <c r="H178" s="37"/>
      <c r="I178" s="34"/>
      <c r="J178" s="41" t="str">
        <f t="shared" si="4"/>
        <v/>
      </c>
      <c r="K178" s="41" t="str">
        <f t="shared" si="5"/>
        <v/>
      </c>
      <c r="L178" s="50"/>
      <c r="M178" s="50"/>
    </row>
    <row r="179" spans="1:13" ht="12.6">
      <c r="A179" s="34"/>
      <c r="B179" s="35"/>
      <c r="C179" s="40" t="str">
        <f>IF(B179="Chèques",MAX($C$3:$C178)+1,"")</f>
        <v/>
      </c>
      <c r="D179" s="36"/>
      <c r="E179" s="35"/>
      <c r="F179" s="36"/>
      <c r="G179" s="37"/>
      <c r="H179" s="37"/>
      <c r="I179" s="34"/>
      <c r="J179" s="41" t="str">
        <f t="shared" si="4"/>
        <v/>
      </c>
      <c r="K179" s="41" t="str">
        <f t="shared" si="5"/>
        <v/>
      </c>
      <c r="L179" s="50"/>
      <c r="M179" s="50"/>
    </row>
    <row r="180" spans="1:13" ht="12.6">
      <c r="A180" s="34"/>
      <c r="B180" s="35"/>
      <c r="C180" s="40" t="str">
        <f>IF(B180="Chèques",MAX($C$3:$C179)+1,"")</f>
        <v/>
      </c>
      <c r="D180" s="36"/>
      <c r="E180" s="35"/>
      <c r="F180" s="36"/>
      <c r="G180" s="37"/>
      <c r="H180" s="37"/>
      <c r="I180" s="34"/>
      <c r="J180" s="41" t="str">
        <f t="shared" si="4"/>
        <v/>
      </c>
      <c r="K180" s="41" t="str">
        <f t="shared" si="5"/>
        <v/>
      </c>
      <c r="L180" s="50"/>
      <c r="M180" s="50"/>
    </row>
    <row r="181" spans="1:13" ht="12.6">
      <c r="A181" s="34"/>
      <c r="B181" s="35"/>
      <c r="C181" s="40" t="str">
        <f>IF(B181="Chèques",MAX($C$3:$C180)+1,"")</f>
        <v/>
      </c>
      <c r="D181" s="36"/>
      <c r="E181" s="35"/>
      <c r="F181" s="36"/>
      <c r="G181" s="37"/>
      <c r="H181" s="37"/>
      <c r="I181" s="34"/>
      <c r="J181" s="41" t="str">
        <f t="shared" si="4"/>
        <v/>
      </c>
      <c r="K181" s="41" t="str">
        <f t="shared" si="5"/>
        <v/>
      </c>
      <c r="L181" s="50"/>
      <c r="M181" s="50"/>
    </row>
    <row r="182" spans="1:13" ht="12.6">
      <c r="A182" s="34"/>
      <c r="B182" s="35"/>
      <c r="C182" s="40" t="str">
        <f>IF(B182="Chèques",MAX($C$3:$C181)+1,"")</f>
        <v/>
      </c>
      <c r="D182" s="36"/>
      <c r="E182" s="35"/>
      <c r="F182" s="36"/>
      <c r="G182" s="37"/>
      <c r="H182" s="37"/>
      <c r="I182" s="34"/>
      <c r="J182" s="41" t="str">
        <f t="shared" si="4"/>
        <v/>
      </c>
      <c r="K182" s="41" t="str">
        <f t="shared" si="5"/>
        <v/>
      </c>
      <c r="L182" s="50"/>
      <c r="M182" s="50"/>
    </row>
    <row r="183" spans="1:13" ht="12.6">
      <c r="A183" s="34"/>
      <c r="B183" s="35"/>
      <c r="C183" s="40" t="str">
        <f>IF(B183="Chèques",MAX($C$3:$C182)+1,"")</f>
        <v/>
      </c>
      <c r="D183" s="36"/>
      <c r="E183" s="35"/>
      <c r="F183" s="36"/>
      <c r="G183" s="37"/>
      <c r="H183" s="37"/>
      <c r="I183" s="34"/>
      <c r="J183" s="41" t="str">
        <f t="shared" si="4"/>
        <v/>
      </c>
      <c r="K183" s="41" t="str">
        <f t="shared" si="5"/>
        <v/>
      </c>
      <c r="L183" s="50"/>
      <c r="M183" s="50"/>
    </row>
    <row r="184" spans="1:13" ht="12.6">
      <c r="A184" s="34"/>
      <c r="B184" s="35"/>
      <c r="C184" s="40" t="str">
        <f>IF(B184="Chèques",MAX($C$3:$C183)+1,"")</f>
        <v/>
      </c>
      <c r="D184" s="36"/>
      <c r="E184" s="35"/>
      <c r="F184" s="36"/>
      <c r="G184" s="37"/>
      <c r="H184" s="37"/>
      <c r="I184" s="34"/>
      <c r="J184" s="41" t="str">
        <f t="shared" si="4"/>
        <v/>
      </c>
      <c r="K184" s="41" t="str">
        <f t="shared" si="5"/>
        <v/>
      </c>
      <c r="L184" s="50"/>
      <c r="M184" s="50"/>
    </row>
    <row r="185" spans="1:13" ht="12.6">
      <c r="A185" s="34"/>
      <c r="B185" s="35"/>
      <c r="C185" s="40" t="str">
        <f>IF(B185="Chèques",MAX($C$3:$C184)+1,"")</f>
        <v/>
      </c>
      <c r="D185" s="36"/>
      <c r="E185" s="35"/>
      <c r="F185" s="36"/>
      <c r="G185" s="37"/>
      <c r="H185" s="37"/>
      <c r="I185" s="34"/>
      <c r="J185" s="41" t="str">
        <f t="shared" si="4"/>
        <v/>
      </c>
      <c r="K185" s="41" t="str">
        <f t="shared" si="5"/>
        <v/>
      </c>
      <c r="L185" s="50"/>
      <c r="M185" s="50"/>
    </row>
    <row r="186" spans="1:13" ht="12.6">
      <c r="A186" s="34"/>
      <c r="B186" s="35"/>
      <c r="C186" s="40" t="str">
        <f>IF(B186="Chèques",MAX($C$3:$C185)+1,"")</f>
        <v/>
      </c>
      <c r="D186" s="36"/>
      <c r="E186" s="35"/>
      <c r="F186" s="36"/>
      <c r="G186" s="37"/>
      <c r="H186" s="37"/>
      <c r="I186" s="34"/>
      <c r="J186" s="41" t="str">
        <f t="shared" si="4"/>
        <v/>
      </c>
      <c r="K186" s="41" t="str">
        <f t="shared" si="5"/>
        <v/>
      </c>
      <c r="L186" s="50"/>
      <c r="M186" s="50"/>
    </row>
    <row r="187" spans="1:13" ht="12.6">
      <c r="A187" s="34"/>
      <c r="B187" s="35"/>
      <c r="C187" s="40" t="str">
        <f>IF(B187="Chèques",MAX($C$3:$C186)+1,"")</f>
        <v/>
      </c>
      <c r="D187" s="36"/>
      <c r="E187" s="35"/>
      <c r="F187" s="36"/>
      <c r="G187" s="37"/>
      <c r="H187" s="37"/>
      <c r="I187" s="34"/>
      <c r="J187" s="41" t="str">
        <f t="shared" si="4"/>
        <v/>
      </c>
      <c r="K187" s="41" t="str">
        <f t="shared" si="5"/>
        <v/>
      </c>
      <c r="L187" s="50"/>
      <c r="M187" s="50"/>
    </row>
    <row r="188" spans="1:13" ht="12.6">
      <c r="A188" s="34"/>
      <c r="B188" s="35"/>
      <c r="C188" s="40" t="str">
        <f>IF(B188="Chèques",MAX($C$3:$C187)+1,"")</f>
        <v/>
      </c>
      <c r="D188" s="36"/>
      <c r="E188" s="35"/>
      <c r="F188" s="36"/>
      <c r="G188" s="37"/>
      <c r="H188" s="37"/>
      <c r="I188" s="34"/>
      <c r="J188" s="41" t="str">
        <f t="shared" si="4"/>
        <v/>
      </c>
      <c r="K188" s="41" t="str">
        <f t="shared" si="5"/>
        <v/>
      </c>
      <c r="L188" s="50"/>
      <c r="M188" s="50"/>
    </row>
    <row r="189" spans="1:13" ht="12.6">
      <c r="A189" s="34"/>
      <c r="B189" s="35"/>
      <c r="C189" s="40" t="str">
        <f>IF(B189="Chèques",MAX($C$3:$C188)+1,"")</f>
        <v/>
      </c>
      <c r="D189" s="36"/>
      <c r="E189" s="35"/>
      <c r="F189" s="36"/>
      <c r="G189" s="37"/>
      <c r="H189" s="37"/>
      <c r="I189" s="34"/>
      <c r="J189" s="41" t="str">
        <f t="shared" si="4"/>
        <v/>
      </c>
      <c r="K189" s="41" t="str">
        <f t="shared" si="5"/>
        <v/>
      </c>
      <c r="L189" s="50"/>
      <c r="M189" s="50"/>
    </row>
    <row r="190" spans="1:13" ht="12.6">
      <c r="A190" s="34"/>
      <c r="B190" s="35"/>
      <c r="C190" s="40" t="str">
        <f>IF(B190="Chèques",MAX($C$3:$C189)+1,"")</f>
        <v/>
      </c>
      <c r="D190" s="36"/>
      <c r="E190" s="35"/>
      <c r="F190" s="36"/>
      <c r="G190" s="37"/>
      <c r="H190" s="37"/>
      <c r="I190" s="34"/>
      <c r="J190" s="41" t="str">
        <f t="shared" si="4"/>
        <v/>
      </c>
      <c r="K190" s="41" t="str">
        <f t="shared" si="5"/>
        <v/>
      </c>
      <c r="L190" s="50"/>
      <c r="M190" s="50"/>
    </row>
    <row r="191" spans="1:13" ht="12.6">
      <c r="A191" s="34"/>
      <c r="B191" s="35"/>
      <c r="C191" s="40" t="str">
        <f>IF(B191="Chèques",MAX($C$3:$C190)+1,"")</f>
        <v/>
      </c>
      <c r="D191" s="36"/>
      <c r="E191" s="35"/>
      <c r="F191" s="36"/>
      <c r="G191" s="37"/>
      <c r="H191" s="37"/>
      <c r="I191" s="34"/>
      <c r="J191" s="41" t="str">
        <f t="shared" si="4"/>
        <v/>
      </c>
      <c r="K191" s="41" t="str">
        <f t="shared" si="5"/>
        <v/>
      </c>
      <c r="L191" s="50"/>
      <c r="M191" s="50"/>
    </row>
    <row r="192" spans="1:13" ht="12.6">
      <c r="A192" s="34"/>
      <c r="B192" s="35"/>
      <c r="C192" s="40" t="str">
        <f>IF(B192="Chèques",MAX($C$3:$C191)+1,"")</f>
        <v/>
      </c>
      <c r="D192" s="36"/>
      <c r="E192" s="35"/>
      <c r="F192" s="36"/>
      <c r="G192" s="37"/>
      <c r="H192" s="37"/>
      <c r="I192" s="34"/>
      <c r="J192" s="41" t="str">
        <f t="shared" si="4"/>
        <v/>
      </c>
      <c r="K192" s="41" t="str">
        <f t="shared" si="5"/>
        <v/>
      </c>
      <c r="L192" s="50"/>
      <c r="M192" s="50"/>
    </row>
    <row r="193" spans="1:13" ht="12.6">
      <c r="A193" s="34"/>
      <c r="B193" s="35"/>
      <c r="C193" s="40" t="str">
        <f>IF(B193="Chèques",MAX($C$3:$C192)+1,"")</f>
        <v/>
      </c>
      <c r="D193" s="36"/>
      <c r="E193" s="35"/>
      <c r="F193" s="36"/>
      <c r="G193" s="37"/>
      <c r="H193" s="37"/>
      <c r="I193" s="34"/>
      <c r="J193" s="41" t="str">
        <f t="shared" si="4"/>
        <v/>
      </c>
      <c r="K193" s="41" t="str">
        <f t="shared" si="5"/>
        <v/>
      </c>
      <c r="L193" s="50"/>
      <c r="M193" s="50"/>
    </row>
    <row r="194" spans="1:13" ht="12.6">
      <c r="A194" s="34"/>
      <c r="B194" s="35"/>
      <c r="C194" s="40" t="str">
        <f>IF(B194="Chèques",MAX($C$3:$C193)+1,"")</f>
        <v/>
      </c>
      <c r="D194" s="36"/>
      <c r="E194" s="35"/>
      <c r="F194" s="36"/>
      <c r="G194" s="37"/>
      <c r="H194" s="37"/>
      <c r="I194" s="34"/>
      <c r="J194" s="41" t="str">
        <f t="shared" si="4"/>
        <v/>
      </c>
      <c r="K194" s="41" t="str">
        <f t="shared" si="5"/>
        <v/>
      </c>
      <c r="L194" s="50"/>
      <c r="M194" s="50"/>
    </row>
    <row r="195" spans="1:13" ht="12.6">
      <c r="A195" s="34"/>
      <c r="B195" s="35"/>
      <c r="C195" s="40" t="str">
        <f>IF(B195="Chèques",MAX($C$3:$C194)+1,"")</f>
        <v/>
      </c>
      <c r="D195" s="36"/>
      <c r="E195" s="35"/>
      <c r="F195" s="36"/>
      <c r="G195" s="37"/>
      <c r="H195" s="37"/>
      <c r="I195" s="34"/>
      <c r="J195" s="41" t="str">
        <f t="shared" si="4"/>
        <v/>
      </c>
      <c r="K195" s="41" t="str">
        <f t="shared" si="5"/>
        <v/>
      </c>
      <c r="L195" s="50"/>
      <c r="M195" s="50"/>
    </row>
    <row r="196" spans="1:13" ht="12.6">
      <c r="A196" s="34"/>
      <c r="B196" s="35"/>
      <c r="C196" s="40" t="str">
        <f>IF(B196="Chèques",MAX($C$3:$C195)+1,"")</f>
        <v/>
      </c>
      <c r="D196" s="36"/>
      <c r="E196" s="35"/>
      <c r="F196" s="36"/>
      <c r="G196" s="37"/>
      <c r="H196" s="37"/>
      <c r="I196" s="34"/>
      <c r="J196" s="41" t="str">
        <f t="shared" ref="J196:J224" si="6">IF(A196&lt;&gt;"",J195+H196-G196,"")</f>
        <v/>
      </c>
      <c r="K196" s="41" t="str">
        <f t="shared" si="5"/>
        <v/>
      </c>
      <c r="L196" s="50"/>
      <c r="M196" s="50"/>
    </row>
    <row r="197" spans="1:13" ht="12.6">
      <c r="A197" s="34"/>
      <c r="B197" s="35"/>
      <c r="C197" s="40" t="str">
        <f>IF(B197="Chèques",MAX($C$3:$C196)+1,"")</f>
        <v/>
      </c>
      <c r="D197" s="36"/>
      <c r="E197" s="35"/>
      <c r="F197" s="36"/>
      <c r="G197" s="37"/>
      <c r="H197" s="37"/>
      <c r="I197" s="34"/>
      <c r="J197" s="41" t="str">
        <f t="shared" si="6"/>
        <v/>
      </c>
      <c r="K197" s="41" t="str">
        <f t="shared" ref="K197:K207" si="7">IF(A197="","",K196+(H197-G197)*(I197&gt;0))</f>
        <v/>
      </c>
      <c r="L197" s="50"/>
      <c r="M197" s="50"/>
    </row>
    <row r="198" spans="1:13" ht="12.6">
      <c r="A198" s="34"/>
      <c r="B198" s="35"/>
      <c r="C198" s="40" t="str">
        <f>IF(B198="Chèques",MAX($C$3:$C197)+1,"")</f>
        <v/>
      </c>
      <c r="D198" s="36"/>
      <c r="E198" s="35"/>
      <c r="F198" s="36"/>
      <c r="G198" s="37"/>
      <c r="H198" s="37"/>
      <c r="I198" s="34"/>
      <c r="J198" s="41" t="str">
        <f t="shared" si="6"/>
        <v/>
      </c>
      <c r="K198" s="41" t="str">
        <f t="shared" si="7"/>
        <v/>
      </c>
      <c r="L198" s="50"/>
      <c r="M198" s="50"/>
    </row>
    <row r="199" spans="1:13" ht="12.6">
      <c r="A199" s="34"/>
      <c r="B199" s="35"/>
      <c r="C199" s="40" t="str">
        <f>IF(B199="Chèques",MAX($C$3:$C198)+1,"")</f>
        <v/>
      </c>
      <c r="D199" s="36"/>
      <c r="E199" s="35"/>
      <c r="F199" s="36"/>
      <c r="G199" s="37"/>
      <c r="H199" s="37"/>
      <c r="I199" s="34"/>
      <c r="J199" s="41" t="str">
        <f t="shared" si="6"/>
        <v/>
      </c>
      <c r="K199" s="41" t="str">
        <f t="shared" si="7"/>
        <v/>
      </c>
      <c r="L199" s="50"/>
      <c r="M199" s="50"/>
    </row>
    <row r="200" spans="1:13" ht="12.6">
      <c r="A200" s="34"/>
      <c r="B200" s="35"/>
      <c r="C200" s="40" t="str">
        <f>IF(B200="Chèques",MAX($C$3:$C199)+1,"")</f>
        <v/>
      </c>
      <c r="D200" s="36"/>
      <c r="E200" s="35"/>
      <c r="F200" s="36"/>
      <c r="G200" s="37"/>
      <c r="H200" s="37"/>
      <c r="I200" s="34"/>
      <c r="J200" s="41" t="str">
        <f t="shared" si="6"/>
        <v/>
      </c>
      <c r="K200" s="41" t="str">
        <f t="shared" si="7"/>
        <v/>
      </c>
      <c r="L200" s="50"/>
      <c r="M200" s="50"/>
    </row>
    <row r="201" spans="1:13" ht="12.6">
      <c r="A201" s="34"/>
      <c r="B201" s="35"/>
      <c r="C201" s="40" t="str">
        <f>IF(B201="Chèques",MAX($C$3:$C200)+1,"")</f>
        <v/>
      </c>
      <c r="D201" s="36"/>
      <c r="E201" s="35"/>
      <c r="F201" s="36"/>
      <c r="G201" s="37"/>
      <c r="H201" s="37"/>
      <c r="I201" s="34"/>
      <c r="J201" s="41" t="str">
        <f t="shared" si="6"/>
        <v/>
      </c>
      <c r="K201" s="41" t="str">
        <f t="shared" si="7"/>
        <v/>
      </c>
      <c r="L201" s="50"/>
      <c r="M201" s="50"/>
    </row>
    <row r="202" spans="1:13" ht="12.6">
      <c r="A202" s="34"/>
      <c r="B202" s="35"/>
      <c r="C202" s="40" t="str">
        <f>IF(B202="Chèques",MAX($C$3:$C201)+1,"")</f>
        <v/>
      </c>
      <c r="D202" s="36"/>
      <c r="E202" s="35"/>
      <c r="F202" s="36"/>
      <c r="G202" s="37"/>
      <c r="H202" s="37"/>
      <c r="I202" s="34"/>
      <c r="J202" s="41" t="str">
        <f t="shared" si="6"/>
        <v/>
      </c>
      <c r="K202" s="41" t="str">
        <f t="shared" si="7"/>
        <v/>
      </c>
      <c r="L202" s="50"/>
      <c r="M202" s="50"/>
    </row>
    <row r="203" spans="1:13" ht="12.6">
      <c r="A203" s="34"/>
      <c r="B203" s="35"/>
      <c r="C203" s="40" t="str">
        <f>IF(B203="Chèques",MAX($C$3:$C202)+1,"")</f>
        <v/>
      </c>
      <c r="D203" s="36"/>
      <c r="E203" s="35"/>
      <c r="F203" s="36"/>
      <c r="G203" s="37"/>
      <c r="H203" s="37"/>
      <c r="I203" s="34"/>
      <c r="J203" s="41" t="str">
        <f t="shared" si="6"/>
        <v/>
      </c>
      <c r="K203" s="41" t="str">
        <f t="shared" si="7"/>
        <v/>
      </c>
      <c r="L203" s="50"/>
      <c r="M203" s="50"/>
    </row>
    <row r="204" spans="1:13" ht="12.6">
      <c r="A204" s="34"/>
      <c r="B204" s="35"/>
      <c r="C204" s="40" t="str">
        <f>IF(B204="Chèques",MAX($C$3:$C203)+1,"")</f>
        <v/>
      </c>
      <c r="D204" s="36"/>
      <c r="E204" s="35"/>
      <c r="F204" s="36"/>
      <c r="G204" s="37"/>
      <c r="H204" s="37"/>
      <c r="I204" s="34"/>
      <c r="J204" s="41" t="str">
        <f t="shared" si="6"/>
        <v/>
      </c>
      <c r="K204" s="41" t="str">
        <f t="shared" si="7"/>
        <v/>
      </c>
      <c r="L204" s="50"/>
      <c r="M204" s="50"/>
    </row>
    <row r="205" spans="1:13" ht="12.6">
      <c r="A205" s="34"/>
      <c r="B205" s="35"/>
      <c r="C205" s="40" t="str">
        <f>IF(B205="Chèques",MAX($C$3:$C204)+1,"")</f>
        <v/>
      </c>
      <c r="D205" s="36"/>
      <c r="E205" s="35"/>
      <c r="F205" s="36"/>
      <c r="G205" s="37"/>
      <c r="H205" s="37"/>
      <c r="I205" s="34"/>
      <c r="J205" s="41" t="str">
        <f t="shared" si="6"/>
        <v/>
      </c>
      <c r="K205" s="41" t="str">
        <f t="shared" si="7"/>
        <v/>
      </c>
      <c r="L205" s="50"/>
      <c r="M205" s="50"/>
    </row>
    <row r="206" spans="1:13" ht="12.6">
      <c r="A206" s="34"/>
      <c r="B206" s="35"/>
      <c r="C206" s="40" t="str">
        <f>IF(B206="Chèques",MAX($C$3:$C205)+1,"")</f>
        <v/>
      </c>
      <c r="D206" s="36"/>
      <c r="E206" s="35"/>
      <c r="F206" s="36"/>
      <c r="G206" s="37"/>
      <c r="H206" s="37"/>
      <c r="I206" s="34"/>
      <c r="J206" s="41" t="str">
        <f t="shared" si="6"/>
        <v/>
      </c>
      <c r="K206" s="41" t="str">
        <f t="shared" si="7"/>
        <v/>
      </c>
      <c r="L206" s="50"/>
      <c r="M206" s="50"/>
    </row>
    <row r="207" spans="1:13" ht="12.6">
      <c r="A207" s="34"/>
      <c r="B207" s="35"/>
      <c r="C207" s="40" t="str">
        <f>IF(B207="Chèques",MAX($C$3:$C206)+1,"")</f>
        <v/>
      </c>
      <c r="D207" s="36"/>
      <c r="E207" s="35"/>
      <c r="F207" s="36"/>
      <c r="G207" s="37"/>
      <c r="H207" s="37"/>
      <c r="I207" s="34"/>
      <c r="J207" s="41" t="str">
        <f t="shared" si="6"/>
        <v/>
      </c>
      <c r="K207" s="41" t="str">
        <f t="shared" si="7"/>
        <v/>
      </c>
      <c r="L207" s="50"/>
      <c r="M207" s="50"/>
    </row>
    <row r="208" spans="1:13" ht="12.6">
      <c r="A208" s="34"/>
      <c r="B208" s="35"/>
      <c r="C208" s="40" t="str">
        <f>IF(B208="Chèques",MAX($C$3:$C207)+1,"")</f>
        <v/>
      </c>
      <c r="D208" s="36"/>
      <c r="E208" s="35"/>
      <c r="F208" s="36"/>
      <c r="G208" s="37"/>
      <c r="H208" s="37"/>
      <c r="I208" s="34"/>
      <c r="J208" s="41" t="str">
        <f t="shared" si="6"/>
        <v/>
      </c>
      <c r="K208" s="41" t="str">
        <f t="shared" ref="K208:K224" si="8">IF(A208="","",K226+(H208-G208)*(I208&gt;0))</f>
        <v/>
      </c>
      <c r="L208" s="50"/>
      <c r="M208" s="50"/>
    </row>
    <row r="209" spans="1:13" ht="12.6">
      <c r="A209" s="34"/>
      <c r="B209" s="35"/>
      <c r="C209" s="40" t="str">
        <f>IF(B209="Chèques",MAX($C$3:$C208)+1,"")</f>
        <v/>
      </c>
      <c r="D209" s="36"/>
      <c r="E209" s="35"/>
      <c r="F209" s="36"/>
      <c r="G209" s="37"/>
      <c r="H209" s="37"/>
      <c r="I209" s="34"/>
      <c r="J209" s="41" t="str">
        <f t="shared" si="6"/>
        <v/>
      </c>
      <c r="K209" s="41" t="str">
        <f t="shared" si="8"/>
        <v/>
      </c>
      <c r="L209" s="50"/>
      <c r="M209" s="50"/>
    </row>
    <row r="210" spans="1:13" ht="12.6">
      <c r="A210" s="34"/>
      <c r="B210" s="35"/>
      <c r="C210" s="40" t="str">
        <f>IF(B210="Chèques",MAX($C$3:$C209)+1,"")</f>
        <v/>
      </c>
      <c r="D210" s="36"/>
      <c r="E210" s="35"/>
      <c r="F210" s="36"/>
      <c r="G210" s="37"/>
      <c r="H210" s="37"/>
      <c r="I210" s="34"/>
      <c r="J210" s="41" t="str">
        <f t="shared" si="6"/>
        <v/>
      </c>
      <c r="K210" s="41" t="str">
        <f t="shared" si="8"/>
        <v/>
      </c>
      <c r="L210" s="50"/>
      <c r="M210" s="50"/>
    </row>
    <row r="211" spans="1:13" ht="12.6">
      <c r="A211" s="34"/>
      <c r="B211" s="35"/>
      <c r="C211" s="40" t="str">
        <f>IF(B211="Chèques",MAX($C$3:$C210)+1,"")</f>
        <v/>
      </c>
      <c r="D211" s="36"/>
      <c r="E211" s="35"/>
      <c r="F211" s="36"/>
      <c r="G211" s="37"/>
      <c r="H211" s="37"/>
      <c r="I211" s="34"/>
      <c r="J211" s="41" t="str">
        <f t="shared" si="6"/>
        <v/>
      </c>
      <c r="K211" s="41" t="str">
        <f t="shared" si="8"/>
        <v/>
      </c>
      <c r="L211" s="50"/>
      <c r="M211" s="50"/>
    </row>
    <row r="212" spans="1:13" ht="12.6">
      <c r="A212" s="34"/>
      <c r="B212" s="35"/>
      <c r="C212" s="40" t="str">
        <f>IF(B212="Chèques",MAX($C$3:$C211)+1,"")</f>
        <v/>
      </c>
      <c r="D212" s="36"/>
      <c r="E212" s="35"/>
      <c r="F212" s="36"/>
      <c r="G212" s="37"/>
      <c r="H212" s="37"/>
      <c r="I212" s="34"/>
      <c r="J212" s="41" t="str">
        <f t="shared" si="6"/>
        <v/>
      </c>
      <c r="K212" s="41" t="str">
        <f t="shared" si="8"/>
        <v/>
      </c>
      <c r="L212" s="50"/>
      <c r="M212" s="50"/>
    </row>
    <row r="213" spans="1:13" ht="12.6">
      <c r="A213" s="34"/>
      <c r="B213" s="35"/>
      <c r="C213" s="40" t="str">
        <f>IF(B213="Chèques",MAX($C$3:$C212)+1,"")</f>
        <v/>
      </c>
      <c r="D213" s="36"/>
      <c r="E213" s="35"/>
      <c r="F213" s="36"/>
      <c r="G213" s="37"/>
      <c r="H213" s="37"/>
      <c r="I213" s="34"/>
      <c r="J213" s="41" t="str">
        <f t="shared" si="6"/>
        <v/>
      </c>
      <c r="K213" s="41" t="str">
        <f t="shared" si="8"/>
        <v/>
      </c>
      <c r="L213" s="50"/>
      <c r="M213" s="50"/>
    </row>
    <row r="214" spans="1:13" ht="12.6">
      <c r="A214" s="34"/>
      <c r="B214" s="35"/>
      <c r="C214" s="40" t="str">
        <f>IF(B214="Chèques",MAX($C$3:$C213)+1,"")</f>
        <v/>
      </c>
      <c r="D214" s="36"/>
      <c r="E214" s="35"/>
      <c r="F214" s="36"/>
      <c r="G214" s="37"/>
      <c r="H214" s="37"/>
      <c r="I214" s="34"/>
      <c r="J214" s="41" t="str">
        <f t="shared" si="6"/>
        <v/>
      </c>
      <c r="K214" s="41" t="str">
        <f t="shared" si="8"/>
        <v/>
      </c>
      <c r="L214" s="50"/>
      <c r="M214" s="50"/>
    </row>
    <row r="215" spans="1:13" ht="12.6">
      <c r="A215" s="34"/>
      <c r="B215" s="35"/>
      <c r="C215" s="40" t="str">
        <f>IF(B215="Chèques",MAX($C$3:$C214)+1,"")</f>
        <v/>
      </c>
      <c r="D215" s="36"/>
      <c r="E215" s="35"/>
      <c r="F215" s="36"/>
      <c r="G215" s="37"/>
      <c r="H215" s="37"/>
      <c r="I215" s="34"/>
      <c r="J215" s="41" t="str">
        <f t="shared" si="6"/>
        <v/>
      </c>
      <c r="K215" s="41" t="str">
        <f t="shared" si="8"/>
        <v/>
      </c>
      <c r="L215" s="50"/>
      <c r="M215" s="50"/>
    </row>
    <row r="216" spans="1:13" ht="12.6">
      <c r="A216" s="34"/>
      <c r="B216" s="35"/>
      <c r="C216" s="40" t="str">
        <f>IF(B216="Chèques",MAX($C$3:$C215)+1,"")</f>
        <v/>
      </c>
      <c r="D216" s="36"/>
      <c r="E216" s="35"/>
      <c r="F216" s="36"/>
      <c r="G216" s="37"/>
      <c r="H216" s="37"/>
      <c r="I216" s="34"/>
      <c r="J216" s="41" t="str">
        <f t="shared" si="6"/>
        <v/>
      </c>
      <c r="K216" s="41" t="str">
        <f t="shared" si="8"/>
        <v/>
      </c>
      <c r="L216" s="50"/>
      <c r="M216" s="50"/>
    </row>
    <row r="217" spans="1:13" ht="12.6">
      <c r="A217" s="34"/>
      <c r="B217" s="35"/>
      <c r="C217" s="40" t="str">
        <f>IF(B217="Chèques",MAX($C$3:$C216)+1,"")</f>
        <v/>
      </c>
      <c r="D217" s="36"/>
      <c r="E217" s="35"/>
      <c r="F217" s="36"/>
      <c r="G217" s="37"/>
      <c r="H217" s="37"/>
      <c r="I217" s="34"/>
      <c r="J217" s="41" t="str">
        <f t="shared" si="6"/>
        <v/>
      </c>
      <c r="K217" s="41" t="str">
        <f t="shared" si="8"/>
        <v/>
      </c>
      <c r="L217" s="50"/>
      <c r="M217" s="50"/>
    </row>
    <row r="218" spans="1:13" ht="12.6">
      <c r="A218" s="34"/>
      <c r="B218" s="35"/>
      <c r="C218" s="40" t="str">
        <f>IF(B218="Chèques",MAX($C$3:$C217)+1,"")</f>
        <v/>
      </c>
      <c r="D218" s="36"/>
      <c r="E218" s="35"/>
      <c r="F218" s="36"/>
      <c r="G218" s="37"/>
      <c r="H218" s="37"/>
      <c r="I218" s="34"/>
      <c r="J218" s="41" t="str">
        <f t="shared" si="6"/>
        <v/>
      </c>
      <c r="K218" s="41" t="str">
        <f t="shared" si="8"/>
        <v/>
      </c>
      <c r="L218" s="50"/>
      <c r="M218" s="50"/>
    </row>
    <row r="219" spans="1:13" ht="12.6">
      <c r="A219" s="34"/>
      <c r="B219" s="35"/>
      <c r="C219" s="40" t="str">
        <f>IF(B219="Chèques",MAX($C$3:$C218)+1,"")</f>
        <v/>
      </c>
      <c r="D219" s="36"/>
      <c r="E219" s="35"/>
      <c r="F219" s="36"/>
      <c r="G219" s="37"/>
      <c r="H219" s="37"/>
      <c r="I219" s="34"/>
      <c r="J219" s="41" t="str">
        <f t="shared" si="6"/>
        <v/>
      </c>
      <c r="K219" s="41" t="str">
        <f t="shared" si="8"/>
        <v/>
      </c>
      <c r="L219" s="50"/>
      <c r="M219" s="50"/>
    </row>
    <row r="220" spans="1:13" ht="12.6">
      <c r="A220" s="34"/>
      <c r="B220" s="35"/>
      <c r="C220" s="40" t="str">
        <f>IF(B220="Chèques",MAX($C$3:$C219)+1,"")</f>
        <v/>
      </c>
      <c r="D220" s="36"/>
      <c r="E220" s="35"/>
      <c r="F220" s="36"/>
      <c r="G220" s="37"/>
      <c r="H220" s="37"/>
      <c r="I220" s="34"/>
      <c r="J220" s="41" t="str">
        <f t="shared" si="6"/>
        <v/>
      </c>
      <c r="K220" s="41" t="str">
        <f t="shared" si="8"/>
        <v/>
      </c>
      <c r="L220" s="50"/>
      <c r="M220" s="50"/>
    </row>
    <row r="221" spans="1:13" ht="12.6">
      <c r="A221" s="34"/>
      <c r="B221" s="35"/>
      <c r="C221" s="40" t="str">
        <f>IF(B221="Chèques",MAX($C$3:$C220)+1,"")</f>
        <v/>
      </c>
      <c r="D221" s="36"/>
      <c r="E221" s="35"/>
      <c r="F221" s="36"/>
      <c r="G221" s="37"/>
      <c r="H221" s="37"/>
      <c r="I221" s="34"/>
      <c r="J221" s="41" t="str">
        <f t="shared" si="6"/>
        <v/>
      </c>
      <c r="K221" s="41" t="str">
        <f t="shared" si="8"/>
        <v/>
      </c>
      <c r="L221" s="50"/>
      <c r="M221" s="50"/>
    </row>
    <row r="222" spans="1:13" ht="12.6">
      <c r="A222" s="34"/>
      <c r="B222" s="35"/>
      <c r="C222" s="40" t="str">
        <f>IF(B222="Chèques",MAX($C$3:$C221)+1,"")</f>
        <v/>
      </c>
      <c r="D222" s="36"/>
      <c r="E222" s="35"/>
      <c r="F222" s="36"/>
      <c r="G222" s="37"/>
      <c r="H222" s="37"/>
      <c r="I222" s="34"/>
      <c r="J222" s="41" t="str">
        <f t="shared" si="6"/>
        <v/>
      </c>
      <c r="K222" s="41" t="str">
        <f t="shared" si="8"/>
        <v/>
      </c>
      <c r="L222" s="50"/>
      <c r="M222" s="50"/>
    </row>
    <row r="223" spans="1:13" ht="12.6">
      <c r="A223" s="34"/>
      <c r="B223" s="35"/>
      <c r="C223" s="40" t="str">
        <f>IF(B223="Chèques",MAX($C$3:$C222)+1,"")</f>
        <v/>
      </c>
      <c r="D223" s="36"/>
      <c r="E223" s="35"/>
      <c r="F223" s="36"/>
      <c r="G223" s="37"/>
      <c r="H223" s="37"/>
      <c r="I223" s="34"/>
      <c r="J223" s="41" t="str">
        <f t="shared" si="6"/>
        <v/>
      </c>
      <c r="K223" s="41" t="str">
        <f t="shared" si="8"/>
        <v/>
      </c>
      <c r="L223" s="50"/>
      <c r="M223" s="50"/>
    </row>
    <row r="224" spans="1:13" ht="12.6">
      <c r="A224" s="34"/>
      <c r="B224" s="35"/>
      <c r="C224" s="40" t="str">
        <f>IF(B224="Chèques",MAX($C$3:$C223)+1,"")</f>
        <v/>
      </c>
      <c r="D224" s="36"/>
      <c r="E224" s="35"/>
      <c r="F224" s="36"/>
      <c r="G224" s="37"/>
      <c r="H224" s="37"/>
      <c r="I224" s="34"/>
      <c r="J224" s="41" t="str">
        <f t="shared" si="6"/>
        <v/>
      </c>
      <c r="K224" s="41" t="str">
        <f t="shared" si="8"/>
        <v/>
      </c>
      <c r="L224" s="50"/>
      <c r="M224" s="50"/>
    </row>
  </sheetData>
  <mergeCells count="2">
    <mergeCell ref="A2:K2"/>
    <mergeCell ref="L12:M12"/>
  </mergeCells>
  <conditionalFormatting sqref="J225:J1048576">
    <cfRule type="cellIs" dxfId="238" priority="89" operator="greaterThan">
      <formula>0</formula>
    </cfRule>
  </conditionalFormatting>
  <conditionalFormatting sqref="A2">
    <cfRule type="containsText" dxfId="237" priority="34" operator="containsText" text="CB">
      <formula>NOT(ISERROR(SEARCH("CB",A2)))</formula>
    </cfRule>
  </conditionalFormatting>
  <conditionalFormatting sqref="A2">
    <cfRule type="expression" dxfId="236" priority="33" stopIfTrue="1">
      <formula>$A2=""</formula>
    </cfRule>
  </conditionalFormatting>
  <conditionalFormatting sqref="K3:K224 J1:J224">
    <cfRule type="cellIs" dxfId="235" priority="32" operator="greaterThan">
      <formula>0</formula>
    </cfRule>
  </conditionalFormatting>
  <conditionalFormatting sqref="B1:B2">
    <cfRule type="containsText" dxfId="234" priority="27" operator="containsText" text="Virements émis">
      <formula>NOT(ISERROR(SEARCH("Virements émis",B1)))</formula>
    </cfRule>
    <cfRule type="containsText" dxfId="233" priority="28" operator="containsText" text="Vir">
      <formula>NOT(ISERROR(SEARCH("Vir",B1)))</formula>
    </cfRule>
    <cfRule type="containsText" dxfId="232" priority="29" operator="containsText" text="CB">
      <formula>NOT(ISERROR(SEARCH("CB",B1)))</formula>
    </cfRule>
    <cfRule type="containsText" dxfId="231" priority="30" operator="containsText" text="Pr">
      <formula>NOT(ISERROR(SEARCH("Pr",B1)))</formula>
    </cfRule>
    <cfRule type="containsText" dxfId="230" priority="31" operator="containsText" text="Chèques">
      <formula>NOT(ISERROR(SEARCH("Chèques",B1)))</formula>
    </cfRule>
  </conditionalFormatting>
  <conditionalFormatting sqref="D3:I224">
    <cfRule type="expression" dxfId="229" priority="24" stopIfTrue="1">
      <formula>$G3&gt;0</formula>
    </cfRule>
    <cfRule type="expression" dxfId="228" priority="25">
      <formula>$G3&lt;0</formula>
    </cfRule>
    <cfRule type="expression" dxfId="227" priority="26" stopIfTrue="1">
      <formula>$H3&gt;0</formula>
    </cfRule>
  </conditionalFormatting>
  <conditionalFormatting sqref="J1">
    <cfRule type="cellIs" dxfId="226" priority="23" operator="greaterThan">
      <formula>0</formula>
    </cfRule>
  </conditionalFormatting>
  <conditionalFormatting sqref="B1">
    <cfRule type="containsText" dxfId="225" priority="18" operator="containsText" text="Virements émis">
      <formula>NOT(ISERROR(SEARCH("Virements émis",B1)))</formula>
    </cfRule>
    <cfRule type="containsText" dxfId="224" priority="19" operator="containsText" text="Vir">
      <formula>NOT(ISERROR(SEARCH("Vir",B1)))</formula>
    </cfRule>
    <cfRule type="containsText" dxfId="223" priority="20" operator="containsText" text="CB">
      <formula>NOT(ISERROR(SEARCH("CB",B1)))</formula>
    </cfRule>
    <cfRule type="containsText" dxfId="222" priority="21" operator="containsText" text="Pr">
      <formula>NOT(ISERROR(SEARCH("Pr",B1)))</formula>
    </cfRule>
    <cfRule type="containsText" dxfId="221" priority="22" operator="containsText" text="Chèques">
      <formula>NOT(ISERROR(SEARCH("Chèques",B1)))</formula>
    </cfRule>
  </conditionalFormatting>
  <conditionalFormatting sqref="B3:B224">
    <cfRule type="containsText" dxfId="220" priority="17" operator="containsText" text="CB">
      <formula>NOT(ISERROR(SEARCH("CB",B3)))</formula>
    </cfRule>
  </conditionalFormatting>
  <conditionalFormatting sqref="A3:B3 B4:B224">
    <cfRule type="containsText" dxfId="219" priority="16" operator="containsText" text="Chèques">
      <formula>NOT(ISERROR(SEARCH("Chèques",A3)))</formula>
    </cfRule>
  </conditionalFormatting>
  <conditionalFormatting sqref="A4:B4">
    <cfRule type="containsText" dxfId="218" priority="15" operator="containsText" text="Crédits">
      <formula>NOT(ISERROR(SEARCH("Crédits",A4)))</formula>
    </cfRule>
  </conditionalFormatting>
  <conditionalFormatting sqref="B5 A5:A6">
    <cfRule type="containsText" dxfId="217" priority="14" operator="containsText" text="Prélèvements">
      <formula>NOT(ISERROR(SEARCH("Prélèvements",A5)))</formula>
    </cfRule>
  </conditionalFormatting>
  <conditionalFormatting sqref="B6 A6:A7">
    <cfRule type="containsText" dxfId="216" priority="11" operator="containsText" text="Retraits">
      <formula>NOT(ISERROR(SEARCH("Retraits",A6)))</formula>
    </cfRule>
    <cfRule type="containsText" dxfId="215" priority="12" operator="containsText" text="Retraits">
      <formula>NOT(ISERROR(SEARCH("Retraits",A6)))</formula>
    </cfRule>
    <cfRule type="containsText" dxfId="214" priority="13" operator="containsText" text="Retraits">
      <formula>NOT(ISERROR(SEARCH("Retraits",A6)))</formula>
    </cfRule>
  </conditionalFormatting>
  <conditionalFormatting sqref="A5">
    <cfRule type="containsText" dxfId="213" priority="10" operator="containsText" text="Dépôts DA">
      <formula>NOT(ISERROR(SEARCH("Dépôts DA",A5)))</formula>
    </cfRule>
  </conditionalFormatting>
  <conditionalFormatting sqref="I10">
    <cfRule type="colorScale" priority="9">
      <colorScale>
        <cfvo type="min" val="0"/>
        <cfvo type="max" val="0"/>
        <color rgb="FFFF7128"/>
        <color rgb="FFFFEF9C"/>
      </colorScale>
    </cfRule>
  </conditionalFormatting>
  <conditionalFormatting sqref="B3:B224">
    <cfRule type="containsText" dxfId="212" priority="4" operator="containsText" text="Virements émis">
      <formula>NOT(ISERROR(SEARCH("Virements émis",B3)))</formula>
    </cfRule>
    <cfRule type="containsText" dxfId="211" priority="5" operator="containsText" text="Vir">
      <formula>NOT(ISERROR(SEARCH("Vir",B3)))</formula>
    </cfRule>
    <cfRule type="containsText" dxfId="210" priority="6" operator="containsText" text="CB">
      <formula>NOT(ISERROR(SEARCH("CB",B3)))</formula>
    </cfRule>
    <cfRule type="containsText" dxfId="209" priority="7" operator="containsText" text="Pr">
      <formula>NOT(ISERROR(SEARCH("Pr",B3)))</formula>
    </cfRule>
    <cfRule type="containsText" dxfId="208" priority="8" operator="containsText" text="Chèques">
      <formula>NOT(ISERROR(SEARCH("Chèques",B3)))</formula>
    </cfRule>
  </conditionalFormatting>
  <conditionalFormatting sqref="A3:B224">
    <cfRule type="expression" dxfId="207" priority="2">
      <formula>$G3&lt;0</formula>
    </cfRule>
  </conditionalFormatting>
  <conditionalFormatting sqref="A3:I224">
    <cfRule type="expression" dxfId="206" priority="1" stopIfTrue="1">
      <formula>$G3&gt;0</formula>
    </cfRule>
    <cfRule type="expression" dxfId="205" priority="3" stopIfTrue="1">
      <formula>$H3&gt;0</formula>
    </cfRule>
  </conditionalFormatting>
  <dataValidations count="1">
    <dataValidation type="list" allowBlank="1" showInputMessage="1" showErrorMessage="1" sqref="F3:F224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'!$A$3:$A$10</xm:f>
          </x14:formula1>
          <xm:sqref>B3:B224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E3:E224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M224"/>
  <sheetViews>
    <sheetView workbookViewId="0">
      <selection activeCell="F20" sqref="F20"/>
    </sheetView>
  </sheetViews>
  <sheetFormatPr baseColWidth="10" defaultColWidth="11.44140625" defaultRowHeight="12"/>
  <cols>
    <col min="1" max="1" width="10.109375" style="1" bestFit="1" customWidth="1"/>
    <col min="2" max="2" width="11.44140625" style="1" bestFit="1" customWidth="1"/>
    <col min="3" max="3" width="7.6640625" style="1" bestFit="1" customWidth="1"/>
    <col min="4" max="4" width="20.6640625" style="1" bestFit="1" customWidth="1"/>
    <col min="5" max="5" width="20.109375" style="1" bestFit="1" customWidth="1"/>
    <col min="6" max="6" width="12.33203125" style="1" customWidth="1"/>
    <col min="7" max="8" width="10.33203125" style="1" bestFit="1" customWidth="1"/>
    <col min="9" max="9" width="10.109375" style="1" bestFit="1" customWidth="1"/>
    <col min="10" max="10" width="9" style="2" customWidth="1"/>
    <col min="11" max="11" width="8.6640625" style="1" bestFit="1" customWidth="1"/>
    <col min="12" max="16384" width="11.44140625" style="1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105</v>
      </c>
      <c r="M1" s="48"/>
    </row>
    <row r="2" spans="1:13" ht="14.4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  <c r="L2" s="49"/>
      <c r="M2" s="49"/>
    </row>
    <row r="3" spans="1:13" ht="12.6">
      <c r="A3" s="54"/>
      <c r="B3" s="55"/>
      <c r="C3" s="60"/>
      <c r="D3" s="56"/>
      <c r="E3" s="55"/>
      <c r="F3" s="56"/>
      <c r="G3" s="57"/>
      <c r="H3" s="57"/>
      <c r="I3" s="54"/>
      <c r="J3" s="41" t="str">
        <f>IF(A3&lt;&gt;"",M1+H3-G3,"")</f>
        <v/>
      </c>
      <c r="K3" s="41" t="str">
        <f>IF(A3="","",M1+(H3-G3)*(I3&gt;0))</f>
        <v/>
      </c>
      <c r="L3" s="61"/>
      <c r="M3" s="61"/>
    </row>
    <row r="4" spans="1:13" ht="12.6">
      <c r="A4" s="54"/>
      <c r="B4" s="55"/>
      <c r="C4" s="60"/>
      <c r="D4" s="56"/>
      <c r="E4" s="55"/>
      <c r="F4" s="56"/>
      <c r="G4" s="57"/>
      <c r="H4" s="57"/>
      <c r="I4" s="54"/>
      <c r="J4" s="41" t="str">
        <f t="shared" ref="J4:J67" si="0">IF(A4&lt;&gt;"",J3+H4-G4,"")</f>
        <v/>
      </c>
      <c r="K4" s="41" t="str">
        <f>IF(A4="","",K3+(H4-G4)*(I4&gt;0))</f>
        <v/>
      </c>
      <c r="L4" s="31" t="s">
        <v>101</v>
      </c>
      <c r="M4" s="42">
        <f>M1+M6-M8</f>
        <v>0</v>
      </c>
    </row>
    <row r="5" spans="1:13" ht="12.6">
      <c r="A5" s="54"/>
      <c r="B5" s="55"/>
      <c r="C5" s="60"/>
      <c r="D5" s="56"/>
      <c r="E5" s="55"/>
      <c r="F5" s="56"/>
      <c r="G5" s="57"/>
      <c r="H5" s="59"/>
      <c r="I5" s="58"/>
      <c r="J5" s="41" t="str">
        <f t="shared" si="0"/>
        <v/>
      </c>
      <c r="K5" s="41" t="str">
        <f t="shared" ref="K5:K68" si="1">IF(A5="","",K4+(H5-G5)*(I5&gt;0))</f>
        <v/>
      </c>
      <c r="L5" s="61"/>
      <c r="M5" s="61"/>
    </row>
    <row r="6" spans="1:13" ht="12.6">
      <c r="A6" s="54"/>
      <c r="B6" s="55"/>
      <c r="C6" s="60"/>
      <c r="D6" s="56"/>
      <c r="E6" s="55"/>
      <c r="F6" s="56"/>
      <c r="G6" s="57"/>
      <c r="H6" s="57"/>
      <c r="I6" s="54"/>
      <c r="J6" s="41" t="str">
        <f t="shared" si="0"/>
        <v/>
      </c>
      <c r="K6" s="41" t="str">
        <f t="shared" si="1"/>
        <v/>
      </c>
      <c r="L6" s="31" t="s">
        <v>7</v>
      </c>
      <c r="M6" s="43">
        <f>SUM($H$3:$H$200)</f>
        <v>0</v>
      </c>
    </row>
    <row r="7" spans="1:13" ht="12.6">
      <c r="A7" s="54"/>
      <c r="B7" s="55"/>
      <c r="C7" s="60"/>
      <c r="D7" s="56"/>
      <c r="E7" s="55"/>
      <c r="F7" s="56"/>
      <c r="G7" s="57"/>
      <c r="H7" s="57"/>
      <c r="I7" s="54"/>
      <c r="J7" s="41" t="str">
        <f t="shared" si="0"/>
        <v/>
      </c>
      <c r="K7" s="41" t="str">
        <f t="shared" si="1"/>
        <v/>
      </c>
      <c r="L7" s="32"/>
      <c r="M7" s="44"/>
    </row>
    <row r="8" spans="1:13" ht="12.6">
      <c r="A8" s="54"/>
      <c r="B8" s="55"/>
      <c r="C8" s="60"/>
      <c r="D8" s="56"/>
      <c r="E8" s="55"/>
      <c r="F8" s="56"/>
      <c r="G8" s="57"/>
      <c r="H8" s="59"/>
      <c r="I8" s="58"/>
      <c r="J8" s="41" t="str">
        <f t="shared" si="0"/>
        <v/>
      </c>
      <c r="K8" s="41" t="str">
        <f t="shared" si="1"/>
        <v/>
      </c>
      <c r="L8" s="33" t="s">
        <v>102</v>
      </c>
      <c r="M8" s="45">
        <f>SUM($G$3:$G$200)</f>
        <v>0</v>
      </c>
    </row>
    <row r="9" spans="1:13" ht="12.6">
      <c r="A9" s="54"/>
      <c r="B9" s="55"/>
      <c r="C9" s="60"/>
      <c r="D9" s="56"/>
      <c r="E9" s="55"/>
      <c r="F9" s="56"/>
      <c r="G9" s="57"/>
      <c r="H9" s="57"/>
      <c r="I9" s="54"/>
      <c r="J9" s="41" t="str">
        <f t="shared" si="0"/>
        <v/>
      </c>
      <c r="K9" s="41" t="str">
        <f t="shared" si="1"/>
        <v/>
      </c>
      <c r="L9" s="61"/>
      <c r="M9" s="61"/>
    </row>
    <row r="10" spans="1:13" ht="22.8">
      <c r="A10" s="54"/>
      <c r="B10" s="55"/>
      <c r="C10" s="60"/>
      <c r="D10" s="56"/>
      <c r="E10" s="55"/>
      <c r="F10" s="56"/>
      <c r="G10" s="57"/>
      <c r="H10" s="57"/>
      <c r="I10" s="54"/>
      <c r="J10" s="41" t="str">
        <f t="shared" si="0"/>
        <v/>
      </c>
      <c r="K10" s="41" t="str">
        <f t="shared" si="1"/>
        <v/>
      </c>
      <c r="L10" s="46" t="s">
        <v>103</v>
      </c>
      <c r="M10" s="42" t="e">
        <f>LOOKUP(9^9,K:K)</f>
        <v>#N/A</v>
      </c>
    </row>
    <row r="11" spans="1:13" ht="13.2" thickBot="1">
      <c r="A11" s="54"/>
      <c r="B11" s="55"/>
      <c r="C11" s="60"/>
      <c r="D11" s="56"/>
      <c r="E11" s="55"/>
      <c r="F11" s="56"/>
      <c r="G11" s="57"/>
      <c r="H11" s="59"/>
      <c r="I11" s="58"/>
      <c r="J11" s="41" t="str">
        <f t="shared" si="0"/>
        <v/>
      </c>
      <c r="K11" s="41" t="str">
        <f t="shared" si="1"/>
        <v/>
      </c>
      <c r="L11" s="50"/>
      <c r="M11" s="50"/>
    </row>
    <row r="12" spans="1:13" ht="15.6" thickTop="1" thickBot="1">
      <c r="A12" s="54"/>
      <c r="B12" s="55"/>
      <c r="C12" s="60"/>
      <c r="D12" s="56"/>
      <c r="E12" s="55"/>
      <c r="F12" s="56"/>
      <c r="G12" s="57"/>
      <c r="H12" s="59"/>
      <c r="I12" s="58"/>
      <c r="J12" s="41" t="str">
        <f t="shared" si="0"/>
        <v/>
      </c>
      <c r="K12" s="41" t="str">
        <f t="shared" si="1"/>
        <v/>
      </c>
      <c r="L12" s="145" t="s">
        <v>104</v>
      </c>
      <c r="M12" s="146"/>
    </row>
    <row r="13" spans="1:13" ht="13.2" thickTop="1">
      <c r="A13" s="58"/>
      <c r="B13" s="55"/>
      <c r="C13" s="60"/>
      <c r="D13" s="55"/>
      <c r="E13" s="55"/>
      <c r="F13" s="55"/>
      <c r="G13" s="59"/>
      <c r="H13" s="59"/>
      <c r="I13" s="58"/>
      <c r="J13" s="41" t="str">
        <f t="shared" si="0"/>
        <v/>
      </c>
      <c r="K13" s="41" t="str">
        <f t="shared" si="1"/>
        <v/>
      </c>
      <c r="L13" s="50"/>
      <c r="M13" s="50"/>
    </row>
    <row r="14" spans="1:13" ht="12.6">
      <c r="A14" s="58"/>
      <c r="B14" s="55"/>
      <c r="C14" s="60"/>
      <c r="D14" s="55"/>
      <c r="E14" s="55"/>
      <c r="F14" s="55"/>
      <c r="G14" s="59"/>
      <c r="H14" s="59"/>
      <c r="I14" s="58"/>
      <c r="J14" s="41" t="str">
        <f t="shared" si="0"/>
        <v/>
      </c>
      <c r="K14" s="41" t="str">
        <f t="shared" si="1"/>
        <v/>
      </c>
      <c r="L14" s="50"/>
      <c r="M14" s="50"/>
    </row>
    <row r="15" spans="1:13" ht="12.6">
      <c r="A15" s="54"/>
      <c r="B15" s="55"/>
      <c r="C15" s="60"/>
      <c r="D15" s="56"/>
      <c r="E15" s="55"/>
      <c r="F15" s="56"/>
      <c r="G15" s="57"/>
      <c r="H15" s="57"/>
      <c r="I15" s="54"/>
      <c r="J15" s="41" t="str">
        <f t="shared" si="0"/>
        <v/>
      </c>
      <c r="K15" s="41" t="str">
        <f t="shared" si="1"/>
        <v/>
      </c>
      <c r="L15" s="50"/>
      <c r="M15" s="50"/>
    </row>
    <row r="16" spans="1:13" ht="12.6">
      <c r="A16" s="58"/>
      <c r="B16" s="55"/>
      <c r="C16" s="60"/>
      <c r="D16" s="55"/>
      <c r="E16" s="55"/>
      <c r="F16" s="55"/>
      <c r="G16" s="59"/>
      <c r="H16" s="59"/>
      <c r="I16" s="58"/>
      <c r="J16" s="41" t="str">
        <f t="shared" si="0"/>
        <v/>
      </c>
      <c r="K16" s="41" t="str">
        <f t="shared" si="1"/>
        <v/>
      </c>
      <c r="L16" s="50"/>
      <c r="M16" s="50"/>
    </row>
    <row r="17" spans="1:13" ht="12.6">
      <c r="A17" s="38"/>
      <c r="B17" s="35"/>
      <c r="C17" s="40" t="str">
        <f>IF(B17="Chèques",MAX($C$3:$C16)+1,"")</f>
        <v/>
      </c>
      <c r="D17" s="35"/>
      <c r="E17" s="35"/>
      <c r="F17" s="35"/>
      <c r="G17" s="39"/>
      <c r="H17" s="39"/>
      <c r="I17" s="38"/>
      <c r="J17" s="41" t="str">
        <f t="shared" si="0"/>
        <v/>
      </c>
      <c r="K17" s="41" t="str">
        <f t="shared" si="1"/>
        <v/>
      </c>
      <c r="L17" s="50"/>
      <c r="M17" s="50"/>
    </row>
    <row r="18" spans="1:13" ht="12.6">
      <c r="A18" s="38"/>
      <c r="B18" s="35"/>
      <c r="C18" s="40" t="str">
        <f>IF(B18="Chèques",MAX($C$3:$C17)+1,"")</f>
        <v/>
      </c>
      <c r="D18" s="35"/>
      <c r="E18" s="35"/>
      <c r="F18" s="35"/>
      <c r="G18" s="39"/>
      <c r="H18" s="39"/>
      <c r="I18" s="38"/>
      <c r="J18" s="41" t="str">
        <f t="shared" si="0"/>
        <v/>
      </c>
      <c r="K18" s="41" t="str">
        <f t="shared" si="1"/>
        <v/>
      </c>
      <c r="L18" s="50"/>
      <c r="M18" s="50">
        <v>0</v>
      </c>
    </row>
    <row r="19" spans="1:13" ht="12.6">
      <c r="A19" s="34"/>
      <c r="B19" s="35"/>
      <c r="C19" s="40" t="str">
        <f>IF(B19="Chèques",MAX($C$3:$C18)+1,"")</f>
        <v/>
      </c>
      <c r="D19" s="36"/>
      <c r="E19" s="35"/>
      <c r="F19" s="36"/>
      <c r="G19" s="37"/>
      <c r="H19" s="37"/>
      <c r="I19" s="34"/>
      <c r="J19" s="41" t="str">
        <f t="shared" si="0"/>
        <v/>
      </c>
      <c r="K19" s="41" t="str">
        <f t="shared" si="1"/>
        <v/>
      </c>
      <c r="L19" s="50"/>
      <c r="M19" s="50"/>
    </row>
    <row r="20" spans="1:13" ht="12.6">
      <c r="A20" s="34"/>
      <c r="B20" s="35"/>
      <c r="C20" s="40" t="str">
        <f>IF(B20="Chèques",MAX($C$3:$C19)+1,"")</f>
        <v/>
      </c>
      <c r="D20" s="36"/>
      <c r="E20" s="35"/>
      <c r="F20" s="36"/>
      <c r="G20" s="37"/>
      <c r="H20" s="37"/>
      <c r="I20" s="34"/>
      <c r="J20" s="41" t="str">
        <f t="shared" si="0"/>
        <v/>
      </c>
      <c r="K20" s="41" t="str">
        <f t="shared" si="1"/>
        <v/>
      </c>
      <c r="L20" s="50"/>
      <c r="M20" s="50"/>
    </row>
    <row r="21" spans="1:13" ht="12.6">
      <c r="A21" s="34"/>
      <c r="B21" s="35"/>
      <c r="C21" s="40" t="str">
        <f>IF(B21="Chèques",MAX($C$3:$C20)+1,"")</f>
        <v/>
      </c>
      <c r="D21" s="36"/>
      <c r="E21" s="35"/>
      <c r="F21" s="36"/>
      <c r="G21" s="37"/>
      <c r="H21" s="37"/>
      <c r="I21" s="34"/>
      <c r="J21" s="41" t="str">
        <f t="shared" si="0"/>
        <v/>
      </c>
      <c r="K21" s="41" t="str">
        <f t="shared" si="1"/>
        <v/>
      </c>
      <c r="L21" s="50"/>
      <c r="M21" s="50"/>
    </row>
    <row r="22" spans="1:13" ht="12.6">
      <c r="A22" s="34"/>
      <c r="B22" s="35"/>
      <c r="C22" s="40" t="str">
        <f>IF(B22="Chèques",MAX($C$3:$C21)+1,"")</f>
        <v/>
      </c>
      <c r="D22" s="36"/>
      <c r="E22" s="35"/>
      <c r="F22" s="36"/>
      <c r="G22" s="37"/>
      <c r="H22" s="37"/>
      <c r="I22" s="34"/>
      <c r="J22" s="41" t="str">
        <f t="shared" si="0"/>
        <v/>
      </c>
      <c r="K22" s="41" t="str">
        <f t="shared" si="1"/>
        <v/>
      </c>
      <c r="L22" s="50"/>
      <c r="M22" s="50"/>
    </row>
    <row r="23" spans="1:13" ht="12.6">
      <c r="A23" s="34"/>
      <c r="B23" s="35"/>
      <c r="C23" s="40" t="str">
        <f>IF(B23="Chèques",MAX($C$3:$C22)+1,"")</f>
        <v/>
      </c>
      <c r="D23" s="36"/>
      <c r="E23" s="35"/>
      <c r="F23" s="36"/>
      <c r="G23" s="37"/>
      <c r="H23" s="37"/>
      <c r="I23" s="34"/>
      <c r="J23" s="41" t="str">
        <f t="shared" si="0"/>
        <v/>
      </c>
      <c r="K23" s="41" t="str">
        <f t="shared" si="1"/>
        <v/>
      </c>
      <c r="L23" s="50"/>
      <c r="M23" s="50"/>
    </row>
    <row r="24" spans="1:13" ht="12.6">
      <c r="A24" s="34"/>
      <c r="B24" s="35"/>
      <c r="C24" s="40" t="str">
        <f>IF(B24="Chèques",MAX($C$3:$C23)+1,"")</f>
        <v/>
      </c>
      <c r="D24" s="36"/>
      <c r="E24" s="35"/>
      <c r="F24" s="36"/>
      <c r="G24" s="37"/>
      <c r="H24" s="37"/>
      <c r="I24" s="34"/>
      <c r="J24" s="41" t="str">
        <f t="shared" si="0"/>
        <v/>
      </c>
      <c r="K24" s="41" t="str">
        <f t="shared" si="1"/>
        <v/>
      </c>
      <c r="L24" s="50"/>
      <c r="M24" s="50"/>
    </row>
    <row r="25" spans="1:13" ht="12.6">
      <c r="A25" s="34"/>
      <c r="B25" s="35"/>
      <c r="C25" s="40" t="str">
        <f>IF(B25="Chèques",MAX($C$3:$C24)+1,"")</f>
        <v/>
      </c>
      <c r="D25" s="36"/>
      <c r="E25" s="35"/>
      <c r="F25" s="36"/>
      <c r="G25" s="37"/>
      <c r="H25" s="37"/>
      <c r="I25" s="34"/>
      <c r="J25" s="41" t="str">
        <f t="shared" si="0"/>
        <v/>
      </c>
      <c r="K25" s="41" t="str">
        <f t="shared" si="1"/>
        <v/>
      </c>
      <c r="L25" s="50"/>
      <c r="M25" s="50"/>
    </row>
    <row r="26" spans="1:13" ht="12.6">
      <c r="A26" s="34"/>
      <c r="B26" s="35"/>
      <c r="C26" s="40" t="str">
        <f>IF(B26="Chèques",MAX($C$3:$C25)+1,"")</f>
        <v/>
      </c>
      <c r="D26" s="36"/>
      <c r="E26" s="35"/>
      <c r="F26" s="36"/>
      <c r="G26" s="37"/>
      <c r="H26" s="37"/>
      <c r="I26" s="34"/>
      <c r="J26" s="41" t="str">
        <f t="shared" si="0"/>
        <v/>
      </c>
      <c r="K26" s="41" t="str">
        <f t="shared" si="1"/>
        <v/>
      </c>
      <c r="L26" s="50"/>
      <c r="M26" s="50"/>
    </row>
    <row r="27" spans="1:13" ht="12.6">
      <c r="A27" s="34"/>
      <c r="B27" s="35"/>
      <c r="C27" s="40" t="str">
        <f>IF(B27="Chèques",MAX($C$3:$C26)+1,"")</f>
        <v/>
      </c>
      <c r="D27" s="36"/>
      <c r="E27" s="35"/>
      <c r="F27" s="36"/>
      <c r="G27" s="37"/>
      <c r="H27" s="37"/>
      <c r="I27" s="34"/>
      <c r="J27" s="41" t="str">
        <f t="shared" si="0"/>
        <v/>
      </c>
      <c r="K27" s="41" t="str">
        <f t="shared" si="1"/>
        <v/>
      </c>
      <c r="L27" s="50"/>
      <c r="M27" s="50"/>
    </row>
    <row r="28" spans="1:13" ht="12.6">
      <c r="A28" s="34"/>
      <c r="B28" s="35"/>
      <c r="C28" s="40" t="str">
        <f>IF(B28="Chèques",MAX($C$3:$C27)+1,"")</f>
        <v/>
      </c>
      <c r="D28" s="36"/>
      <c r="E28" s="35"/>
      <c r="F28" s="36"/>
      <c r="G28" s="37"/>
      <c r="H28" s="37"/>
      <c r="I28" s="34"/>
      <c r="J28" s="41" t="str">
        <f t="shared" si="0"/>
        <v/>
      </c>
      <c r="K28" s="41" t="str">
        <f t="shared" si="1"/>
        <v/>
      </c>
      <c r="L28" s="50"/>
      <c r="M28" s="50"/>
    </row>
    <row r="29" spans="1:13" ht="12.6">
      <c r="A29" s="34"/>
      <c r="B29" s="35"/>
      <c r="C29" s="40" t="str">
        <f>IF(B29="Chèques",MAX($C$3:$C28)+1,"")</f>
        <v/>
      </c>
      <c r="D29" s="36"/>
      <c r="E29" s="35"/>
      <c r="F29" s="36"/>
      <c r="G29" s="37"/>
      <c r="H29" s="37"/>
      <c r="I29" s="34"/>
      <c r="J29" s="41" t="str">
        <f t="shared" si="0"/>
        <v/>
      </c>
      <c r="K29" s="41" t="str">
        <f t="shared" si="1"/>
        <v/>
      </c>
      <c r="L29" s="50"/>
      <c r="M29" s="50"/>
    </row>
    <row r="30" spans="1:13" ht="12.6">
      <c r="A30" s="34"/>
      <c r="B30" s="35"/>
      <c r="C30" s="40" t="str">
        <f>IF(B30="Chèques",MAX($C$3:$C29)+1,"")</f>
        <v/>
      </c>
      <c r="D30" s="36"/>
      <c r="E30" s="35"/>
      <c r="F30" s="36"/>
      <c r="G30" s="37"/>
      <c r="H30" s="37"/>
      <c r="I30" s="34"/>
      <c r="J30" s="41" t="str">
        <f t="shared" si="0"/>
        <v/>
      </c>
      <c r="K30" s="41" t="str">
        <f t="shared" si="1"/>
        <v/>
      </c>
      <c r="L30" s="50"/>
      <c r="M30" s="50"/>
    </row>
    <row r="31" spans="1:13" ht="12.6">
      <c r="A31" s="34"/>
      <c r="B31" s="35"/>
      <c r="C31" s="40" t="str">
        <f>IF(B31="Chèques",MAX($C$3:$C30)+1,"")</f>
        <v/>
      </c>
      <c r="D31" s="36"/>
      <c r="E31" s="35"/>
      <c r="F31" s="36"/>
      <c r="G31" s="37"/>
      <c r="H31" s="37"/>
      <c r="I31" s="34"/>
      <c r="J31" s="41" t="str">
        <f t="shared" si="0"/>
        <v/>
      </c>
      <c r="K31" s="41" t="str">
        <f t="shared" si="1"/>
        <v/>
      </c>
      <c r="L31" s="50"/>
      <c r="M31" s="50"/>
    </row>
    <row r="32" spans="1:13" ht="12.6">
      <c r="A32" s="34"/>
      <c r="B32" s="35"/>
      <c r="C32" s="40" t="str">
        <f>IF(B32="Chèques",MAX($C$3:$C31)+1,"")</f>
        <v/>
      </c>
      <c r="D32" s="36"/>
      <c r="E32" s="35"/>
      <c r="F32" s="36"/>
      <c r="G32" s="37"/>
      <c r="H32" s="37"/>
      <c r="I32" s="34"/>
      <c r="J32" s="41" t="str">
        <f t="shared" si="0"/>
        <v/>
      </c>
      <c r="K32" s="41" t="str">
        <f t="shared" si="1"/>
        <v/>
      </c>
      <c r="L32" s="50"/>
      <c r="M32" s="50"/>
    </row>
    <row r="33" spans="1:13" ht="12.6">
      <c r="A33" s="34"/>
      <c r="B33" s="35"/>
      <c r="C33" s="40" t="str">
        <f>IF(B33="Chèques",MAX($C$3:$C32)+1,"")</f>
        <v/>
      </c>
      <c r="D33" s="36"/>
      <c r="E33" s="35"/>
      <c r="F33" s="36"/>
      <c r="G33" s="37"/>
      <c r="H33" s="37"/>
      <c r="I33" s="34"/>
      <c r="J33" s="41" t="str">
        <f t="shared" si="0"/>
        <v/>
      </c>
      <c r="K33" s="41" t="str">
        <f t="shared" si="1"/>
        <v/>
      </c>
      <c r="L33" s="50"/>
      <c r="M33" s="50"/>
    </row>
    <row r="34" spans="1:13" ht="12.6">
      <c r="A34" s="34"/>
      <c r="B34" s="35"/>
      <c r="C34" s="40" t="str">
        <f>IF(B34="Chèques",MAX($C$3:$C33)+1,"")</f>
        <v/>
      </c>
      <c r="D34" s="36"/>
      <c r="E34" s="35"/>
      <c r="F34" s="36"/>
      <c r="G34" s="37"/>
      <c r="H34" s="37"/>
      <c r="I34" s="34"/>
      <c r="J34" s="41" t="str">
        <f t="shared" si="0"/>
        <v/>
      </c>
      <c r="K34" s="41" t="str">
        <f t="shared" si="1"/>
        <v/>
      </c>
      <c r="L34" s="50"/>
      <c r="M34" s="50"/>
    </row>
    <row r="35" spans="1:13" ht="12.6">
      <c r="A35" s="34"/>
      <c r="B35" s="35"/>
      <c r="C35" s="40" t="str">
        <f>IF(B35="Chèques",MAX($C$3:$C34)+1,"")</f>
        <v/>
      </c>
      <c r="D35" s="36"/>
      <c r="E35" s="35"/>
      <c r="F35" s="36"/>
      <c r="G35" s="37"/>
      <c r="H35" s="37"/>
      <c r="I35" s="34"/>
      <c r="J35" s="41" t="str">
        <f t="shared" si="0"/>
        <v/>
      </c>
      <c r="K35" s="41" t="str">
        <f t="shared" si="1"/>
        <v/>
      </c>
      <c r="L35" s="50"/>
      <c r="M35" s="50"/>
    </row>
    <row r="36" spans="1:13" ht="12.6">
      <c r="A36" s="34"/>
      <c r="B36" s="35"/>
      <c r="C36" s="40" t="str">
        <f>IF(B36="Chèques",MAX($C$3:$C35)+1,"")</f>
        <v/>
      </c>
      <c r="D36" s="36"/>
      <c r="E36" s="35"/>
      <c r="F36" s="36"/>
      <c r="G36" s="37"/>
      <c r="H36" s="37"/>
      <c r="I36" s="34"/>
      <c r="J36" s="41" t="str">
        <f t="shared" si="0"/>
        <v/>
      </c>
      <c r="K36" s="41" t="str">
        <f t="shared" si="1"/>
        <v/>
      </c>
      <c r="L36" s="50"/>
      <c r="M36" s="50"/>
    </row>
    <row r="37" spans="1:13" ht="12.6">
      <c r="A37" s="34"/>
      <c r="B37" s="35"/>
      <c r="C37" s="40" t="str">
        <f>IF(B37="Chèques",MAX($C$3:$C36)+1,"")</f>
        <v/>
      </c>
      <c r="D37" s="36"/>
      <c r="E37" s="35"/>
      <c r="F37" s="36"/>
      <c r="G37" s="37"/>
      <c r="H37" s="37"/>
      <c r="I37" s="34"/>
      <c r="J37" s="41" t="str">
        <f t="shared" si="0"/>
        <v/>
      </c>
      <c r="K37" s="41" t="str">
        <f t="shared" si="1"/>
        <v/>
      </c>
      <c r="L37" s="50"/>
      <c r="M37" s="50"/>
    </row>
    <row r="38" spans="1:13" ht="12.6">
      <c r="A38" s="34"/>
      <c r="B38" s="35"/>
      <c r="C38" s="40" t="str">
        <f>IF(B38="Chèques",MAX($C$3:$C37)+1,"")</f>
        <v/>
      </c>
      <c r="D38" s="36"/>
      <c r="E38" s="35"/>
      <c r="F38" s="36"/>
      <c r="G38" s="37"/>
      <c r="H38" s="37"/>
      <c r="I38" s="34"/>
      <c r="J38" s="41" t="str">
        <f t="shared" si="0"/>
        <v/>
      </c>
      <c r="K38" s="41" t="str">
        <f t="shared" si="1"/>
        <v/>
      </c>
      <c r="L38" s="50"/>
      <c r="M38" s="50"/>
    </row>
    <row r="39" spans="1:13" ht="12.6">
      <c r="A39" s="34"/>
      <c r="B39" s="35"/>
      <c r="C39" s="40" t="str">
        <f>IF(B39="Chèques",MAX($C$3:$C38)+1,"")</f>
        <v/>
      </c>
      <c r="D39" s="36"/>
      <c r="E39" s="35"/>
      <c r="F39" s="36"/>
      <c r="G39" s="37"/>
      <c r="H39" s="37"/>
      <c r="I39" s="34"/>
      <c r="J39" s="41" t="str">
        <f t="shared" si="0"/>
        <v/>
      </c>
      <c r="K39" s="41" t="str">
        <f t="shared" si="1"/>
        <v/>
      </c>
      <c r="L39" s="50"/>
      <c r="M39" s="50"/>
    </row>
    <row r="40" spans="1:13" ht="12.6">
      <c r="A40" s="34"/>
      <c r="B40" s="35"/>
      <c r="C40" s="40" t="str">
        <f>IF(B40="Chèques",MAX($C$3:$C39)+1,"")</f>
        <v/>
      </c>
      <c r="D40" s="36"/>
      <c r="E40" s="35"/>
      <c r="F40" s="36"/>
      <c r="G40" s="37"/>
      <c r="H40" s="37"/>
      <c r="I40" s="34"/>
      <c r="J40" s="41" t="str">
        <f t="shared" si="0"/>
        <v/>
      </c>
      <c r="K40" s="41" t="str">
        <f t="shared" si="1"/>
        <v/>
      </c>
      <c r="L40" s="50"/>
      <c r="M40" s="50"/>
    </row>
    <row r="41" spans="1:13" ht="12.6">
      <c r="A41" s="34"/>
      <c r="B41" s="35"/>
      <c r="C41" s="40" t="str">
        <f>IF(B41="Chèques",MAX($C$3:$C40)+1,"")</f>
        <v/>
      </c>
      <c r="D41" s="36"/>
      <c r="E41" s="35"/>
      <c r="F41" s="36"/>
      <c r="G41" s="37"/>
      <c r="H41" s="37"/>
      <c r="I41" s="34"/>
      <c r="J41" s="41" t="str">
        <f t="shared" si="0"/>
        <v/>
      </c>
      <c r="K41" s="41" t="str">
        <f t="shared" si="1"/>
        <v/>
      </c>
      <c r="L41" s="50"/>
      <c r="M41" s="50"/>
    </row>
    <row r="42" spans="1:13" ht="12.6">
      <c r="A42" s="34"/>
      <c r="B42" s="35"/>
      <c r="C42" s="40" t="str">
        <f>IF(B42="Chèques",MAX($C$3:$C41)+1,"")</f>
        <v/>
      </c>
      <c r="D42" s="36"/>
      <c r="E42" s="35"/>
      <c r="F42" s="36"/>
      <c r="G42" s="37"/>
      <c r="H42" s="37"/>
      <c r="I42" s="34"/>
      <c r="J42" s="41" t="str">
        <f t="shared" si="0"/>
        <v/>
      </c>
      <c r="K42" s="41" t="str">
        <f t="shared" si="1"/>
        <v/>
      </c>
      <c r="L42" s="50"/>
      <c r="M42" s="50"/>
    </row>
    <row r="43" spans="1:13" ht="12.6">
      <c r="A43" s="34"/>
      <c r="B43" s="35"/>
      <c r="C43" s="40" t="str">
        <f>IF(B43="Chèques",MAX($C$3:$C42)+1,"")</f>
        <v/>
      </c>
      <c r="D43" s="36"/>
      <c r="E43" s="35"/>
      <c r="F43" s="36"/>
      <c r="G43" s="37"/>
      <c r="H43" s="37"/>
      <c r="I43" s="34"/>
      <c r="J43" s="41" t="str">
        <f t="shared" si="0"/>
        <v/>
      </c>
      <c r="K43" s="41" t="str">
        <f t="shared" si="1"/>
        <v/>
      </c>
      <c r="L43" s="50"/>
      <c r="M43" s="50"/>
    </row>
    <row r="44" spans="1:13" ht="12.6">
      <c r="A44" s="34"/>
      <c r="B44" s="35"/>
      <c r="C44" s="40" t="str">
        <f>IF(B44="Chèques",MAX($C$3:$C43)+1,"")</f>
        <v/>
      </c>
      <c r="D44" s="36"/>
      <c r="E44" s="35"/>
      <c r="F44" s="36"/>
      <c r="G44" s="37"/>
      <c r="H44" s="37"/>
      <c r="I44" s="34"/>
      <c r="J44" s="41" t="str">
        <f t="shared" si="0"/>
        <v/>
      </c>
      <c r="K44" s="41" t="str">
        <f t="shared" si="1"/>
        <v/>
      </c>
      <c r="L44" s="50"/>
      <c r="M44" s="50"/>
    </row>
    <row r="45" spans="1:13" ht="12.6">
      <c r="A45" s="34"/>
      <c r="B45" s="35"/>
      <c r="C45" s="40" t="str">
        <f>IF(B45="Chèques",MAX($C$3:$C44)+1,"")</f>
        <v/>
      </c>
      <c r="D45" s="36"/>
      <c r="E45" s="35"/>
      <c r="F45" s="36"/>
      <c r="G45" s="37"/>
      <c r="H45" s="37"/>
      <c r="I45" s="34"/>
      <c r="J45" s="41" t="str">
        <f t="shared" si="0"/>
        <v/>
      </c>
      <c r="K45" s="41" t="str">
        <f t="shared" si="1"/>
        <v/>
      </c>
      <c r="L45" s="50"/>
      <c r="M45" s="50"/>
    </row>
    <row r="46" spans="1:13" ht="12.6">
      <c r="A46" s="34"/>
      <c r="B46" s="35"/>
      <c r="C46" s="40" t="str">
        <f>IF(B46="Chèques",MAX($C$3:$C45)+1,"")</f>
        <v/>
      </c>
      <c r="D46" s="36"/>
      <c r="E46" s="35"/>
      <c r="F46" s="36"/>
      <c r="G46" s="37"/>
      <c r="H46" s="37"/>
      <c r="I46" s="34"/>
      <c r="J46" s="41" t="str">
        <f t="shared" si="0"/>
        <v/>
      </c>
      <c r="K46" s="41" t="str">
        <f t="shared" si="1"/>
        <v/>
      </c>
      <c r="L46" s="50"/>
      <c r="M46" s="50"/>
    </row>
    <row r="47" spans="1:13" ht="12.6">
      <c r="A47" s="34"/>
      <c r="B47" s="35"/>
      <c r="C47" s="40" t="str">
        <f>IF(B47="Chèques",MAX($C$3:$C46)+1,"")</f>
        <v/>
      </c>
      <c r="D47" s="36"/>
      <c r="E47" s="35"/>
      <c r="F47" s="36"/>
      <c r="G47" s="37"/>
      <c r="H47" s="37"/>
      <c r="I47" s="34"/>
      <c r="J47" s="41" t="str">
        <f t="shared" si="0"/>
        <v/>
      </c>
      <c r="K47" s="41" t="str">
        <f t="shared" si="1"/>
        <v/>
      </c>
      <c r="L47" s="50"/>
      <c r="M47" s="50"/>
    </row>
    <row r="48" spans="1:13" ht="12.6">
      <c r="A48" s="34"/>
      <c r="B48" s="35"/>
      <c r="C48" s="40" t="str">
        <f>IF(B48="Chèques",MAX($C$3:$C47)+1,"")</f>
        <v/>
      </c>
      <c r="D48" s="36"/>
      <c r="E48" s="35"/>
      <c r="F48" s="36"/>
      <c r="G48" s="37"/>
      <c r="H48" s="37"/>
      <c r="I48" s="34"/>
      <c r="J48" s="41" t="str">
        <f t="shared" si="0"/>
        <v/>
      </c>
      <c r="K48" s="41" t="str">
        <f t="shared" si="1"/>
        <v/>
      </c>
      <c r="L48" s="50"/>
      <c r="M48" s="50"/>
    </row>
    <row r="49" spans="1:13" ht="12.6">
      <c r="A49" s="34"/>
      <c r="B49" s="35"/>
      <c r="C49" s="40" t="str">
        <f>IF(B49="Chèques",MAX($C$3:$C48)+1,"")</f>
        <v/>
      </c>
      <c r="D49" s="36"/>
      <c r="E49" s="35"/>
      <c r="F49" s="36"/>
      <c r="G49" s="37"/>
      <c r="H49" s="37"/>
      <c r="I49" s="34"/>
      <c r="J49" s="41" t="str">
        <f t="shared" si="0"/>
        <v/>
      </c>
      <c r="K49" s="41" t="str">
        <f t="shared" si="1"/>
        <v/>
      </c>
      <c r="L49" s="50"/>
      <c r="M49" s="50"/>
    </row>
    <row r="50" spans="1:13" ht="12.6">
      <c r="A50" s="34"/>
      <c r="B50" s="35"/>
      <c r="C50" s="40" t="str">
        <f>IF(B50="Chèques",MAX($C$3:$C49)+1,"")</f>
        <v/>
      </c>
      <c r="D50" s="36"/>
      <c r="E50" s="35"/>
      <c r="F50" s="36"/>
      <c r="G50" s="37"/>
      <c r="H50" s="37"/>
      <c r="I50" s="34"/>
      <c r="J50" s="41" t="str">
        <f t="shared" si="0"/>
        <v/>
      </c>
      <c r="K50" s="41" t="str">
        <f t="shared" si="1"/>
        <v/>
      </c>
      <c r="L50" s="50"/>
      <c r="M50" s="50"/>
    </row>
    <row r="51" spans="1:13" ht="12.6">
      <c r="A51" s="34"/>
      <c r="B51" s="35"/>
      <c r="C51" s="40" t="str">
        <f>IF(B51="Chèques",MAX($C$3:$C50)+1,"")</f>
        <v/>
      </c>
      <c r="D51" s="36"/>
      <c r="E51" s="35"/>
      <c r="F51" s="36"/>
      <c r="G51" s="37"/>
      <c r="H51" s="37"/>
      <c r="I51" s="34"/>
      <c r="J51" s="41" t="str">
        <f t="shared" si="0"/>
        <v/>
      </c>
      <c r="K51" s="41" t="str">
        <f t="shared" si="1"/>
        <v/>
      </c>
      <c r="L51" s="50"/>
      <c r="M51" s="50"/>
    </row>
    <row r="52" spans="1:13" ht="12.6">
      <c r="A52" s="34"/>
      <c r="B52" s="35"/>
      <c r="C52" s="40" t="str">
        <f>IF(B52="Chèques",MAX($C$3:$C51)+1,"")</f>
        <v/>
      </c>
      <c r="D52" s="36"/>
      <c r="E52" s="35"/>
      <c r="F52" s="36"/>
      <c r="G52" s="37"/>
      <c r="H52" s="37"/>
      <c r="I52" s="34"/>
      <c r="J52" s="41" t="str">
        <f t="shared" si="0"/>
        <v/>
      </c>
      <c r="K52" s="41" t="str">
        <f t="shared" si="1"/>
        <v/>
      </c>
      <c r="L52" s="50"/>
      <c r="M52" s="50"/>
    </row>
    <row r="53" spans="1:13" ht="12.6">
      <c r="A53" s="34"/>
      <c r="B53" s="35"/>
      <c r="C53" s="40" t="str">
        <f>IF(B53="Chèques",MAX($C$3:$C52)+1,"")</f>
        <v/>
      </c>
      <c r="D53" s="36"/>
      <c r="E53" s="35"/>
      <c r="F53" s="36"/>
      <c r="G53" s="37"/>
      <c r="H53" s="37"/>
      <c r="I53" s="34"/>
      <c r="J53" s="41" t="str">
        <f t="shared" si="0"/>
        <v/>
      </c>
      <c r="K53" s="41" t="str">
        <f t="shared" si="1"/>
        <v/>
      </c>
      <c r="L53" s="50"/>
      <c r="M53" s="50"/>
    </row>
    <row r="54" spans="1:13" ht="12.6">
      <c r="A54" s="34"/>
      <c r="B54" s="35"/>
      <c r="C54" s="40" t="str">
        <f>IF(B54="Chèques",MAX($C$3:$C53)+1,"")</f>
        <v/>
      </c>
      <c r="D54" s="36"/>
      <c r="E54" s="35"/>
      <c r="F54" s="36"/>
      <c r="G54" s="37"/>
      <c r="H54" s="37"/>
      <c r="I54" s="34"/>
      <c r="J54" s="41" t="str">
        <f t="shared" si="0"/>
        <v/>
      </c>
      <c r="K54" s="41" t="str">
        <f t="shared" si="1"/>
        <v/>
      </c>
      <c r="L54" s="50"/>
      <c r="M54" s="50"/>
    </row>
    <row r="55" spans="1:13" ht="12.6">
      <c r="A55" s="34"/>
      <c r="B55" s="35"/>
      <c r="C55" s="40" t="str">
        <f>IF(B55="Chèques",MAX($C$3:$C54)+1,"")</f>
        <v/>
      </c>
      <c r="D55" s="36"/>
      <c r="E55" s="35"/>
      <c r="F55" s="36"/>
      <c r="G55" s="37"/>
      <c r="H55" s="37"/>
      <c r="I55" s="34"/>
      <c r="J55" s="41" t="str">
        <f t="shared" si="0"/>
        <v/>
      </c>
      <c r="K55" s="41" t="str">
        <f t="shared" si="1"/>
        <v/>
      </c>
      <c r="L55" s="50"/>
      <c r="M55" s="50"/>
    </row>
    <row r="56" spans="1:13" ht="12.6">
      <c r="A56" s="34"/>
      <c r="B56" s="35"/>
      <c r="C56" s="40" t="str">
        <f>IF(B56="Chèques",MAX($C$3:$C55)+1,"")</f>
        <v/>
      </c>
      <c r="D56" s="36"/>
      <c r="E56" s="35"/>
      <c r="F56" s="36"/>
      <c r="G56" s="37"/>
      <c r="H56" s="37"/>
      <c r="I56" s="34"/>
      <c r="J56" s="41" t="str">
        <f t="shared" si="0"/>
        <v/>
      </c>
      <c r="K56" s="41" t="str">
        <f t="shared" si="1"/>
        <v/>
      </c>
      <c r="L56" s="50"/>
      <c r="M56" s="50"/>
    </row>
    <row r="57" spans="1:13" ht="12.6">
      <c r="A57" s="34"/>
      <c r="B57" s="35"/>
      <c r="C57" s="40" t="str">
        <f>IF(B57="Chèques",MAX($C$3:$C56)+1,"")</f>
        <v/>
      </c>
      <c r="D57" s="36"/>
      <c r="E57" s="35"/>
      <c r="F57" s="36"/>
      <c r="G57" s="37"/>
      <c r="H57" s="37"/>
      <c r="I57" s="34"/>
      <c r="J57" s="41" t="str">
        <f t="shared" si="0"/>
        <v/>
      </c>
      <c r="K57" s="41" t="str">
        <f t="shared" si="1"/>
        <v/>
      </c>
      <c r="L57" s="50"/>
      <c r="M57" s="50"/>
    </row>
    <row r="58" spans="1:13" ht="12.6">
      <c r="A58" s="34"/>
      <c r="B58" s="35"/>
      <c r="C58" s="40" t="str">
        <f>IF(B58="Chèques",MAX($C$3:$C57)+1,"")</f>
        <v/>
      </c>
      <c r="D58" s="36"/>
      <c r="E58" s="35"/>
      <c r="F58" s="36"/>
      <c r="G58" s="37"/>
      <c r="H58" s="37"/>
      <c r="I58" s="34"/>
      <c r="J58" s="41" t="str">
        <f t="shared" si="0"/>
        <v/>
      </c>
      <c r="K58" s="41" t="str">
        <f t="shared" si="1"/>
        <v/>
      </c>
      <c r="L58" s="50"/>
      <c r="M58" s="50"/>
    </row>
    <row r="59" spans="1:13" ht="12.6">
      <c r="A59" s="34"/>
      <c r="B59" s="35"/>
      <c r="C59" s="40" t="str">
        <f>IF(B59="Chèques",MAX($C$3:$C58)+1,"")</f>
        <v/>
      </c>
      <c r="D59" s="36"/>
      <c r="E59" s="35"/>
      <c r="F59" s="36"/>
      <c r="G59" s="37"/>
      <c r="H59" s="37"/>
      <c r="I59" s="34"/>
      <c r="J59" s="41" t="str">
        <f t="shared" si="0"/>
        <v/>
      </c>
      <c r="K59" s="41" t="str">
        <f t="shared" si="1"/>
        <v/>
      </c>
      <c r="L59" s="50"/>
      <c r="M59" s="50"/>
    </row>
    <row r="60" spans="1:13" ht="12.6">
      <c r="A60" s="34"/>
      <c r="B60" s="35"/>
      <c r="C60" s="40" t="str">
        <f>IF(B60="Chèques",MAX($C$3:$C59)+1,"")</f>
        <v/>
      </c>
      <c r="D60" s="36"/>
      <c r="E60" s="35"/>
      <c r="F60" s="36"/>
      <c r="G60" s="37"/>
      <c r="H60" s="37"/>
      <c r="I60" s="34"/>
      <c r="J60" s="41" t="str">
        <f t="shared" si="0"/>
        <v/>
      </c>
      <c r="K60" s="41" t="str">
        <f t="shared" si="1"/>
        <v/>
      </c>
      <c r="L60" s="50"/>
      <c r="M60" s="50"/>
    </row>
    <row r="61" spans="1:13" ht="12.6">
      <c r="A61" s="34"/>
      <c r="B61" s="35"/>
      <c r="C61" s="40" t="str">
        <f>IF(B61="Chèques",MAX($C$3:$C60)+1,"")</f>
        <v/>
      </c>
      <c r="D61" s="36"/>
      <c r="E61" s="35"/>
      <c r="F61" s="36"/>
      <c r="G61" s="37"/>
      <c r="H61" s="37"/>
      <c r="I61" s="34"/>
      <c r="J61" s="41" t="str">
        <f t="shared" si="0"/>
        <v/>
      </c>
      <c r="K61" s="41" t="str">
        <f t="shared" si="1"/>
        <v/>
      </c>
      <c r="L61" s="50"/>
      <c r="M61" s="50"/>
    </row>
    <row r="62" spans="1:13" ht="12.6">
      <c r="A62" s="34"/>
      <c r="B62" s="35"/>
      <c r="C62" s="40" t="str">
        <f>IF(B62="Chèques",MAX($C$3:$C61)+1,"")</f>
        <v/>
      </c>
      <c r="D62" s="36"/>
      <c r="E62" s="35"/>
      <c r="F62" s="36"/>
      <c r="G62" s="37"/>
      <c r="H62" s="37"/>
      <c r="I62" s="34"/>
      <c r="J62" s="41" t="str">
        <f t="shared" si="0"/>
        <v/>
      </c>
      <c r="K62" s="41" t="str">
        <f t="shared" si="1"/>
        <v/>
      </c>
      <c r="L62" s="50"/>
      <c r="M62" s="50"/>
    </row>
    <row r="63" spans="1:13" ht="12.6">
      <c r="A63" s="34"/>
      <c r="B63" s="35"/>
      <c r="C63" s="40" t="str">
        <f>IF(B63="Chèques",MAX($C$3:$C62)+1,"")</f>
        <v/>
      </c>
      <c r="D63" s="36"/>
      <c r="E63" s="35"/>
      <c r="F63" s="36"/>
      <c r="G63" s="37"/>
      <c r="H63" s="37"/>
      <c r="I63" s="34"/>
      <c r="J63" s="41" t="str">
        <f t="shared" si="0"/>
        <v/>
      </c>
      <c r="K63" s="41" t="str">
        <f t="shared" si="1"/>
        <v/>
      </c>
      <c r="L63" s="50"/>
      <c r="M63" s="50"/>
    </row>
    <row r="64" spans="1:13" ht="12.6">
      <c r="A64" s="34"/>
      <c r="B64" s="35"/>
      <c r="C64" s="40" t="str">
        <f>IF(B64="Chèques",MAX($C$3:$C63)+1,"")</f>
        <v/>
      </c>
      <c r="D64" s="36"/>
      <c r="E64" s="35"/>
      <c r="F64" s="36"/>
      <c r="G64" s="37"/>
      <c r="H64" s="37"/>
      <c r="I64" s="34"/>
      <c r="J64" s="41" t="str">
        <f t="shared" si="0"/>
        <v/>
      </c>
      <c r="K64" s="41" t="str">
        <f t="shared" si="1"/>
        <v/>
      </c>
      <c r="L64" s="50"/>
      <c r="M64" s="50"/>
    </row>
    <row r="65" spans="1:13" ht="12.6">
      <c r="A65" s="34"/>
      <c r="B65" s="35"/>
      <c r="C65" s="40" t="str">
        <f>IF(B65="Chèques",MAX($C$3:$C64)+1,"")</f>
        <v/>
      </c>
      <c r="D65" s="36"/>
      <c r="E65" s="35"/>
      <c r="F65" s="36"/>
      <c r="G65" s="37"/>
      <c r="H65" s="37"/>
      <c r="I65" s="34"/>
      <c r="J65" s="41" t="str">
        <f t="shared" si="0"/>
        <v/>
      </c>
      <c r="K65" s="41" t="str">
        <f t="shared" si="1"/>
        <v/>
      </c>
      <c r="L65" s="50"/>
      <c r="M65" s="50"/>
    </row>
    <row r="66" spans="1:13" ht="12.6">
      <c r="A66" s="34"/>
      <c r="B66" s="35"/>
      <c r="C66" s="40" t="str">
        <f>IF(B66="Chèques",MAX($C$3:$C65)+1,"")</f>
        <v/>
      </c>
      <c r="D66" s="36"/>
      <c r="E66" s="35"/>
      <c r="F66" s="36"/>
      <c r="G66" s="37"/>
      <c r="H66" s="37"/>
      <c r="I66" s="34"/>
      <c r="J66" s="41" t="str">
        <f t="shared" si="0"/>
        <v/>
      </c>
      <c r="K66" s="41" t="str">
        <f t="shared" si="1"/>
        <v/>
      </c>
      <c r="L66" s="50"/>
      <c r="M66" s="50"/>
    </row>
    <row r="67" spans="1:13" ht="12.6">
      <c r="A67" s="34"/>
      <c r="B67" s="35"/>
      <c r="C67" s="40" t="str">
        <f>IF(B67="Chèques",MAX($C$3:$C66)+1,"")</f>
        <v/>
      </c>
      <c r="D67" s="36"/>
      <c r="E67" s="35"/>
      <c r="F67" s="36"/>
      <c r="G67" s="37"/>
      <c r="H67" s="37"/>
      <c r="I67" s="34"/>
      <c r="J67" s="41" t="str">
        <f t="shared" si="0"/>
        <v/>
      </c>
      <c r="K67" s="41" t="str">
        <f t="shared" si="1"/>
        <v/>
      </c>
      <c r="L67" s="50"/>
      <c r="M67" s="50"/>
    </row>
    <row r="68" spans="1:13" ht="12.6">
      <c r="A68" s="34"/>
      <c r="B68" s="35"/>
      <c r="C68" s="40" t="str">
        <f>IF(B68="Chèques",MAX($C$3:$C67)+1,"")</f>
        <v/>
      </c>
      <c r="D68" s="36"/>
      <c r="E68" s="35"/>
      <c r="F68" s="36"/>
      <c r="G68" s="37"/>
      <c r="H68" s="37"/>
      <c r="I68" s="34"/>
      <c r="J68" s="41" t="str">
        <f t="shared" ref="J68:J131" si="2">IF(A68&lt;&gt;"",J67+H68-G68,"")</f>
        <v/>
      </c>
      <c r="K68" s="41" t="str">
        <f t="shared" si="1"/>
        <v/>
      </c>
      <c r="L68" s="50"/>
      <c r="M68" s="50"/>
    </row>
    <row r="69" spans="1:13" ht="12.6">
      <c r="A69" s="34"/>
      <c r="B69" s="35"/>
      <c r="C69" s="40" t="str">
        <f>IF(B69="Chèques",MAX($C$3:$C68)+1,"")</f>
        <v/>
      </c>
      <c r="D69" s="36"/>
      <c r="E69" s="35"/>
      <c r="F69" s="36"/>
      <c r="G69" s="37"/>
      <c r="H69" s="37"/>
      <c r="I69" s="34"/>
      <c r="J69" s="41" t="str">
        <f t="shared" si="2"/>
        <v/>
      </c>
      <c r="K69" s="41" t="str">
        <f t="shared" ref="K69:K132" si="3">IF(A69="","",K68+(H69-G69)*(I69&gt;0))</f>
        <v/>
      </c>
      <c r="L69" s="50"/>
      <c r="M69" s="50"/>
    </row>
    <row r="70" spans="1:13" ht="12.6">
      <c r="A70" s="34"/>
      <c r="B70" s="35"/>
      <c r="C70" s="40" t="str">
        <f>IF(B70="Chèques",MAX($C$3:$C69)+1,"")</f>
        <v/>
      </c>
      <c r="D70" s="36"/>
      <c r="E70" s="35"/>
      <c r="F70" s="36"/>
      <c r="G70" s="37"/>
      <c r="H70" s="37"/>
      <c r="I70" s="34"/>
      <c r="J70" s="41" t="str">
        <f t="shared" si="2"/>
        <v/>
      </c>
      <c r="K70" s="41" t="str">
        <f t="shared" si="3"/>
        <v/>
      </c>
      <c r="L70" s="50"/>
      <c r="M70" s="50"/>
    </row>
    <row r="71" spans="1:13" ht="12.6">
      <c r="A71" s="34"/>
      <c r="B71" s="35"/>
      <c r="C71" s="40" t="str">
        <f>IF(B71="Chèques",MAX($C$3:$C70)+1,"")</f>
        <v/>
      </c>
      <c r="D71" s="36"/>
      <c r="E71" s="35"/>
      <c r="F71" s="36"/>
      <c r="G71" s="37"/>
      <c r="H71" s="37"/>
      <c r="I71" s="34"/>
      <c r="J71" s="41" t="str">
        <f t="shared" si="2"/>
        <v/>
      </c>
      <c r="K71" s="41" t="str">
        <f t="shared" si="3"/>
        <v/>
      </c>
      <c r="L71" s="50"/>
      <c r="M71" s="50"/>
    </row>
    <row r="72" spans="1:13" ht="12.6">
      <c r="A72" s="34"/>
      <c r="B72" s="35"/>
      <c r="C72" s="40" t="str">
        <f>IF(B72="Chèques",MAX($C$3:$C71)+1,"")</f>
        <v/>
      </c>
      <c r="D72" s="36"/>
      <c r="E72" s="35"/>
      <c r="F72" s="36"/>
      <c r="G72" s="37"/>
      <c r="H72" s="37"/>
      <c r="I72" s="34"/>
      <c r="J72" s="41" t="str">
        <f t="shared" si="2"/>
        <v/>
      </c>
      <c r="K72" s="41" t="str">
        <f t="shared" si="3"/>
        <v/>
      </c>
      <c r="L72" s="50"/>
      <c r="M72" s="50"/>
    </row>
    <row r="73" spans="1:13" ht="12.6">
      <c r="A73" s="34"/>
      <c r="B73" s="35"/>
      <c r="C73" s="40" t="str">
        <f>IF(B73="Chèques",MAX($C$3:$C72)+1,"")</f>
        <v/>
      </c>
      <c r="D73" s="36"/>
      <c r="E73" s="35"/>
      <c r="F73" s="36"/>
      <c r="G73" s="37"/>
      <c r="H73" s="37"/>
      <c r="I73" s="34"/>
      <c r="J73" s="41" t="str">
        <f t="shared" si="2"/>
        <v/>
      </c>
      <c r="K73" s="41" t="str">
        <f t="shared" si="3"/>
        <v/>
      </c>
      <c r="L73" s="50"/>
      <c r="M73" s="50"/>
    </row>
    <row r="74" spans="1:13" ht="12.6">
      <c r="A74" s="34"/>
      <c r="B74" s="35"/>
      <c r="C74" s="40" t="str">
        <f>IF(B74="Chèques",MAX($C$3:$C73)+1,"")</f>
        <v/>
      </c>
      <c r="D74" s="36"/>
      <c r="E74" s="35"/>
      <c r="F74" s="36"/>
      <c r="G74" s="37"/>
      <c r="H74" s="37"/>
      <c r="I74" s="34"/>
      <c r="J74" s="41" t="str">
        <f t="shared" si="2"/>
        <v/>
      </c>
      <c r="K74" s="41" t="str">
        <f t="shared" si="3"/>
        <v/>
      </c>
      <c r="L74" s="50"/>
      <c r="M74" s="50"/>
    </row>
    <row r="75" spans="1:13" ht="12.6">
      <c r="A75" s="34"/>
      <c r="B75" s="35"/>
      <c r="C75" s="40" t="str">
        <f>IF(B75="Chèques",MAX($C$3:$C74)+1,"")</f>
        <v/>
      </c>
      <c r="D75" s="36"/>
      <c r="E75" s="35"/>
      <c r="F75" s="36"/>
      <c r="G75" s="37"/>
      <c r="H75" s="37"/>
      <c r="I75" s="34"/>
      <c r="J75" s="41" t="str">
        <f t="shared" si="2"/>
        <v/>
      </c>
      <c r="K75" s="41" t="str">
        <f t="shared" si="3"/>
        <v/>
      </c>
      <c r="L75" s="50"/>
      <c r="M75" s="50"/>
    </row>
    <row r="76" spans="1:13" ht="12.6">
      <c r="A76" s="34"/>
      <c r="B76" s="35"/>
      <c r="C76" s="40" t="str">
        <f>IF(B76="Chèques",MAX($C$3:$C75)+1,"")</f>
        <v/>
      </c>
      <c r="D76" s="36"/>
      <c r="E76" s="35"/>
      <c r="F76" s="36"/>
      <c r="G76" s="37"/>
      <c r="H76" s="37"/>
      <c r="I76" s="34"/>
      <c r="J76" s="41" t="str">
        <f t="shared" si="2"/>
        <v/>
      </c>
      <c r="K76" s="41" t="str">
        <f t="shared" si="3"/>
        <v/>
      </c>
      <c r="L76" s="50"/>
      <c r="M76" s="50"/>
    </row>
    <row r="77" spans="1:13" ht="12.6">
      <c r="A77" s="34"/>
      <c r="B77" s="35"/>
      <c r="C77" s="40" t="str">
        <f>IF(B77="Chèques",MAX($C$3:$C76)+1,"")</f>
        <v/>
      </c>
      <c r="D77" s="36"/>
      <c r="E77" s="35"/>
      <c r="F77" s="36"/>
      <c r="G77" s="37"/>
      <c r="H77" s="37"/>
      <c r="I77" s="34"/>
      <c r="J77" s="41" t="str">
        <f t="shared" si="2"/>
        <v/>
      </c>
      <c r="K77" s="41" t="str">
        <f t="shared" si="3"/>
        <v/>
      </c>
      <c r="L77" s="50"/>
      <c r="M77" s="50"/>
    </row>
    <row r="78" spans="1:13" ht="12.6">
      <c r="A78" s="34"/>
      <c r="B78" s="35"/>
      <c r="C78" s="40" t="str">
        <f>IF(B78="Chèques",MAX($C$3:$C77)+1,"")</f>
        <v/>
      </c>
      <c r="D78" s="36"/>
      <c r="E78" s="35"/>
      <c r="F78" s="36"/>
      <c r="G78" s="37"/>
      <c r="H78" s="37"/>
      <c r="I78" s="34"/>
      <c r="J78" s="41" t="str">
        <f t="shared" si="2"/>
        <v/>
      </c>
      <c r="K78" s="41" t="str">
        <f t="shared" si="3"/>
        <v/>
      </c>
      <c r="L78" s="50"/>
      <c r="M78" s="50"/>
    </row>
    <row r="79" spans="1:13" ht="12.6">
      <c r="A79" s="34"/>
      <c r="B79" s="35"/>
      <c r="C79" s="40" t="str">
        <f>IF(B79="Chèques",MAX($C$3:$C78)+1,"")</f>
        <v/>
      </c>
      <c r="D79" s="36"/>
      <c r="E79" s="35"/>
      <c r="F79" s="36"/>
      <c r="G79" s="37"/>
      <c r="H79" s="37"/>
      <c r="I79" s="34"/>
      <c r="J79" s="41" t="str">
        <f t="shared" si="2"/>
        <v/>
      </c>
      <c r="K79" s="41" t="str">
        <f t="shared" si="3"/>
        <v/>
      </c>
      <c r="L79" s="50"/>
      <c r="M79" s="50"/>
    </row>
    <row r="80" spans="1:13" ht="12.6">
      <c r="A80" s="34"/>
      <c r="B80" s="35"/>
      <c r="C80" s="40" t="str">
        <f>IF(B80="Chèques",MAX($C$3:$C79)+1,"")</f>
        <v/>
      </c>
      <c r="D80" s="36"/>
      <c r="E80" s="35"/>
      <c r="F80" s="36"/>
      <c r="G80" s="37"/>
      <c r="H80" s="37"/>
      <c r="I80" s="34"/>
      <c r="J80" s="41" t="str">
        <f t="shared" si="2"/>
        <v/>
      </c>
      <c r="K80" s="41" t="str">
        <f t="shared" si="3"/>
        <v/>
      </c>
      <c r="L80" s="50"/>
      <c r="M80" s="50"/>
    </row>
    <row r="81" spans="1:13" ht="12.6">
      <c r="A81" s="34"/>
      <c r="B81" s="35"/>
      <c r="C81" s="40" t="str">
        <f>IF(B81="Chèques",MAX($C$3:$C80)+1,"")</f>
        <v/>
      </c>
      <c r="D81" s="36"/>
      <c r="E81" s="35"/>
      <c r="F81" s="36"/>
      <c r="G81" s="37"/>
      <c r="H81" s="37"/>
      <c r="I81" s="34"/>
      <c r="J81" s="41" t="str">
        <f t="shared" si="2"/>
        <v/>
      </c>
      <c r="K81" s="41" t="str">
        <f t="shared" si="3"/>
        <v/>
      </c>
      <c r="L81" s="50"/>
      <c r="M81" s="50"/>
    </row>
    <row r="82" spans="1:13" ht="12.6">
      <c r="A82" s="34"/>
      <c r="B82" s="35"/>
      <c r="C82" s="40" t="str">
        <f>IF(B82="Chèques",MAX($C$3:$C81)+1,"")</f>
        <v/>
      </c>
      <c r="D82" s="36"/>
      <c r="E82" s="35"/>
      <c r="F82" s="36"/>
      <c r="G82" s="37"/>
      <c r="H82" s="37"/>
      <c r="I82" s="34"/>
      <c r="J82" s="41" t="str">
        <f t="shared" si="2"/>
        <v/>
      </c>
      <c r="K82" s="41" t="str">
        <f t="shared" si="3"/>
        <v/>
      </c>
      <c r="L82" s="50"/>
      <c r="M82" s="50"/>
    </row>
    <row r="83" spans="1:13" ht="12.6">
      <c r="A83" s="34"/>
      <c r="B83" s="35"/>
      <c r="C83" s="40" t="str">
        <f>IF(B83="Chèques",MAX($C$3:$C82)+1,"")</f>
        <v/>
      </c>
      <c r="D83" s="36"/>
      <c r="E83" s="35"/>
      <c r="F83" s="36"/>
      <c r="G83" s="37"/>
      <c r="H83" s="37"/>
      <c r="I83" s="34"/>
      <c r="J83" s="41" t="str">
        <f t="shared" si="2"/>
        <v/>
      </c>
      <c r="K83" s="41" t="str">
        <f t="shared" si="3"/>
        <v/>
      </c>
      <c r="L83" s="50"/>
      <c r="M83" s="50"/>
    </row>
    <row r="84" spans="1:13" ht="12.6">
      <c r="A84" s="34"/>
      <c r="B84" s="35"/>
      <c r="C84" s="40" t="str">
        <f>IF(B84="Chèques",MAX($C$3:$C83)+1,"")</f>
        <v/>
      </c>
      <c r="D84" s="36"/>
      <c r="E84" s="35"/>
      <c r="F84" s="36"/>
      <c r="G84" s="37"/>
      <c r="H84" s="37"/>
      <c r="I84" s="34"/>
      <c r="J84" s="41" t="str">
        <f t="shared" si="2"/>
        <v/>
      </c>
      <c r="K84" s="41" t="str">
        <f t="shared" si="3"/>
        <v/>
      </c>
      <c r="L84" s="50"/>
      <c r="M84" s="50"/>
    </row>
    <row r="85" spans="1:13" ht="12.6">
      <c r="A85" s="34"/>
      <c r="B85" s="35"/>
      <c r="C85" s="40" t="str">
        <f>IF(B85="Chèques",MAX($C$3:$C84)+1,"")</f>
        <v/>
      </c>
      <c r="D85" s="36"/>
      <c r="E85" s="35"/>
      <c r="F85" s="36"/>
      <c r="G85" s="37"/>
      <c r="H85" s="37"/>
      <c r="I85" s="34"/>
      <c r="J85" s="41" t="str">
        <f t="shared" si="2"/>
        <v/>
      </c>
      <c r="K85" s="41" t="str">
        <f t="shared" si="3"/>
        <v/>
      </c>
      <c r="L85" s="50"/>
      <c r="M85" s="50"/>
    </row>
    <row r="86" spans="1:13" ht="12.6">
      <c r="A86" s="34"/>
      <c r="B86" s="35"/>
      <c r="C86" s="40" t="str">
        <f>IF(B86="Chèques",MAX($C$3:$C85)+1,"")</f>
        <v/>
      </c>
      <c r="D86" s="36"/>
      <c r="E86" s="35"/>
      <c r="F86" s="36"/>
      <c r="G86" s="37"/>
      <c r="H86" s="37"/>
      <c r="I86" s="34"/>
      <c r="J86" s="41" t="str">
        <f t="shared" si="2"/>
        <v/>
      </c>
      <c r="K86" s="41" t="str">
        <f t="shared" si="3"/>
        <v/>
      </c>
      <c r="L86" s="50"/>
      <c r="M86" s="50"/>
    </row>
    <row r="87" spans="1:13" ht="12.6">
      <c r="A87" s="34"/>
      <c r="B87" s="35"/>
      <c r="C87" s="40" t="str">
        <f>IF(B87="Chèques",MAX($C$3:$C86)+1,"")</f>
        <v/>
      </c>
      <c r="D87" s="36"/>
      <c r="E87" s="35"/>
      <c r="F87" s="36"/>
      <c r="G87" s="37"/>
      <c r="H87" s="37"/>
      <c r="I87" s="34"/>
      <c r="J87" s="41" t="str">
        <f t="shared" si="2"/>
        <v/>
      </c>
      <c r="K87" s="41" t="str">
        <f t="shared" si="3"/>
        <v/>
      </c>
      <c r="L87" s="50"/>
      <c r="M87" s="50"/>
    </row>
    <row r="88" spans="1:13" ht="12.6">
      <c r="A88" s="34"/>
      <c r="B88" s="35"/>
      <c r="C88" s="40" t="str">
        <f>IF(B88="Chèques",MAX($C$3:$C87)+1,"")</f>
        <v/>
      </c>
      <c r="D88" s="36"/>
      <c r="E88" s="35"/>
      <c r="F88" s="36"/>
      <c r="G88" s="37"/>
      <c r="H88" s="37"/>
      <c r="I88" s="34"/>
      <c r="J88" s="41" t="str">
        <f t="shared" si="2"/>
        <v/>
      </c>
      <c r="K88" s="41" t="str">
        <f t="shared" si="3"/>
        <v/>
      </c>
      <c r="L88" s="50"/>
      <c r="M88" s="50"/>
    </row>
    <row r="89" spans="1:13" ht="12.6">
      <c r="A89" s="34"/>
      <c r="B89" s="35"/>
      <c r="C89" s="40" t="str">
        <f>IF(B89="Chèques",MAX($C$3:$C88)+1,"")</f>
        <v/>
      </c>
      <c r="D89" s="36"/>
      <c r="E89" s="35"/>
      <c r="F89" s="36"/>
      <c r="G89" s="37"/>
      <c r="H89" s="37"/>
      <c r="I89" s="34"/>
      <c r="J89" s="41" t="str">
        <f t="shared" si="2"/>
        <v/>
      </c>
      <c r="K89" s="41" t="str">
        <f t="shared" si="3"/>
        <v/>
      </c>
      <c r="L89" s="50"/>
      <c r="M89" s="50"/>
    </row>
    <row r="90" spans="1:13" ht="12.6">
      <c r="A90" s="34"/>
      <c r="B90" s="35"/>
      <c r="C90" s="40" t="str">
        <f>IF(B90="Chèques",MAX($C$3:$C89)+1,"")</f>
        <v/>
      </c>
      <c r="D90" s="36"/>
      <c r="E90" s="35"/>
      <c r="F90" s="36"/>
      <c r="G90" s="37"/>
      <c r="H90" s="37"/>
      <c r="I90" s="34"/>
      <c r="J90" s="41" t="str">
        <f t="shared" si="2"/>
        <v/>
      </c>
      <c r="K90" s="41" t="str">
        <f t="shared" si="3"/>
        <v/>
      </c>
      <c r="L90" s="50"/>
      <c r="M90" s="50"/>
    </row>
    <row r="91" spans="1:13" ht="12.6">
      <c r="A91" s="34"/>
      <c r="B91" s="35"/>
      <c r="C91" s="40" t="str">
        <f>IF(B91="Chèques",MAX($C$3:$C90)+1,"")</f>
        <v/>
      </c>
      <c r="D91" s="36"/>
      <c r="E91" s="35"/>
      <c r="F91" s="36"/>
      <c r="G91" s="37"/>
      <c r="H91" s="37"/>
      <c r="I91" s="34"/>
      <c r="J91" s="41" t="str">
        <f t="shared" si="2"/>
        <v/>
      </c>
      <c r="K91" s="41" t="str">
        <f t="shared" si="3"/>
        <v/>
      </c>
      <c r="L91" s="50"/>
      <c r="M91" s="50"/>
    </row>
    <row r="92" spans="1:13" ht="12.6">
      <c r="A92" s="34"/>
      <c r="B92" s="35"/>
      <c r="C92" s="40" t="str">
        <f>IF(B92="Chèques",MAX($C$3:$C91)+1,"")</f>
        <v/>
      </c>
      <c r="D92" s="36"/>
      <c r="E92" s="35"/>
      <c r="F92" s="36"/>
      <c r="G92" s="37"/>
      <c r="H92" s="37"/>
      <c r="I92" s="34"/>
      <c r="J92" s="41" t="str">
        <f t="shared" si="2"/>
        <v/>
      </c>
      <c r="K92" s="41" t="str">
        <f t="shared" si="3"/>
        <v/>
      </c>
      <c r="L92" s="50"/>
      <c r="M92" s="50"/>
    </row>
    <row r="93" spans="1:13" ht="12.6">
      <c r="A93" s="34"/>
      <c r="B93" s="35"/>
      <c r="C93" s="40" t="str">
        <f>IF(B93="Chèques",MAX($C$3:$C92)+1,"")</f>
        <v/>
      </c>
      <c r="D93" s="36"/>
      <c r="E93" s="35"/>
      <c r="F93" s="36"/>
      <c r="G93" s="37"/>
      <c r="H93" s="37"/>
      <c r="I93" s="34"/>
      <c r="J93" s="41" t="str">
        <f t="shared" si="2"/>
        <v/>
      </c>
      <c r="K93" s="41" t="str">
        <f t="shared" si="3"/>
        <v/>
      </c>
      <c r="L93" s="50"/>
      <c r="M93" s="50"/>
    </row>
    <row r="94" spans="1:13" ht="12.6">
      <c r="A94" s="34"/>
      <c r="B94" s="35"/>
      <c r="C94" s="40" t="str">
        <f>IF(B94="Chèques",MAX($C$3:$C93)+1,"")</f>
        <v/>
      </c>
      <c r="D94" s="36"/>
      <c r="E94" s="35"/>
      <c r="F94" s="36"/>
      <c r="G94" s="37"/>
      <c r="H94" s="37"/>
      <c r="I94" s="34"/>
      <c r="J94" s="41" t="str">
        <f t="shared" si="2"/>
        <v/>
      </c>
      <c r="K94" s="41" t="str">
        <f t="shared" si="3"/>
        <v/>
      </c>
      <c r="L94" s="50"/>
      <c r="M94" s="50"/>
    </row>
    <row r="95" spans="1:13" ht="12.6">
      <c r="A95" s="34"/>
      <c r="B95" s="35"/>
      <c r="C95" s="40" t="str">
        <f>IF(B95="Chèques",MAX($C$3:$C94)+1,"")</f>
        <v/>
      </c>
      <c r="D95" s="36"/>
      <c r="E95" s="35"/>
      <c r="F95" s="36"/>
      <c r="G95" s="37"/>
      <c r="H95" s="37"/>
      <c r="I95" s="34"/>
      <c r="J95" s="41" t="str">
        <f t="shared" si="2"/>
        <v/>
      </c>
      <c r="K95" s="41" t="str">
        <f t="shared" si="3"/>
        <v/>
      </c>
      <c r="L95" s="50"/>
      <c r="M95" s="50"/>
    </row>
    <row r="96" spans="1:13" ht="12.6">
      <c r="A96" s="34"/>
      <c r="B96" s="35"/>
      <c r="C96" s="40" t="str">
        <f>IF(B96="Chèques",MAX($C$3:$C95)+1,"")</f>
        <v/>
      </c>
      <c r="D96" s="36"/>
      <c r="E96" s="35"/>
      <c r="F96" s="36"/>
      <c r="G96" s="37"/>
      <c r="H96" s="37"/>
      <c r="I96" s="34"/>
      <c r="J96" s="41" t="str">
        <f t="shared" si="2"/>
        <v/>
      </c>
      <c r="K96" s="41" t="str">
        <f t="shared" si="3"/>
        <v/>
      </c>
      <c r="L96" s="50"/>
      <c r="M96" s="50"/>
    </row>
    <row r="97" spans="1:13" ht="12.6">
      <c r="A97" s="34"/>
      <c r="B97" s="35"/>
      <c r="C97" s="40" t="str">
        <f>IF(B97="Chèques",MAX($C$3:$C96)+1,"")</f>
        <v/>
      </c>
      <c r="D97" s="36"/>
      <c r="E97" s="35"/>
      <c r="F97" s="36"/>
      <c r="G97" s="37"/>
      <c r="H97" s="37"/>
      <c r="I97" s="34"/>
      <c r="J97" s="41" t="str">
        <f t="shared" si="2"/>
        <v/>
      </c>
      <c r="K97" s="41" t="str">
        <f t="shared" si="3"/>
        <v/>
      </c>
      <c r="L97" s="50"/>
      <c r="M97" s="50"/>
    </row>
    <row r="98" spans="1:13" ht="12.6">
      <c r="A98" s="34"/>
      <c r="B98" s="35"/>
      <c r="C98" s="40" t="str">
        <f>IF(B98="Chèques",MAX($C$3:$C97)+1,"")</f>
        <v/>
      </c>
      <c r="D98" s="36"/>
      <c r="E98" s="35"/>
      <c r="F98" s="36"/>
      <c r="G98" s="37"/>
      <c r="H98" s="37"/>
      <c r="I98" s="34"/>
      <c r="J98" s="41" t="str">
        <f t="shared" si="2"/>
        <v/>
      </c>
      <c r="K98" s="41" t="str">
        <f t="shared" si="3"/>
        <v/>
      </c>
      <c r="L98" s="50"/>
      <c r="M98" s="50"/>
    </row>
    <row r="99" spans="1:13" ht="12.6">
      <c r="A99" s="34"/>
      <c r="B99" s="35"/>
      <c r="C99" s="40" t="str">
        <f>IF(B99="Chèques",MAX($C$3:$C98)+1,"")</f>
        <v/>
      </c>
      <c r="D99" s="36"/>
      <c r="E99" s="35"/>
      <c r="F99" s="36"/>
      <c r="G99" s="37"/>
      <c r="H99" s="37"/>
      <c r="I99" s="34"/>
      <c r="J99" s="41" t="str">
        <f t="shared" si="2"/>
        <v/>
      </c>
      <c r="K99" s="41" t="str">
        <f t="shared" si="3"/>
        <v/>
      </c>
      <c r="L99" s="50"/>
      <c r="M99" s="50"/>
    </row>
    <row r="100" spans="1:13" ht="12.6">
      <c r="A100" s="34"/>
      <c r="B100" s="35"/>
      <c r="C100" s="40" t="str">
        <f>IF(B100="Chèques",MAX($C$3:$C99)+1,"")</f>
        <v/>
      </c>
      <c r="D100" s="36"/>
      <c r="E100" s="35"/>
      <c r="F100" s="36"/>
      <c r="G100" s="37"/>
      <c r="H100" s="37"/>
      <c r="I100" s="34"/>
      <c r="J100" s="41" t="str">
        <f t="shared" si="2"/>
        <v/>
      </c>
      <c r="K100" s="41" t="str">
        <f t="shared" si="3"/>
        <v/>
      </c>
      <c r="L100" s="50"/>
      <c r="M100" s="50"/>
    </row>
    <row r="101" spans="1:13" ht="12.6">
      <c r="A101" s="34"/>
      <c r="B101" s="35"/>
      <c r="C101" s="40" t="str">
        <f>IF(B101="Chèques",MAX($C$3:$C100)+1,"")</f>
        <v/>
      </c>
      <c r="D101" s="36"/>
      <c r="E101" s="35"/>
      <c r="F101" s="36"/>
      <c r="G101" s="37"/>
      <c r="H101" s="37"/>
      <c r="I101" s="34"/>
      <c r="J101" s="41" t="str">
        <f t="shared" si="2"/>
        <v/>
      </c>
      <c r="K101" s="41" t="str">
        <f t="shared" si="3"/>
        <v/>
      </c>
      <c r="L101" s="50"/>
      <c r="M101" s="50"/>
    </row>
    <row r="102" spans="1:13" ht="12.6">
      <c r="A102" s="34"/>
      <c r="B102" s="35"/>
      <c r="C102" s="40" t="str">
        <f>IF(B102="Chèques",MAX($C$3:$C101)+1,"")</f>
        <v/>
      </c>
      <c r="D102" s="36"/>
      <c r="E102" s="35"/>
      <c r="F102" s="36"/>
      <c r="G102" s="37"/>
      <c r="H102" s="37"/>
      <c r="I102" s="34"/>
      <c r="J102" s="41" t="str">
        <f t="shared" si="2"/>
        <v/>
      </c>
      <c r="K102" s="41" t="str">
        <f t="shared" si="3"/>
        <v/>
      </c>
      <c r="L102" s="50"/>
      <c r="M102" s="50"/>
    </row>
    <row r="103" spans="1:13" ht="12.6">
      <c r="A103" s="34"/>
      <c r="B103" s="35"/>
      <c r="C103" s="40" t="str">
        <f>IF(B103="Chèques",MAX($C$3:$C102)+1,"")</f>
        <v/>
      </c>
      <c r="D103" s="36"/>
      <c r="E103" s="35"/>
      <c r="F103" s="36"/>
      <c r="G103" s="37"/>
      <c r="H103" s="37"/>
      <c r="I103" s="34"/>
      <c r="J103" s="41" t="str">
        <f t="shared" si="2"/>
        <v/>
      </c>
      <c r="K103" s="41" t="str">
        <f t="shared" si="3"/>
        <v/>
      </c>
      <c r="L103" s="50"/>
      <c r="M103" s="50"/>
    </row>
    <row r="104" spans="1:13" ht="12.6">
      <c r="A104" s="34"/>
      <c r="B104" s="35"/>
      <c r="C104" s="40" t="str">
        <f>IF(B104="Chèques",MAX($C$3:$C103)+1,"")</f>
        <v/>
      </c>
      <c r="D104" s="36"/>
      <c r="E104" s="35"/>
      <c r="F104" s="36"/>
      <c r="G104" s="37"/>
      <c r="H104" s="37"/>
      <c r="I104" s="34"/>
      <c r="J104" s="41" t="str">
        <f t="shared" si="2"/>
        <v/>
      </c>
      <c r="K104" s="41" t="str">
        <f t="shared" si="3"/>
        <v/>
      </c>
      <c r="L104" s="50"/>
      <c r="M104" s="50"/>
    </row>
    <row r="105" spans="1:13" ht="12.6">
      <c r="A105" s="34"/>
      <c r="B105" s="35"/>
      <c r="C105" s="40" t="str">
        <f>IF(B105="Chèques",MAX($C$3:$C104)+1,"")</f>
        <v/>
      </c>
      <c r="D105" s="36"/>
      <c r="E105" s="35"/>
      <c r="F105" s="36"/>
      <c r="G105" s="37"/>
      <c r="H105" s="37"/>
      <c r="I105" s="34"/>
      <c r="J105" s="41" t="str">
        <f t="shared" si="2"/>
        <v/>
      </c>
      <c r="K105" s="41" t="str">
        <f t="shared" si="3"/>
        <v/>
      </c>
      <c r="L105" s="50"/>
      <c r="M105" s="50"/>
    </row>
    <row r="106" spans="1:13" ht="12.6">
      <c r="A106" s="34"/>
      <c r="B106" s="35"/>
      <c r="C106" s="40" t="str">
        <f>IF(B106="Chèques",MAX($C$3:$C105)+1,"")</f>
        <v/>
      </c>
      <c r="D106" s="36"/>
      <c r="E106" s="35"/>
      <c r="F106" s="36"/>
      <c r="G106" s="37"/>
      <c r="H106" s="37"/>
      <c r="I106" s="34"/>
      <c r="J106" s="41" t="str">
        <f t="shared" si="2"/>
        <v/>
      </c>
      <c r="K106" s="41" t="str">
        <f t="shared" si="3"/>
        <v/>
      </c>
      <c r="L106" s="50"/>
      <c r="M106" s="50"/>
    </row>
    <row r="107" spans="1:13" ht="12.6">
      <c r="A107" s="34"/>
      <c r="B107" s="35"/>
      <c r="C107" s="40" t="str">
        <f>IF(B107="Chèques",MAX($C$3:$C106)+1,"")</f>
        <v/>
      </c>
      <c r="D107" s="36"/>
      <c r="E107" s="35"/>
      <c r="F107" s="36"/>
      <c r="G107" s="37"/>
      <c r="H107" s="37"/>
      <c r="I107" s="34"/>
      <c r="J107" s="41" t="str">
        <f t="shared" si="2"/>
        <v/>
      </c>
      <c r="K107" s="41" t="str">
        <f t="shared" si="3"/>
        <v/>
      </c>
      <c r="L107" s="50"/>
      <c r="M107" s="50"/>
    </row>
    <row r="108" spans="1:13" ht="12.6">
      <c r="A108" s="34"/>
      <c r="B108" s="35"/>
      <c r="C108" s="40" t="str">
        <f>IF(B108="Chèques",MAX($C$3:$C107)+1,"")</f>
        <v/>
      </c>
      <c r="D108" s="36"/>
      <c r="E108" s="35"/>
      <c r="F108" s="36"/>
      <c r="G108" s="37"/>
      <c r="H108" s="37"/>
      <c r="I108" s="34"/>
      <c r="J108" s="41" t="str">
        <f t="shared" si="2"/>
        <v/>
      </c>
      <c r="K108" s="41" t="str">
        <f t="shared" si="3"/>
        <v/>
      </c>
      <c r="L108" s="50"/>
      <c r="M108" s="50"/>
    </row>
    <row r="109" spans="1:13" ht="12.6">
      <c r="A109" s="34"/>
      <c r="B109" s="35"/>
      <c r="C109" s="40" t="str">
        <f>IF(B109="Chèques",MAX($C$3:$C108)+1,"")</f>
        <v/>
      </c>
      <c r="D109" s="36"/>
      <c r="E109" s="35"/>
      <c r="F109" s="36"/>
      <c r="G109" s="37"/>
      <c r="H109" s="37"/>
      <c r="I109" s="34"/>
      <c r="J109" s="41" t="str">
        <f t="shared" si="2"/>
        <v/>
      </c>
      <c r="K109" s="41" t="str">
        <f t="shared" si="3"/>
        <v/>
      </c>
      <c r="L109" s="50"/>
      <c r="M109" s="50"/>
    </row>
    <row r="110" spans="1:13" ht="12.6">
      <c r="A110" s="34"/>
      <c r="B110" s="35"/>
      <c r="C110" s="40" t="str">
        <f>IF(B110="Chèques",MAX($C$3:$C109)+1,"")</f>
        <v/>
      </c>
      <c r="D110" s="36"/>
      <c r="E110" s="35"/>
      <c r="F110" s="36"/>
      <c r="G110" s="37"/>
      <c r="H110" s="37"/>
      <c r="I110" s="34"/>
      <c r="J110" s="41" t="str">
        <f t="shared" si="2"/>
        <v/>
      </c>
      <c r="K110" s="41" t="str">
        <f t="shared" si="3"/>
        <v/>
      </c>
      <c r="L110" s="50"/>
      <c r="M110" s="50"/>
    </row>
    <row r="111" spans="1:13" ht="12.6">
      <c r="A111" s="34"/>
      <c r="B111" s="35"/>
      <c r="C111" s="40" t="str">
        <f>IF(B111="Chèques",MAX($C$3:$C110)+1,"")</f>
        <v/>
      </c>
      <c r="D111" s="36"/>
      <c r="E111" s="35"/>
      <c r="F111" s="36"/>
      <c r="G111" s="37"/>
      <c r="H111" s="37"/>
      <c r="I111" s="34"/>
      <c r="J111" s="41" t="str">
        <f t="shared" si="2"/>
        <v/>
      </c>
      <c r="K111" s="41" t="str">
        <f t="shared" si="3"/>
        <v/>
      </c>
      <c r="L111" s="50"/>
      <c r="M111" s="50"/>
    </row>
    <row r="112" spans="1:13" ht="12.6">
      <c r="A112" s="34"/>
      <c r="B112" s="35"/>
      <c r="C112" s="40" t="str">
        <f>IF(B112="Chèques",MAX($C$3:$C111)+1,"")</f>
        <v/>
      </c>
      <c r="D112" s="36"/>
      <c r="E112" s="35"/>
      <c r="F112" s="36"/>
      <c r="G112" s="37"/>
      <c r="H112" s="37"/>
      <c r="I112" s="34"/>
      <c r="J112" s="41" t="str">
        <f t="shared" si="2"/>
        <v/>
      </c>
      <c r="K112" s="41" t="str">
        <f t="shared" si="3"/>
        <v/>
      </c>
      <c r="L112" s="50"/>
      <c r="M112" s="50"/>
    </row>
    <row r="113" spans="1:13" ht="12.6">
      <c r="A113" s="34"/>
      <c r="B113" s="35"/>
      <c r="C113" s="40" t="str">
        <f>IF(B113="Chèques",MAX($C$3:$C112)+1,"")</f>
        <v/>
      </c>
      <c r="D113" s="36"/>
      <c r="E113" s="35"/>
      <c r="F113" s="36"/>
      <c r="G113" s="37"/>
      <c r="H113" s="37"/>
      <c r="I113" s="34"/>
      <c r="J113" s="41" t="str">
        <f t="shared" si="2"/>
        <v/>
      </c>
      <c r="K113" s="41" t="str">
        <f t="shared" si="3"/>
        <v/>
      </c>
      <c r="L113" s="50"/>
      <c r="M113" s="50"/>
    </row>
    <row r="114" spans="1:13" ht="12.6">
      <c r="A114" s="34"/>
      <c r="B114" s="35"/>
      <c r="C114" s="40" t="str">
        <f>IF(B114="Chèques",MAX($C$3:$C113)+1,"")</f>
        <v/>
      </c>
      <c r="D114" s="36"/>
      <c r="E114" s="35"/>
      <c r="F114" s="36"/>
      <c r="G114" s="37"/>
      <c r="H114" s="37"/>
      <c r="I114" s="34"/>
      <c r="J114" s="41" t="str">
        <f t="shared" si="2"/>
        <v/>
      </c>
      <c r="K114" s="41" t="str">
        <f t="shared" si="3"/>
        <v/>
      </c>
      <c r="L114" s="50"/>
      <c r="M114" s="50"/>
    </row>
    <row r="115" spans="1:13" ht="12.6">
      <c r="A115" s="34"/>
      <c r="B115" s="35"/>
      <c r="C115" s="40" t="str">
        <f>IF(B115="Chèques",MAX($C$3:$C114)+1,"")</f>
        <v/>
      </c>
      <c r="D115" s="36"/>
      <c r="E115" s="35"/>
      <c r="F115" s="36"/>
      <c r="G115" s="37"/>
      <c r="H115" s="37"/>
      <c r="I115" s="34"/>
      <c r="J115" s="41" t="str">
        <f t="shared" si="2"/>
        <v/>
      </c>
      <c r="K115" s="41" t="str">
        <f t="shared" si="3"/>
        <v/>
      </c>
      <c r="L115" s="50"/>
      <c r="M115" s="50"/>
    </row>
    <row r="116" spans="1:13" ht="12.6">
      <c r="A116" s="34"/>
      <c r="B116" s="35"/>
      <c r="C116" s="40" t="str">
        <f>IF(B116="Chèques",MAX($C$3:$C115)+1,"")</f>
        <v/>
      </c>
      <c r="D116" s="36"/>
      <c r="E116" s="35"/>
      <c r="F116" s="36"/>
      <c r="G116" s="37"/>
      <c r="H116" s="37"/>
      <c r="I116" s="34"/>
      <c r="J116" s="41" t="str">
        <f t="shared" si="2"/>
        <v/>
      </c>
      <c r="K116" s="41" t="str">
        <f t="shared" si="3"/>
        <v/>
      </c>
      <c r="L116" s="50"/>
      <c r="M116" s="50"/>
    </row>
    <row r="117" spans="1:13" ht="12.6">
      <c r="A117" s="34"/>
      <c r="B117" s="35"/>
      <c r="C117" s="40" t="str">
        <f>IF(B117="Chèques",MAX($C$3:$C116)+1,"")</f>
        <v/>
      </c>
      <c r="D117" s="36"/>
      <c r="E117" s="35"/>
      <c r="F117" s="36"/>
      <c r="G117" s="37"/>
      <c r="H117" s="37"/>
      <c r="I117" s="34"/>
      <c r="J117" s="41" t="str">
        <f t="shared" si="2"/>
        <v/>
      </c>
      <c r="K117" s="41" t="str">
        <f t="shared" si="3"/>
        <v/>
      </c>
      <c r="L117" s="50"/>
      <c r="M117" s="50"/>
    </row>
    <row r="118" spans="1:13" ht="12.6">
      <c r="A118" s="34"/>
      <c r="B118" s="35"/>
      <c r="C118" s="40" t="str">
        <f>IF(B118="Chèques",MAX($C$3:$C117)+1,"")</f>
        <v/>
      </c>
      <c r="D118" s="36"/>
      <c r="E118" s="35"/>
      <c r="F118" s="36"/>
      <c r="G118" s="37"/>
      <c r="H118" s="37"/>
      <c r="I118" s="34"/>
      <c r="J118" s="41" t="str">
        <f t="shared" si="2"/>
        <v/>
      </c>
      <c r="K118" s="41" t="str">
        <f t="shared" si="3"/>
        <v/>
      </c>
      <c r="L118" s="50"/>
      <c r="M118" s="50"/>
    </row>
    <row r="119" spans="1:13" ht="12.6">
      <c r="A119" s="34"/>
      <c r="B119" s="35"/>
      <c r="C119" s="40" t="str">
        <f>IF(B119="Chèques",MAX($C$3:$C118)+1,"")</f>
        <v/>
      </c>
      <c r="D119" s="36"/>
      <c r="E119" s="35"/>
      <c r="F119" s="36"/>
      <c r="G119" s="37"/>
      <c r="H119" s="37"/>
      <c r="I119" s="34"/>
      <c r="J119" s="41" t="str">
        <f t="shared" si="2"/>
        <v/>
      </c>
      <c r="K119" s="41" t="str">
        <f t="shared" si="3"/>
        <v/>
      </c>
      <c r="L119" s="50"/>
      <c r="M119" s="50"/>
    </row>
    <row r="120" spans="1:13" ht="12.6">
      <c r="A120" s="34"/>
      <c r="B120" s="35"/>
      <c r="C120" s="40" t="str">
        <f>IF(B120="Chèques",MAX($C$3:$C119)+1,"")</f>
        <v/>
      </c>
      <c r="D120" s="36"/>
      <c r="E120" s="35"/>
      <c r="F120" s="36"/>
      <c r="G120" s="37"/>
      <c r="H120" s="37"/>
      <c r="I120" s="34"/>
      <c r="J120" s="41" t="str">
        <f t="shared" si="2"/>
        <v/>
      </c>
      <c r="K120" s="41" t="str">
        <f t="shared" si="3"/>
        <v/>
      </c>
      <c r="L120" s="50"/>
      <c r="M120" s="50"/>
    </row>
    <row r="121" spans="1:13" ht="12.6">
      <c r="A121" s="34"/>
      <c r="B121" s="35"/>
      <c r="C121" s="40" t="str">
        <f>IF(B121="Chèques",MAX($C$3:$C120)+1,"")</f>
        <v/>
      </c>
      <c r="D121" s="36"/>
      <c r="E121" s="35"/>
      <c r="F121" s="36"/>
      <c r="G121" s="37"/>
      <c r="H121" s="37"/>
      <c r="I121" s="34"/>
      <c r="J121" s="41" t="str">
        <f t="shared" si="2"/>
        <v/>
      </c>
      <c r="K121" s="41" t="str">
        <f t="shared" si="3"/>
        <v/>
      </c>
      <c r="L121" s="50"/>
      <c r="M121" s="50"/>
    </row>
    <row r="122" spans="1:13" ht="12.6">
      <c r="A122" s="34"/>
      <c r="B122" s="35"/>
      <c r="C122" s="40" t="str">
        <f>IF(B122="Chèques",MAX($C$3:$C121)+1,"")</f>
        <v/>
      </c>
      <c r="D122" s="36"/>
      <c r="E122" s="35"/>
      <c r="F122" s="36"/>
      <c r="G122" s="37"/>
      <c r="H122" s="37"/>
      <c r="I122" s="34"/>
      <c r="J122" s="41" t="str">
        <f t="shared" si="2"/>
        <v/>
      </c>
      <c r="K122" s="41" t="str">
        <f t="shared" si="3"/>
        <v/>
      </c>
      <c r="L122" s="50"/>
      <c r="M122" s="50"/>
    </row>
    <row r="123" spans="1:13" ht="12.6">
      <c r="A123" s="34"/>
      <c r="B123" s="35"/>
      <c r="C123" s="40" t="str">
        <f>IF(B123="Chèques",MAX($C$3:$C122)+1,"")</f>
        <v/>
      </c>
      <c r="D123" s="36"/>
      <c r="E123" s="35"/>
      <c r="F123" s="36"/>
      <c r="G123" s="37"/>
      <c r="H123" s="37"/>
      <c r="I123" s="34"/>
      <c r="J123" s="41" t="str">
        <f t="shared" si="2"/>
        <v/>
      </c>
      <c r="K123" s="41" t="str">
        <f t="shared" si="3"/>
        <v/>
      </c>
      <c r="L123" s="50"/>
      <c r="M123" s="50"/>
    </row>
    <row r="124" spans="1:13" ht="12.6">
      <c r="A124" s="34"/>
      <c r="B124" s="35"/>
      <c r="C124" s="40" t="str">
        <f>IF(B124="Chèques",MAX($C$3:$C123)+1,"")</f>
        <v/>
      </c>
      <c r="D124" s="36"/>
      <c r="E124" s="35"/>
      <c r="F124" s="36"/>
      <c r="G124" s="37"/>
      <c r="H124" s="37"/>
      <c r="I124" s="34"/>
      <c r="J124" s="41" t="str">
        <f t="shared" si="2"/>
        <v/>
      </c>
      <c r="K124" s="41" t="str">
        <f t="shared" si="3"/>
        <v/>
      </c>
      <c r="L124" s="50"/>
      <c r="M124" s="50"/>
    </row>
    <row r="125" spans="1:13" ht="12.6">
      <c r="A125" s="34"/>
      <c r="B125" s="35"/>
      <c r="C125" s="40" t="str">
        <f>IF(B125="Chèques",MAX($C$3:$C124)+1,"")</f>
        <v/>
      </c>
      <c r="D125" s="36"/>
      <c r="E125" s="35"/>
      <c r="F125" s="36"/>
      <c r="G125" s="37"/>
      <c r="H125" s="37"/>
      <c r="I125" s="34"/>
      <c r="J125" s="41" t="str">
        <f t="shared" si="2"/>
        <v/>
      </c>
      <c r="K125" s="41" t="str">
        <f t="shared" si="3"/>
        <v/>
      </c>
      <c r="L125" s="50"/>
      <c r="M125" s="50"/>
    </row>
    <row r="126" spans="1:13" ht="12.6">
      <c r="A126" s="34"/>
      <c r="B126" s="35"/>
      <c r="C126" s="40" t="str">
        <f>IF(B126="Chèques",MAX($C$3:$C125)+1,"")</f>
        <v/>
      </c>
      <c r="D126" s="36"/>
      <c r="E126" s="35"/>
      <c r="F126" s="36"/>
      <c r="G126" s="37"/>
      <c r="H126" s="37"/>
      <c r="I126" s="34"/>
      <c r="J126" s="41" t="str">
        <f t="shared" si="2"/>
        <v/>
      </c>
      <c r="K126" s="41" t="str">
        <f t="shared" si="3"/>
        <v/>
      </c>
      <c r="L126" s="50"/>
      <c r="M126" s="50"/>
    </row>
    <row r="127" spans="1:13" ht="12.6">
      <c r="A127" s="34"/>
      <c r="B127" s="35"/>
      <c r="C127" s="40" t="str">
        <f>IF(B127="Chèques",MAX($C$3:$C126)+1,"")</f>
        <v/>
      </c>
      <c r="D127" s="36"/>
      <c r="E127" s="35"/>
      <c r="F127" s="36"/>
      <c r="G127" s="37"/>
      <c r="H127" s="37"/>
      <c r="I127" s="34"/>
      <c r="J127" s="41" t="str">
        <f t="shared" si="2"/>
        <v/>
      </c>
      <c r="K127" s="41" t="str">
        <f t="shared" si="3"/>
        <v/>
      </c>
      <c r="L127" s="50"/>
      <c r="M127" s="50"/>
    </row>
    <row r="128" spans="1:13" ht="12.6">
      <c r="A128" s="34"/>
      <c r="B128" s="35"/>
      <c r="C128" s="40" t="str">
        <f>IF(B128="Chèques",MAX($C$3:$C127)+1,"")</f>
        <v/>
      </c>
      <c r="D128" s="36"/>
      <c r="E128" s="35"/>
      <c r="F128" s="36"/>
      <c r="G128" s="37"/>
      <c r="H128" s="37"/>
      <c r="I128" s="34"/>
      <c r="J128" s="41" t="str">
        <f t="shared" si="2"/>
        <v/>
      </c>
      <c r="K128" s="41" t="str">
        <f t="shared" si="3"/>
        <v/>
      </c>
      <c r="L128" s="50"/>
      <c r="M128" s="50"/>
    </row>
    <row r="129" spans="1:13" ht="12.6">
      <c r="A129" s="34"/>
      <c r="B129" s="35"/>
      <c r="C129" s="40" t="str">
        <f>IF(B129="Chèques",MAX($C$3:$C128)+1,"")</f>
        <v/>
      </c>
      <c r="D129" s="36"/>
      <c r="E129" s="35"/>
      <c r="F129" s="36"/>
      <c r="G129" s="37"/>
      <c r="H129" s="37"/>
      <c r="I129" s="34"/>
      <c r="J129" s="41" t="str">
        <f t="shared" si="2"/>
        <v/>
      </c>
      <c r="K129" s="41" t="str">
        <f t="shared" si="3"/>
        <v/>
      </c>
      <c r="L129" s="50"/>
      <c r="M129" s="50"/>
    </row>
    <row r="130" spans="1:13" ht="12.6">
      <c r="A130" s="34"/>
      <c r="B130" s="35"/>
      <c r="C130" s="40" t="str">
        <f>IF(B130="Chèques",MAX($C$3:$C129)+1,"")</f>
        <v/>
      </c>
      <c r="D130" s="36"/>
      <c r="E130" s="35"/>
      <c r="F130" s="36"/>
      <c r="G130" s="37"/>
      <c r="H130" s="37"/>
      <c r="I130" s="34"/>
      <c r="J130" s="41" t="str">
        <f t="shared" si="2"/>
        <v/>
      </c>
      <c r="K130" s="41" t="str">
        <f t="shared" si="3"/>
        <v/>
      </c>
      <c r="L130" s="50"/>
      <c r="M130" s="50"/>
    </row>
    <row r="131" spans="1:13" ht="12.6">
      <c r="A131" s="34"/>
      <c r="B131" s="35"/>
      <c r="C131" s="40" t="str">
        <f>IF(B131="Chèques",MAX($C$3:$C130)+1,"")</f>
        <v/>
      </c>
      <c r="D131" s="36"/>
      <c r="E131" s="35"/>
      <c r="F131" s="36"/>
      <c r="G131" s="37"/>
      <c r="H131" s="37"/>
      <c r="I131" s="34"/>
      <c r="J131" s="41" t="str">
        <f t="shared" si="2"/>
        <v/>
      </c>
      <c r="K131" s="41" t="str">
        <f t="shared" si="3"/>
        <v/>
      </c>
      <c r="L131" s="50"/>
      <c r="M131" s="50"/>
    </row>
    <row r="132" spans="1:13" ht="12.6">
      <c r="A132" s="34"/>
      <c r="B132" s="35"/>
      <c r="C132" s="40" t="str">
        <f>IF(B132="Chèques",MAX($C$3:$C131)+1,"")</f>
        <v/>
      </c>
      <c r="D132" s="36"/>
      <c r="E132" s="35"/>
      <c r="F132" s="36"/>
      <c r="G132" s="37"/>
      <c r="H132" s="37"/>
      <c r="I132" s="34"/>
      <c r="J132" s="41" t="str">
        <f t="shared" ref="J132:J195" si="4">IF(A132&lt;&gt;"",J131+H132-G132,"")</f>
        <v/>
      </c>
      <c r="K132" s="41" t="str">
        <f t="shared" si="3"/>
        <v/>
      </c>
      <c r="L132" s="50"/>
      <c r="M132" s="50"/>
    </row>
    <row r="133" spans="1:13" ht="12.6">
      <c r="A133" s="34"/>
      <c r="B133" s="35"/>
      <c r="C133" s="40" t="str">
        <f>IF(B133="Chèques",MAX($C$3:$C132)+1,"")</f>
        <v/>
      </c>
      <c r="D133" s="36"/>
      <c r="E133" s="35"/>
      <c r="F133" s="36"/>
      <c r="G133" s="37"/>
      <c r="H133" s="37"/>
      <c r="I133" s="34"/>
      <c r="J133" s="41" t="str">
        <f t="shared" si="4"/>
        <v/>
      </c>
      <c r="K133" s="41" t="str">
        <f t="shared" ref="K133:K196" si="5">IF(A133="","",K132+(H133-G133)*(I133&gt;0))</f>
        <v/>
      </c>
      <c r="L133" s="50"/>
      <c r="M133" s="50"/>
    </row>
    <row r="134" spans="1:13" ht="12.6">
      <c r="A134" s="34"/>
      <c r="B134" s="35"/>
      <c r="C134" s="40" t="str">
        <f>IF(B134="Chèques",MAX($C$3:$C133)+1,"")</f>
        <v/>
      </c>
      <c r="D134" s="36"/>
      <c r="E134" s="35"/>
      <c r="F134" s="36"/>
      <c r="G134" s="37"/>
      <c r="H134" s="37"/>
      <c r="I134" s="34"/>
      <c r="J134" s="41" t="str">
        <f t="shared" si="4"/>
        <v/>
      </c>
      <c r="K134" s="41" t="str">
        <f t="shared" si="5"/>
        <v/>
      </c>
      <c r="L134" s="50"/>
      <c r="M134" s="50"/>
    </row>
    <row r="135" spans="1:13" ht="12.6">
      <c r="A135" s="34"/>
      <c r="B135" s="35"/>
      <c r="C135" s="40" t="str">
        <f>IF(B135="Chèques",MAX($C$3:$C134)+1,"")</f>
        <v/>
      </c>
      <c r="D135" s="36"/>
      <c r="E135" s="35"/>
      <c r="F135" s="36"/>
      <c r="G135" s="37"/>
      <c r="H135" s="37"/>
      <c r="I135" s="34"/>
      <c r="J135" s="41" t="str">
        <f t="shared" si="4"/>
        <v/>
      </c>
      <c r="K135" s="41" t="str">
        <f t="shared" si="5"/>
        <v/>
      </c>
      <c r="L135" s="50"/>
      <c r="M135" s="50"/>
    </row>
    <row r="136" spans="1:13" ht="12.6">
      <c r="A136" s="34"/>
      <c r="B136" s="35"/>
      <c r="C136" s="40" t="str">
        <f>IF(B136="Chèques",MAX($C$3:$C135)+1,"")</f>
        <v/>
      </c>
      <c r="D136" s="36"/>
      <c r="E136" s="35"/>
      <c r="F136" s="36"/>
      <c r="G136" s="37"/>
      <c r="H136" s="37"/>
      <c r="I136" s="34"/>
      <c r="J136" s="41" t="str">
        <f t="shared" si="4"/>
        <v/>
      </c>
      <c r="K136" s="41" t="str">
        <f t="shared" si="5"/>
        <v/>
      </c>
      <c r="L136" s="50"/>
      <c r="M136" s="50"/>
    </row>
    <row r="137" spans="1:13" ht="12.6">
      <c r="A137" s="34"/>
      <c r="B137" s="35"/>
      <c r="C137" s="40" t="str">
        <f>IF(B137="Chèques",MAX($C$3:$C136)+1,"")</f>
        <v/>
      </c>
      <c r="D137" s="36"/>
      <c r="E137" s="35"/>
      <c r="F137" s="36"/>
      <c r="G137" s="37"/>
      <c r="H137" s="37"/>
      <c r="I137" s="34"/>
      <c r="J137" s="41" t="str">
        <f t="shared" si="4"/>
        <v/>
      </c>
      <c r="K137" s="41" t="str">
        <f t="shared" si="5"/>
        <v/>
      </c>
      <c r="L137" s="50"/>
      <c r="M137" s="50"/>
    </row>
    <row r="138" spans="1:13" ht="12.6">
      <c r="A138" s="34"/>
      <c r="B138" s="35"/>
      <c r="C138" s="40" t="str">
        <f>IF(B138="Chèques",MAX($C$3:$C137)+1,"")</f>
        <v/>
      </c>
      <c r="D138" s="36"/>
      <c r="E138" s="35"/>
      <c r="F138" s="36"/>
      <c r="G138" s="37"/>
      <c r="H138" s="37"/>
      <c r="I138" s="34"/>
      <c r="J138" s="41" t="str">
        <f t="shared" si="4"/>
        <v/>
      </c>
      <c r="K138" s="41" t="str">
        <f t="shared" si="5"/>
        <v/>
      </c>
      <c r="L138" s="50"/>
      <c r="M138" s="50"/>
    </row>
    <row r="139" spans="1:13" ht="12.6">
      <c r="A139" s="34"/>
      <c r="B139" s="35"/>
      <c r="C139" s="40" t="str">
        <f>IF(B139="Chèques",MAX($C$3:$C138)+1,"")</f>
        <v/>
      </c>
      <c r="D139" s="36"/>
      <c r="E139" s="35"/>
      <c r="F139" s="36"/>
      <c r="G139" s="37"/>
      <c r="H139" s="37"/>
      <c r="I139" s="34"/>
      <c r="J139" s="41" t="str">
        <f t="shared" si="4"/>
        <v/>
      </c>
      <c r="K139" s="41" t="str">
        <f t="shared" si="5"/>
        <v/>
      </c>
      <c r="L139" s="50"/>
      <c r="M139" s="50"/>
    </row>
    <row r="140" spans="1:13" ht="12.6">
      <c r="A140" s="34"/>
      <c r="B140" s="35"/>
      <c r="C140" s="40" t="str">
        <f>IF(B140="Chèques",MAX($C$3:$C139)+1,"")</f>
        <v/>
      </c>
      <c r="D140" s="36"/>
      <c r="E140" s="35"/>
      <c r="F140" s="36"/>
      <c r="G140" s="37"/>
      <c r="H140" s="37"/>
      <c r="I140" s="34"/>
      <c r="J140" s="41" t="str">
        <f t="shared" si="4"/>
        <v/>
      </c>
      <c r="K140" s="41" t="str">
        <f t="shared" si="5"/>
        <v/>
      </c>
      <c r="L140" s="50"/>
      <c r="M140" s="50"/>
    </row>
    <row r="141" spans="1:13" ht="12.6">
      <c r="A141" s="34"/>
      <c r="B141" s="35"/>
      <c r="C141" s="40" t="str">
        <f>IF(B141="Chèques",MAX($C$3:$C140)+1,"")</f>
        <v/>
      </c>
      <c r="D141" s="36"/>
      <c r="E141" s="35"/>
      <c r="F141" s="36"/>
      <c r="G141" s="37"/>
      <c r="H141" s="37"/>
      <c r="I141" s="34"/>
      <c r="J141" s="41" t="str">
        <f t="shared" si="4"/>
        <v/>
      </c>
      <c r="K141" s="41" t="str">
        <f t="shared" si="5"/>
        <v/>
      </c>
      <c r="L141" s="50"/>
      <c r="M141" s="50"/>
    </row>
    <row r="142" spans="1:13" ht="12.6">
      <c r="A142" s="34"/>
      <c r="B142" s="35"/>
      <c r="C142" s="40" t="str">
        <f>IF(B142="Chèques",MAX($C$3:$C141)+1,"")</f>
        <v/>
      </c>
      <c r="D142" s="36"/>
      <c r="E142" s="35"/>
      <c r="F142" s="36"/>
      <c r="G142" s="37"/>
      <c r="H142" s="37"/>
      <c r="I142" s="34"/>
      <c r="J142" s="41" t="str">
        <f t="shared" si="4"/>
        <v/>
      </c>
      <c r="K142" s="41" t="str">
        <f t="shared" si="5"/>
        <v/>
      </c>
      <c r="L142" s="50"/>
      <c r="M142" s="50"/>
    </row>
    <row r="143" spans="1:13" ht="12.6">
      <c r="A143" s="34"/>
      <c r="B143" s="35"/>
      <c r="C143" s="40" t="str">
        <f>IF(B143="Chèques",MAX($C$3:$C142)+1,"")</f>
        <v/>
      </c>
      <c r="D143" s="36"/>
      <c r="E143" s="35"/>
      <c r="F143" s="36"/>
      <c r="G143" s="37"/>
      <c r="H143" s="37"/>
      <c r="I143" s="34"/>
      <c r="J143" s="41" t="str">
        <f t="shared" si="4"/>
        <v/>
      </c>
      <c r="K143" s="41" t="str">
        <f t="shared" si="5"/>
        <v/>
      </c>
      <c r="L143" s="50"/>
      <c r="M143" s="50"/>
    </row>
    <row r="144" spans="1:13" ht="12.6">
      <c r="A144" s="34"/>
      <c r="B144" s="35"/>
      <c r="C144" s="40" t="str">
        <f>IF(B144="Chèques",MAX($C$3:$C143)+1,"")</f>
        <v/>
      </c>
      <c r="D144" s="36"/>
      <c r="E144" s="35"/>
      <c r="F144" s="36"/>
      <c r="G144" s="37"/>
      <c r="H144" s="37"/>
      <c r="I144" s="34"/>
      <c r="J144" s="41" t="str">
        <f t="shared" si="4"/>
        <v/>
      </c>
      <c r="K144" s="41" t="str">
        <f t="shared" si="5"/>
        <v/>
      </c>
      <c r="L144" s="50"/>
      <c r="M144" s="50"/>
    </row>
    <row r="145" spans="1:13" ht="12.6">
      <c r="A145" s="34"/>
      <c r="B145" s="35"/>
      <c r="C145" s="40" t="str">
        <f>IF(B145="Chèques",MAX($C$3:$C144)+1,"")</f>
        <v/>
      </c>
      <c r="D145" s="36"/>
      <c r="E145" s="35"/>
      <c r="F145" s="36"/>
      <c r="G145" s="37"/>
      <c r="H145" s="37"/>
      <c r="I145" s="34"/>
      <c r="J145" s="41" t="str">
        <f t="shared" si="4"/>
        <v/>
      </c>
      <c r="K145" s="41" t="str">
        <f t="shared" si="5"/>
        <v/>
      </c>
      <c r="L145" s="50"/>
      <c r="M145" s="50"/>
    </row>
    <row r="146" spans="1:13" ht="12.6">
      <c r="A146" s="34"/>
      <c r="B146" s="35"/>
      <c r="C146" s="40" t="str">
        <f>IF(B146="Chèques",MAX($C$3:$C145)+1,"")</f>
        <v/>
      </c>
      <c r="D146" s="36"/>
      <c r="E146" s="35"/>
      <c r="F146" s="36"/>
      <c r="G146" s="37"/>
      <c r="H146" s="37"/>
      <c r="I146" s="34"/>
      <c r="J146" s="41" t="str">
        <f t="shared" si="4"/>
        <v/>
      </c>
      <c r="K146" s="41" t="str">
        <f t="shared" si="5"/>
        <v/>
      </c>
      <c r="L146" s="50"/>
      <c r="M146" s="50"/>
    </row>
    <row r="147" spans="1:13" ht="12.6">
      <c r="A147" s="34"/>
      <c r="B147" s="35"/>
      <c r="C147" s="40" t="str">
        <f>IF(B147="Chèques",MAX($C$3:$C146)+1,"")</f>
        <v/>
      </c>
      <c r="D147" s="36"/>
      <c r="E147" s="35"/>
      <c r="F147" s="36"/>
      <c r="G147" s="37"/>
      <c r="H147" s="37"/>
      <c r="I147" s="34"/>
      <c r="J147" s="41" t="str">
        <f t="shared" si="4"/>
        <v/>
      </c>
      <c r="K147" s="41" t="str">
        <f t="shared" si="5"/>
        <v/>
      </c>
      <c r="L147" s="50"/>
      <c r="M147" s="50"/>
    </row>
    <row r="148" spans="1:13" ht="12.6">
      <c r="A148" s="34"/>
      <c r="B148" s="35"/>
      <c r="C148" s="40" t="str">
        <f>IF(B148="Chèques",MAX($C$3:$C147)+1,"")</f>
        <v/>
      </c>
      <c r="D148" s="36"/>
      <c r="E148" s="35"/>
      <c r="F148" s="36"/>
      <c r="G148" s="37"/>
      <c r="H148" s="37"/>
      <c r="I148" s="34"/>
      <c r="J148" s="41" t="str">
        <f t="shared" si="4"/>
        <v/>
      </c>
      <c r="K148" s="41" t="str">
        <f t="shared" si="5"/>
        <v/>
      </c>
      <c r="L148" s="50"/>
      <c r="M148" s="50"/>
    </row>
    <row r="149" spans="1:13" ht="12.6">
      <c r="A149" s="34"/>
      <c r="B149" s="35"/>
      <c r="C149" s="40" t="str">
        <f>IF(B149="Chèques",MAX($C$3:$C148)+1,"")</f>
        <v/>
      </c>
      <c r="D149" s="36"/>
      <c r="E149" s="35"/>
      <c r="F149" s="36"/>
      <c r="G149" s="37"/>
      <c r="H149" s="37"/>
      <c r="I149" s="34"/>
      <c r="J149" s="41" t="str">
        <f t="shared" si="4"/>
        <v/>
      </c>
      <c r="K149" s="41" t="str">
        <f t="shared" si="5"/>
        <v/>
      </c>
      <c r="L149" s="50"/>
      <c r="M149" s="50"/>
    </row>
    <row r="150" spans="1:13" ht="12.6">
      <c r="A150" s="34"/>
      <c r="B150" s="35"/>
      <c r="C150" s="40" t="str">
        <f>IF(B150="Chèques",MAX($C$3:$C149)+1,"")</f>
        <v/>
      </c>
      <c r="D150" s="36"/>
      <c r="E150" s="35"/>
      <c r="F150" s="36"/>
      <c r="G150" s="37"/>
      <c r="H150" s="37"/>
      <c r="I150" s="34"/>
      <c r="J150" s="41" t="str">
        <f t="shared" si="4"/>
        <v/>
      </c>
      <c r="K150" s="41" t="str">
        <f t="shared" si="5"/>
        <v/>
      </c>
      <c r="L150" s="50"/>
      <c r="M150" s="50"/>
    </row>
    <row r="151" spans="1:13" ht="12.6">
      <c r="A151" s="34"/>
      <c r="B151" s="35"/>
      <c r="C151" s="40" t="str">
        <f>IF(B151="Chèques",MAX($C$3:$C150)+1,"")</f>
        <v/>
      </c>
      <c r="D151" s="36"/>
      <c r="E151" s="35"/>
      <c r="F151" s="36"/>
      <c r="G151" s="37"/>
      <c r="H151" s="37"/>
      <c r="I151" s="34"/>
      <c r="J151" s="41" t="str">
        <f t="shared" si="4"/>
        <v/>
      </c>
      <c r="K151" s="41" t="str">
        <f t="shared" si="5"/>
        <v/>
      </c>
      <c r="L151" s="50"/>
      <c r="M151" s="50"/>
    </row>
    <row r="152" spans="1:13" ht="12.6">
      <c r="A152" s="34"/>
      <c r="B152" s="35"/>
      <c r="C152" s="40" t="str">
        <f>IF(B152="Chèques",MAX($C$3:$C151)+1,"")</f>
        <v/>
      </c>
      <c r="D152" s="36"/>
      <c r="E152" s="35"/>
      <c r="F152" s="36"/>
      <c r="G152" s="37"/>
      <c r="H152" s="37"/>
      <c r="I152" s="34"/>
      <c r="J152" s="41" t="str">
        <f t="shared" si="4"/>
        <v/>
      </c>
      <c r="K152" s="41" t="str">
        <f t="shared" si="5"/>
        <v/>
      </c>
      <c r="L152" s="50"/>
      <c r="M152" s="50"/>
    </row>
    <row r="153" spans="1:13" ht="12.6">
      <c r="A153" s="34"/>
      <c r="B153" s="35"/>
      <c r="C153" s="40" t="str">
        <f>IF(B153="Chèques",MAX($C$3:$C152)+1,"")</f>
        <v/>
      </c>
      <c r="D153" s="36"/>
      <c r="E153" s="35"/>
      <c r="F153" s="36"/>
      <c r="G153" s="37"/>
      <c r="H153" s="37"/>
      <c r="I153" s="34"/>
      <c r="J153" s="41" t="str">
        <f t="shared" si="4"/>
        <v/>
      </c>
      <c r="K153" s="41" t="str">
        <f t="shared" si="5"/>
        <v/>
      </c>
      <c r="L153" s="50"/>
      <c r="M153" s="50"/>
    </row>
    <row r="154" spans="1:13" ht="12.6">
      <c r="A154" s="34"/>
      <c r="B154" s="35"/>
      <c r="C154" s="40" t="str">
        <f>IF(B154="Chèques",MAX($C$3:$C153)+1,"")</f>
        <v/>
      </c>
      <c r="D154" s="36"/>
      <c r="E154" s="35"/>
      <c r="F154" s="36"/>
      <c r="G154" s="37"/>
      <c r="H154" s="37"/>
      <c r="I154" s="34"/>
      <c r="J154" s="41" t="str">
        <f t="shared" si="4"/>
        <v/>
      </c>
      <c r="K154" s="41" t="str">
        <f t="shared" si="5"/>
        <v/>
      </c>
      <c r="L154" s="50"/>
      <c r="M154" s="50"/>
    </row>
    <row r="155" spans="1:13" ht="12.6">
      <c r="A155" s="34"/>
      <c r="B155" s="35"/>
      <c r="C155" s="40" t="str">
        <f>IF(B155="Chèques",MAX($C$3:$C154)+1,"")</f>
        <v/>
      </c>
      <c r="D155" s="36"/>
      <c r="E155" s="35"/>
      <c r="F155" s="36"/>
      <c r="G155" s="37"/>
      <c r="H155" s="37"/>
      <c r="I155" s="34"/>
      <c r="J155" s="41" t="str">
        <f t="shared" si="4"/>
        <v/>
      </c>
      <c r="K155" s="41" t="str">
        <f t="shared" si="5"/>
        <v/>
      </c>
      <c r="L155" s="50"/>
      <c r="M155" s="50"/>
    </row>
    <row r="156" spans="1:13" ht="12.6">
      <c r="A156" s="34"/>
      <c r="B156" s="35"/>
      <c r="C156" s="40" t="str">
        <f>IF(B156="Chèques",MAX($C$3:$C155)+1,"")</f>
        <v/>
      </c>
      <c r="D156" s="36"/>
      <c r="E156" s="35"/>
      <c r="F156" s="36"/>
      <c r="G156" s="37"/>
      <c r="H156" s="37"/>
      <c r="I156" s="34"/>
      <c r="J156" s="41" t="str">
        <f t="shared" si="4"/>
        <v/>
      </c>
      <c r="K156" s="41" t="str">
        <f t="shared" si="5"/>
        <v/>
      </c>
      <c r="L156" s="50"/>
      <c r="M156" s="50"/>
    </row>
    <row r="157" spans="1:13" ht="12.6">
      <c r="A157" s="34"/>
      <c r="B157" s="35"/>
      <c r="C157" s="40" t="str">
        <f>IF(B157="Chèques",MAX($C$3:$C156)+1,"")</f>
        <v/>
      </c>
      <c r="D157" s="36"/>
      <c r="E157" s="35"/>
      <c r="F157" s="36"/>
      <c r="G157" s="37"/>
      <c r="H157" s="37"/>
      <c r="I157" s="34"/>
      <c r="J157" s="41" t="str">
        <f t="shared" si="4"/>
        <v/>
      </c>
      <c r="K157" s="41" t="str">
        <f t="shared" si="5"/>
        <v/>
      </c>
      <c r="L157" s="50"/>
      <c r="M157" s="50"/>
    </row>
    <row r="158" spans="1:13" ht="12.6">
      <c r="A158" s="34"/>
      <c r="B158" s="35"/>
      <c r="C158" s="40" t="str">
        <f>IF(B158="Chèques",MAX($C$3:$C157)+1,"")</f>
        <v/>
      </c>
      <c r="D158" s="36"/>
      <c r="E158" s="35"/>
      <c r="F158" s="36"/>
      <c r="G158" s="37"/>
      <c r="H158" s="37"/>
      <c r="I158" s="34"/>
      <c r="J158" s="41" t="str">
        <f t="shared" si="4"/>
        <v/>
      </c>
      <c r="K158" s="41" t="str">
        <f t="shared" si="5"/>
        <v/>
      </c>
      <c r="L158" s="50"/>
      <c r="M158" s="50"/>
    </row>
    <row r="159" spans="1:13" ht="12.6">
      <c r="A159" s="34"/>
      <c r="B159" s="35"/>
      <c r="C159" s="40" t="str">
        <f>IF(B159="Chèques",MAX($C$3:$C158)+1,"")</f>
        <v/>
      </c>
      <c r="D159" s="36"/>
      <c r="E159" s="35"/>
      <c r="F159" s="36"/>
      <c r="G159" s="37"/>
      <c r="H159" s="37"/>
      <c r="I159" s="34"/>
      <c r="J159" s="41" t="str">
        <f t="shared" si="4"/>
        <v/>
      </c>
      <c r="K159" s="41" t="str">
        <f t="shared" si="5"/>
        <v/>
      </c>
      <c r="L159" s="50"/>
      <c r="M159" s="50"/>
    </row>
    <row r="160" spans="1:13" ht="12.6">
      <c r="A160" s="34"/>
      <c r="B160" s="35"/>
      <c r="C160" s="40" t="str">
        <f>IF(B160="Chèques",MAX($C$3:$C159)+1,"")</f>
        <v/>
      </c>
      <c r="D160" s="36"/>
      <c r="E160" s="35"/>
      <c r="F160" s="36"/>
      <c r="G160" s="37"/>
      <c r="H160" s="37"/>
      <c r="I160" s="34"/>
      <c r="J160" s="41" t="str">
        <f t="shared" si="4"/>
        <v/>
      </c>
      <c r="K160" s="41" t="str">
        <f t="shared" si="5"/>
        <v/>
      </c>
      <c r="L160" s="50"/>
      <c r="M160" s="50"/>
    </row>
    <row r="161" spans="1:13" ht="12.6">
      <c r="A161" s="34"/>
      <c r="B161" s="35"/>
      <c r="C161" s="40" t="str">
        <f>IF(B161="Chèques",MAX($C$3:$C160)+1,"")</f>
        <v/>
      </c>
      <c r="D161" s="36"/>
      <c r="E161" s="35"/>
      <c r="F161" s="36"/>
      <c r="G161" s="37"/>
      <c r="H161" s="37"/>
      <c r="I161" s="34"/>
      <c r="J161" s="41" t="str">
        <f t="shared" si="4"/>
        <v/>
      </c>
      <c r="K161" s="41" t="str">
        <f t="shared" si="5"/>
        <v/>
      </c>
      <c r="L161" s="50"/>
      <c r="M161" s="50"/>
    </row>
    <row r="162" spans="1:13" ht="12.6">
      <c r="A162" s="34"/>
      <c r="B162" s="35"/>
      <c r="C162" s="40" t="str">
        <f>IF(B162="Chèques",MAX($C$3:$C161)+1,"")</f>
        <v/>
      </c>
      <c r="D162" s="36"/>
      <c r="E162" s="35"/>
      <c r="F162" s="36"/>
      <c r="G162" s="37"/>
      <c r="H162" s="37"/>
      <c r="I162" s="34"/>
      <c r="J162" s="41" t="str">
        <f t="shared" si="4"/>
        <v/>
      </c>
      <c r="K162" s="41" t="str">
        <f t="shared" si="5"/>
        <v/>
      </c>
      <c r="L162" s="50"/>
      <c r="M162" s="50"/>
    </row>
    <row r="163" spans="1:13" ht="12.6">
      <c r="A163" s="34"/>
      <c r="B163" s="35"/>
      <c r="C163" s="40" t="str">
        <f>IF(B163="Chèques",MAX($C$3:$C162)+1,"")</f>
        <v/>
      </c>
      <c r="D163" s="36"/>
      <c r="E163" s="35"/>
      <c r="F163" s="36"/>
      <c r="G163" s="37"/>
      <c r="H163" s="37"/>
      <c r="I163" s="34"/>
      <c r="J163" s="41" t="str">
        <f t="shared" si="4"/>
        <v/>
      </c>
      <c r="K163" s="41" t="str">
        <f t="shared" si="5"/>
        <v/>
      </c>
      <c r="L163" s="50"/>
      <c r="M163" s="50"/>
    </row>
    <row r="164" spans="1:13" ht="12.6">
      <c r="A164" s="34"/>
      <c r="B164" s="35"/>
      <c r="C164" s="40" t="str">
        <f>IF(B164="Chèques",MAX($C$3:$C163)+1,"")</f>
        <v/>
      </c>
      <c r="D164" s="36"/>
      <c r="E164" s="35"/>
      <c r="F164" s="36"/>
      <c r="G164" s="37"/>
      <c r="H164" s="37"/>
      <c r="I164" s="34"/>
      <c r="J164" s="41" t="str">
        <f t="shared" si="4"/>
        <v/>
      </c>
      <c r="K164" s="41" t="str">
        <f t="shared" si="5"/>
        <v/>
      </c>
      <c r="L164" s="50"/>
      <c r="M164" s="50"/>
    </row>
    <row r="165" spans="1:13" ht="12.6">
      <c r="A165" s="34"/>
      <c r="B165" s="35"/>
      <c r="C165" s="40" t="str">
        <f>IF(B165="Chèques",MAX($C$3:$C164)+1,"")</f>
        <v/>
      </c>
      <c r="D165" s="36"/>
      <c r="E165" s="35"/>
      <c r="F165" s="36"/>
      <c r="G165" s="37"/>
      <c r="H165" s="37"/>
      <c r="I165" s="34"/>
      <c r="J165" s="41" t="str">
        <f t="shared" si="4"/>
        <v/>
      </c>
      <c r="K165" s="41" t="str">
        <f t="shared" si="5"/>
        <v/>
      </c>
      <c r="L165" s="50"/>
      <c r="M165" s="50"/>
    </row>
    <row r="166" spans="1:13" ht="12.6">
      <c r="A166" s="34"/>
      <c r="B166" s="35"/>
      <c r="C166" s="40" t="str">
        <f>IF(B166="Chèques",MAX($C$3:$C165)+1,"")</f>
        <v/>
      </c>
      <c r="D166" s="36"/>
      <c r="E166" s="35"/>
      <c r="F166" s="36"/>
      <c r="G166" s="37"/>
      <c r="H166" s="37"/>
      <c r="I166" s="34"/>
      <c r="J166" s="41" t="str">
        <f t="shared" si="4"/>
        <v/>
      </c>
      <c r="K166" s="41" t="str">
        <f t="shared" si="5"/>
        <v/>
      </c>
      <c r="L166" s="50"/>
      <c r="M166" s="50"/>
    </row>
    <row r="167" spans="1:13" ht="12.6">
      <c r="A167" s="34"/>
      <c r="B167" s="35"/>
      <c r="C167" s="40" t="str">
        <f>IF(B167="Chèques",MAX($C$3:$C166)+1,"")</f>
        <v/>
      </c>
      <c r="D167" s="36"/>
      <c r="E167" s="35"/>
      <c r="F167" s="36"/>
      <c r="G167" s="37"/>
      <c r="H167" s="37"/>
      <c r="I167" s="34"/>
      <c r="J167" s="41" t="str">
        <f t="shared" si="4"/>
        <v/>
      </c>
      <c r="K167" s="41" t="str">
        <f t="shared" si="5"/>
        <v/>
      </c>
      <c r="L167" s="50"/>
      <c r="M167" s="50"/>
    </row>
    <row r="168" spans="1:13" ht="12.6">
      <c r="A168" s="34"/>
      <c r="B168" s="35"/>
      <c r="C168" s="40" t="str">
        <f>IF(B168="Chèques",MAX($C$3:$C167)+1,"")</f>
        <v/>
      </c>
      <c r="D168" s="36"/>
      <c r="E168" s="35"/>
      <c r="F168" s="36"/>
      <c r="G168" s="37"/>
      <c r="H168" s="37"/>
      <c r="I168" s="34"/>
      <c r="J168" s="41" t="str">
        <f t="shared" si="4"/>
        <v/>
      </c>
      <c r="K168" s="41" t="str">
        <f t="shared" si="5"/>
        <v/>
      </c>
      <c r="L168" s="50"/>
      <c r="M168" s="50"/>
    </row>
    <row r="169" spans="1:13" ht="12.6">
      <c r="A169" s="34"/>
      <c r="B169" s="35"/>
      <c r="C169" s="40" t="str">
        <f>IF(B169="Chèques",MAX($C$3:$C168)+1,"")</f>
        <v/>
      </c>
      <c r="D169" s="36"/>
      <c r="E169" s="35"/>
      <c r="F169" s="36"/>
      <c r="G169" s="37"/>
      <c r="H169" s="37"/>
      <c r="I169" s="34"/>
      <c r="J169" s="41" t="str">
        <f t="shared" si="4"/>
        <v/>
      </c>
      <c r="K169" s="41" t="str">
        <f t="shared" si="5"/>
        <v/>
      </c>
      <c r="L169" s="50"/>
      <c r="M169" s="50"/>
    </row>
    <row r="170" spans="1:13" ht="12.6">
      <c r="A170" s="34"/>
      <c r="B170" s="35"/>
      <c r="C170" s="40" t="str">
        <f>IF(B170="Chèques",MAX($C$3:$C169)+1,"")</f>
        <v/>
      </c>
      <c r="D170" s="36"/>
      <c r="E170" s="35"/>
      <c r="F170" s="36"/>
      <c r="G170" s="37"/>
      <c r="H170" s="37"/>
      <c r="I170" s="34"/>
      <c r="J170" s="41" t="str">
        <f t="shared" si="4"/>
        <v/>
      </c>
      <c r="K170" s="41" t="str">
        <f t="shared" si="5"/>
        <v/>
      </c>
      <c r="L170" s="50"/>
      <c r="M170" s="50"/>
    </row>
    <row r="171" spans="1:13" ht="12.6">
      <c r="A171" s="34"/>
      <c r="B171" s="35"/>
      <c r="C171" s="40" t="str">
        <f>IF(B171="Chèques",MAX($C$3:$C170)+1,"")</f>
        <v/>
      </c>
      <c r="D171" s="36"/>
      <c r="E171" s="35"/>
      <c r="F171" s="36"/>
      <c r="G171" s="37"/>
      <c r="H171" s="37"/>
      <c r="I171" s="34"/>
      <c r="J171" s="41" t="str">
        <f t="shared" si="4"/>
        <v/>
      </c>
      <c r="K171" s="41" t="str">
        <f t="shared" si="5"/>
        <v/>
      </c>
      <c r="L171" s="50"/>
      <c r="M171" s="50"/>
    </row>
    <row r="172" spans="1:13" ht="12.6">
      <c r="A172" s="34"/>
      <c r="B172" s="35"/>
      <c r="C172" s="40" t="str">
        <f>IF(B172="Chèques",MAX($C$3:$C171)+1,"")</f>
        <v/>
      </c>
      <c r="D172" s="36"/>
      <c r="E172" s="35"/>
      <c r="F172" s="36"/>
      <c r="G172" s="37"/>
      <c r="H172" s="37"/>
      <c r="I172" s="34"/>
      <c r="J172" s="41" t="str">
        <f t="shared" si="4"/>
        <v/>
      </c>
      <c r="K172" s="41" t="str">
        <f t="shared" si="5"/>
        <v/>
      </c>
      <c r="L172" s="50"/>
      <c r="M172" s="50"/>
    </row>
    <row r="173" spans="1:13" ht="12.6">
      <c r="A173" s="34"/>
      <c r="B173" s="35"/>
      <c r="C173" s="40" t="str">
        <f>IF(B173="Chèques",MAX($C$3:$C172)+1,"")</f>
        <v/>
      </c>
      <c r="D173" s="36"/>
      <c r="E173" s="35"/>
      <c r="F173" s="36"/>
      <c r="G173" s="37"/>
      <c r="H173" s="37"/>
      <c r="I173" s="34"/>
      <c r="J173" s="41" t="str">
        <f t="shared" si="4"/>
        <v/>
      </c>
      <c r="K173" s="41" t="str">
        <f t="shared" si="5"/>
        <v/>
      </c>
      <c r="L173" s="50"/>
      <c r="M173" s="50"/>
    </row>
    <row r="174" spans="1:13" ht="12.6">
      <c r="A174" s="34"/>
      <c r="B174" s="35"/>
      <c r="C174" s="40" t="str">
        <f>IF(B174="Chèques",MAX($C$3:$C173)+1,"")</f>
        <v/>
      </c>
      <c r="D174" s="36"/>
      <c r="E174" s="35"/>
      <c r="F174" s="36"/>
      <c r="G174" s="37"/>
      <c r="H174" s="37"/>
      <c r="I174" s="34"/>
      <c r="J174" s="41" t="str">
        <f t="shared" si="4"/>
        <v/>
      </c>
      <c r="K174" s="41" t="str">
        <f t="shared" si="5"/>
        <v/>
      </c>
      <c r="L174" s="50"/>
      <c r="M174" s="50"/>
    </row>
    <row r="175" spans="1:13" ht="12.6">
      <c r="A175" s="34"/>
      <c r="B175" s="35"/>
      <c r="C175" s="40" t="str">
        <f>IF(B175="Chèques",MAX($C$3:$C174)+1,"")</f>
        <v/>
      </c>
      <c r="D175" s="36"/>
      <c r="E175" s="35"/>
      <c r="F175" s="36"/>
      <c r="G175" s="37"/>
      <c r="H175" s="37"/>
      <c r="I175" s="34"/>
      <c r="J175" s="41" t="str">
        <f t="shared" si="4"/>
        <v/>
      </c>
      <c r="K175" s="41" t="str">
        <f t="shared" si="5"/>
        <v/>
      </c>
      <c r="L175" s="50"/>
      <c r="M175" s="50"/>
    </row>
    <row r="176" spans="1:13" ht="12.6">
      <c r="A176" s="34"/>
      <c r="B176" s="35"/>
      <c r="C176" s="40" t="str">
        <f>IF(B176="Chèques",MAX($C$3:$C175)+1,"")</f>
        <v/>
      </c>
      <c r="D176" s="36"/>
      <c r="E176" s="35"/>
      <c r="F176" s="36"/>
      <c r="G176" s="37"/>
      <c r="H176" s="37"/>
      <c r="I176" s="34"/>
      <c r="J176" s="41" t="str">
        <f t="shared" si="4"/>
        <v/>
      </c>
      <c r="K176" s="41" t="str">
        <f t="shared" si="5"/>
        <v/>
      </c>
      <c r="L176" s="50"/>
      <c r="M176" s="50"/>
    </row>
    <row r="177" spans="1:13" ht="12.6">
      <c r="A177" s="34"/>
      <c r="B177" s="35"/>
      <c r="C177" s="40" t="str">
        <f>IF(B177="Chèques",MAX($C$3:$C176)+1,"")</f>
        <v/>
      </c>
      <c r="D177" s="36"/>
      <c r="E177" s="35"/>
      <c r="F177" s="36"/>
      <c r="G177" s="37"/>
      <c r="H177" s="37"/>
      <c r="I177" s="34"/>
      <c r="J177" s="41" t="str">
        <f t="shared" si="4"/>
        <v/>
      </c>
      <c r="K177" s="41" t="str">
        <f t="shared" si="5"/>
        <v/>
      </c>
      <c r="L177" s="50"/>
      <c r="M177" s="50"/>
    </row>
    <row r="178" spans="1:13" ht="12.6">
      <c r="A178" s="34"/>
      <c r="B178" s="35"/>
      <c r="C178" s="40" t="str">
        <f>IF(B178="Chèques",MAX($C$3:$C177)+1,"")</f>
        <v/>
      </c>
      <c r="D178" s="36"/>
      <c r="E178" s="35"/>
      <c r="F178" s="36"/>
      <c r="G178" s="37"/>
      <c r="H178" s="37"/>
      <c r="I178" s="34"/>
      <c r="J178" s="41" t="str">
        <f t="shared" si="4"/>
        <v/>
      </c>
      <c r="K178" s="41" t="str">
        <f t="shared" si="5"/>
        <v/>
      </c>
      <c r="L178" s="50"/>
      <c r="M178" s="50"/>
    </row>
    <row r="179" spans="1:13" ht="12.6">
      <c r="A179" s="34"/>
      <c r="B179" s="35"/>
      <c r="C179" s="40" t="str">
        <f>IF(B179="Chèques",MAX($C$3:$C178)+1,"")</f>
        <v/>
      </c>
      <c r="D179" s="36"/>
      <c r="E179" s="35"/>
      <c r="F179" s="36"/>
      <c r="G179" s="37"/>
      <c r="H179" s="37"/>
      <c r="I179" s="34"/>
      <c r="J179" s="41" t="str">
        <f t="shared" si="4"/>
        <v/>
      </c>
      <c r="K179" s="41" t="str">
        <f t="shared" si="5"/>
        <v/>
      </c>
      <c r="L179" s="50"/>
      <c r="M179" s="50"/>
    </row>
    <row r="180" spans="1:13" ht="12.6">
      <c r="A180" s="34"/>
      <c r="B180" s="35"/>
      <c r="C180" s="40" t="str">
        <f>IF(B180="Chèques",MAX($C$3:$C179)+1,"")</f>
        <v/>
      </c>
      <c r="D180" s="36"/>
      <c r="E180" s="35"/>
      <c r="F180" s="36"/>
      <c r="G180" s="37"/>
      <c r="H180" s="37"/>
      <c r="I180" s="34"/>
      <c r="J180" s="41" t="str">
        <f t="shared" si="4"/>
        <v/>
      </c>
      <c r="K180" s="41" t="str">
        <f t="shared" si="5"/>
        <v/>
      </c>
      <c r="L180" s="50"/>
      <c r="M180" s="50"/>
    </row>
    <row r="181" spans="1:13" ht="12.6">
      <c r="A181" s="34"/>
      <c r="B181" s="35"/>
      <c r="C181" s="40" t="str">
        <f>IF(B181="Chèques",MAX($C$3:$C180)+1,"")</f>
        <v/>
      </c>
      <c r="D181" s="36"/>
      <c r="E181" s="35"/>
      <c r="F181" s="36"/>
      <c r="G181" s="37"/>
      <c r="H181" s="37"/>
      <c r="I181" s="34"/>
      <c r="J181" s="41" t="str">
        <f t="shared" si="4"/>
        <v/>
      </c>
      <c r="K181" s="41" t="str">
        <f t="shared" si="5"/>
        <v/>
      </c>
      <c r="L181" s="50"/>
      <c r="M181" s="50"/>
    </row>
    <row r="182" spans="1:13" ht="12.6">
      <c r="A182" s="34"/>
      <c r="B182" s="35"/>
      <c r="C182" s="40" t="str">
        <f>IF(B182="Chèques",MAX($C$3:$C181)+1,"")</f>
        <v/>
      </c>
      <c r="D182" s="36"/>
      <c r="E182" s="35"/>
      <c r="F182" s="36"/>
      <c r="G182" s="37"/>
      <c r="H182" s="37"/>
      <c r="I182" s="34"/>
      <c r="J182" s="41" t="str">
        <f t="shared" si="4"/>
        <v/>
      </c>
      <c r="K182" s="41" t="str">
        <f t="shared" si="5"/>
        <v/>
      </c>
      <c r="L182" s="50"/>
      <c r="M182" s="50"/>
    </row>
    <row r="183" spans="1:13" ht="12.6">
      <c r="A183" s="34"/>
      <c r="B183" s="35"/>
      <c r="C183" s="40" t="str">
        <f>IF(B183="Chèques",MAX($C$3:$C182)+1,"")</f>
        <v/>
      </c>
      <c r="D183" s="36"/>
      <c r="E183" s="35"/>
      <c r="F183" s="36"/>
      <c r="G183" s="37"/>
      <c r="H183" s="37"/>
      <c r="I183" s="34"/>
      <c r="J183" s="41" t="str">
        <f t="shared" si="4"/>
        <v/>
      </c>
      <c r="K183" s="41" t="str">
        <f t="shared" si="5"/>
        <v/>
      </c>
      <c r="L183" s="50"/>
      <c r="M183" s="50"/>
    </row>
    <row r="184" spans="1:13" ht="12.6">
      <c r="A184" s="34"/>
      <c r="B184" s="35"/>
      <c r="C184" s="40" t="str">
        <f>IF(B184="Chèques",MAX($C$3:$C183)+1,"")</f>
        <v/>
      </c>
      <c r="D184" s="36"/>
      <c r="E184" s="35"/>
      <c r="F184" s="36"/>
      <c r="G184" s="37"/>
      <c r="H184" s="37"/>
      <c r="I184" s="34"/>
      <c r="J184" s="41" t="str">
        <f t="shared" si="4"/>
        <v/>
      </c>
      <c r="K184" s="41" t="str">
        <f t="shared" si="5"/>
        <v/>
      </c>
      <c r="L184" s="50"/>
      <c r="M184" s="50"/>
    </row>
    <row r="185" spans="1:13" ht="12.6">
      <c r="A185" s="34"/>
      <c r="B185" s="35"/>
      <c r="C185" s="40" t="str">
        <f>IF(B185="Chèques",MAX($C$3:$C184)+1,"")</f>
        <v/>
      </c>
      <c r="D185" s="36"/>
      <c r="E185" s="35"/>
      <c r="F185" s="36"/>
      <c r="G185" s="37"/>
      <c r="H185" s="37"/>
      <c r="I185" s="34"/>
      <c r="J185" s="41" t="str">
        <f t="shared" si="4"/>
        <v/>
      </c>
      <c r="K185" s="41" t="str">
        <f t="shared" si="5"/>
        <v/>
      </c>
      <c r="L185" s="50"/>
      <c r="M185" s="50"/>
    </row>
    <row r="186" spans="1:13" ht="12.6">
      <c r="A186" s="34"/>
      <c r="B186" s="35"/>
      <c r="C186" s="40" t="str">
        <f>IF(B186="Chèques",MAX($C$3:$C185)+1,"")</f>
        <v/>
      </c>
      <c r="D186" s="36"/>
      <c r="E186" s="35"/>
      <c r="F186" s="36"/>
      <c r="G186" s="37"/>
      <c r="H186" s="37"/>
      <c r="I186" s="34"/>
      <c r="J186" s="41" t="str">
        <f t="shared" si="4"/>
        <v/>
      </c>
      <c r="K186" s="41" t="str">
        <f t="shared" si="5"/>
        <v/>
      </c>
      <c r="L186" s="50"/>
      <c r="M186" s="50"/>
    </row>
    <row r="187" spans="1:13" ht="12.6">
      <c r="A187" s="34"/>
      <c r="B187" s="35"/>
      <c r="C187" s="40" t="str">
        <f>IF(B187="Chèques",MAX($C$3:$C186)+1,"")</f>
        <v/>
      </c>
      <c r="D187" s="36"/>
      <c r="E187" s="35"/>
      <c r="F187" s="36"/>
      <c r="G187" s="37"/>
      <c r="H187" s="37"/>
      <c r="I187" s="34"/>
      <c r="J187" s="41" t="str">
        <f t="shared" si="4"/>
        <v/>
      </c>
      <c r="K187" s="41" t="str">
        <f t="shared" si="5"/>
        <v/>
      </c>
      <c r="L187" s="50"/>
      <c r="M187" s="50"/>
    </row>
    <row r="188" spans="1:13" ht="12.6">
      <c r="A188" s="34"/>
      <c r="B188" s="35"/>
      <c r="C188" s="40" t="str">
        <f>IF(B188="Chèques",MAX($C$3:$C187)+1,"")</f>
        <v/>
      </c>
      <c r="D188" s="36"/>
      <c r="E188" s="35"/>
      <c r="F188" s="36"/>
      <c r="G188" s="37"/>
      <c r="H188" s="37"/>
      <c r="I188" s="34"/>
      <c r="J188" s="41" t="str">
        <f t="shared" si="4"/>
        <v/>
      </c>
      <c r="K188" s="41" t="str">
        <f t="shared" si="5"/>
        <v/>
      </c>
      <c r="L188" s="50"/>
      <c r="M188" s="50"/>
    </row>
    <row r="189" spans="1:13" ht="12.6">
      <c r="A189" s="34"/>
      <c r="B189" s="35"/>
      <c r="C189" s="40" t="str">
        <f>IF(B189="Chèques",MAX($C$3:$C188)+1,"")</f>
        <v/>
      </c>
      <c r="D189" s="36"/>
      <c r="E189" s="35"/>
      <c r="F189" s="36"/>
      <c r="G189" s="37"/>
      <c r="H189" s="37"/>
      <c r="I189" s="34"/>
      <c r="J189" s="41" t="str">
        <f t="shared" si="4"/>
        <v/>
      </c>
      <c r="K189" s="41" t="str">
        <f t="shared" si="5"/>
        <v/>
      </c>
      <c r="L189" s="50"/>
      <c r="M189" s="50"/>
    </row>
    <row r="190" spans="1:13" ht="12.6">
      <c r="A190" s="34"/>
      <c r="B190" s="35"/>
      <c r="C190" s="40" t="str">
        <f>IF(B190="Chèques",MAX($C$3:$C189)+1,"")</f>
        <v/>
      </c>
      <c r="D190" s="36"/>
      <c r="E190" s="35"/>
      <c r="F190" s="36"/>
      <c r="G190" s="37"/>
      <c r="H190" s="37"/>
      <c r="I190" s="34"/>
      <c r="J190" s="41" t="str">
        <f t="shared" si="4"/>
        <v/>
      </c>
      <c r="K190" s="41" t="str">
        <f t="shared" si="5"/>
        <v/>
      </c>
      <c r="L190" s="50"/>
      <c r="M190" s="50"/>
    </row>
    <row r="191" spans="1:13" ht="12.6">
      <c r="A191" s="34"/>
      <c r="B191" s="35"/>
      <c r="C191" s="40" t="str">
        <f>IF(B191="Chèques",MAX($C$3:$C190)+1,"")</f>
        <v/>
      </c>
      <c r="D191" s="36"/>
      <c r="E191" s="35"/>
      <c r="F191" s="36"/>
      <c r="G191" s="37"/>
      <c r="H191" s="37"/>
      <c r="I191" s="34"/>
      <c r="J191" s="41" t="str">
        <f t="shared" si="4"/>
        <v/>
      </c>
      <c r="K191" s="41" t="str">
        <f t="shared" si="5"/>
        <v/>
      </c>
      <c r="L191" s="50"/>
      <c r="M191" s="50"/>
    </row>
    <row r="192" spans="1:13" ht="12.6">
      <c r="A192" s="34"/>
      <c r="B192" s="35"/>
      <c r="C192" s="40" t="str">
        <f>IF(B192="Chèques",MAX($C$3:$C191)+1,"")</f>
        <v/>
      </c>
      <c r="D192" s="36"/>
      <c r="E192" s="35"/>
      <c r="F192" s="36"/>
      <c r="G192" s="37"/>
      <c r="H192" s="37"/>
      <c r="I192" s="34"/>
      <c r="J192" s="41" t="str">
        <f t="shared" si="4"/>
        <v/>
      </c>
      <c r="K192" s="41" t="str">
        <f t="shared" si="5"/>
        <v/>
      </c>
      <c r="L192" s="50"/>
      <c r="M192" s="50"/>
    </row>
    <row r="193" spans="1:13" ht="12.6">
      <c r="A193" s="34"/>
      <c r="B193" s="35"/>
      <c r="C193" s="40" t="str">
        <f>IF(B193="Chèques",MAX($C$3:$C192)+1,"")</f>
        <v/>
      </c>
      <c r="D193" s="36"/>
      <c r="E193" s="35"/>
      <c r="F193" s="36"/>
      <c r="G193" s="37"/>
      <c r="H193" s="37"/>
      <c r="I193" s="34"/>
      <c r="J193" s="41" t="str">
        <f t="shared" si="4"/>
        <v/>
      </c>
      <c r="K193" s="41" t="str">
        <f t="shared" si="5"/>
        <v/>
      </c>
      <c r="L193" s="50"/>
      <c r="M193" s="50"/>
    </row>
    <row r="194" spans="1:13" ht="12.6">
      <c r="A194" s="34"/>
      <c r="B194" s="35"/>
      <c r="C194" s="40" t="str">
        <f>IF(B194="Chèques",MAX($C$3:$C193)+1,"")</f>
        <v/>
      </c>
      <c r="D194" s="36"/>
      <c r="E194" s="35"/>
      <c r="F194" s="36"/>
      <c r="G194" s="37"/>
      <c r="H194" s="37"/>
      <c r="I194" s="34"/>
      <c r="J194" s="41" t="str">
        <f t="shared" si="4"/>
        <v/>
      </c>
      <c r="K194" s="41" t="str">
        <f t="shared" si="5"/>
        <v/>
      </c>
      <c r="L194" s="50"/>
      <c r="M194" s="50"/>
    </row>
    <row r="195" spans="1:13" ht="12.6">
      <c r="A195" s="34"/>
      <c r="B195" s="35"/>
      <c r="C195" s="40" t="str">
        <f>IF(B195="Chèques",MAX($C$3:$C194)+1,"")</f>
        <v/>
      </c>
      <c r="D195" s="36"/>
      <c r="E195" s="35"/>
      <c r="F195" s="36"/>
      <c r="G195" s="37"/>
      <c r="H195" s="37"/>
      <c r="I195" s="34"/>
      <c r="J195" s="41" t="str">
        <f t="shared" si="4"/>
        <v/>
      </c>
      <c r="K195" s="41" t="str">
        <f t="shared" si="5"/>
        <v/>
      </c>
      <c r="L195" s="50"/>
      <c r="M195" s="50"/>
    </row>
    <row r="196" spans="1:13" ht="12.6">
      <c r="A196" s="34"/>
      <c r="B196" s="35"/>
      <c r="C196" s="40" t="str">
        <f>IF(B196="Chèques",MAX($C$3:$C195)+1,"")</f>
        <v/>
      </c>
      <c r="D196" s="36"/>
      <c r="E196" s="35"/>
      <c r="F196" s="36"/>
      <c r="G196" s="37"/>
      <c r="H196" s="37"/>
      <c r="I196" s="34"/>
      <c r="J196" s="41" t="str">
        <f t="shared" ref="J196:J224" si="6">IF(A196&lt;&gt;"",J195+H196-G196,"")</f>
        <v/>
      </c>
      <c r="K196" s="41" t="str">
        <f t="shared" si="5"/>
        <v/>
      </c>
      <c r="L196" s="50"/>
      <c r="M196" s="50"/>
    </row>
    <row r="197" spans="1:13" ht="12.6">
      <c r="A197" s="34"/>
      <c r="B197" s="35"/>
      <c r="C197" s="40" t="str">
        <f>IF(B197="Chèques",MAX($C$3:$C196)+1,"")</f>
        <v/>
      </c>
      <c r="D197" s="36"/>
      <c r="E197" s="35"/>
      <c r="F197" s="36"/>
      <c r="G197" s="37"/>
      <c r="H197" s="37"/>
      <c r="I197" s="34"/>
      <c r="J197" s="41" t="str">
        <f t="shared" si="6"/>
        <v/>
      </c>
      <c r="K197" s="41" t="str">
        <f t="shared" ref="K197:K207" si="7">IF(A197="","",K196+(H197-G197)*(I197&gt;0))</f>
        <v/>
      </c>
      <c r="L197" s="50"/>
      <c r="M197" s="50"/>
    </row>
    <row r="198" spans="1:13" ht="12.6">
      <c r="A198" s="34"/>
      <c r="B198" s="35"/>
      <c r="C198" s="40" t="str">
        <f>IF(B198="Chèques",MAX($C$3:$C197)+1,"")</f>
        <v/>
      </c>
      <c r="D198" s="36"/>
      <c r="E198" s="35"/>
      <c r="F198" s="36"/>
      <c r="G198" s="37"/>
      <c r="H198" s="37"/>
      <c r="I198" s="34"/>
      <c r="J198" s="41" t="str">
        <f t="shared" si="6"/>
        <v/>
      </c>
      <c r="K198" s="41" t="str">
        <f t="shared" si="7"/>
        <v/>
      </c>
      <c r="L198" s="50"/>
      <c r="M198" s="50"/>
    </row>
    <row r="199" spans="1:13" ht="12.6">
      <c r="A199" s="34"/>
      <c r="B199" s="35"/>
      <c r="C199" s="40" t="str">
        <f>IF(B199="Chèques",MAX($C$3:$C198)+1,"")</f>
        <v/>
      </c>
      <c r="D199" s="36"/>
      <c r="E199" s="35"/>
      <c r="F199" s="36"/>
      <c r="G199" s="37"/>
      <c r="H199" s="37"/>
      <c r="I199" s="34"/>
      <c r="J199" s="41" t="str">
        <f t="shared" si="6"/>
        <v/>
      </c>
      <c r="K199" s="41" t="str">
        <f t="shared" si="7"/>
        <v/>
      </c>
      <c r="L199" s="50"/>
      <c r="M199" s="50"/>
    </row>
    <row r="200" spans="1:13" ht="12.6">
      <c r="A200" s="34"/>
      <c r="B200" s="35"/>
      <c r="C200" s="40" t="str">
        <f>IF(B200="Chèques",MAX($C$3:$C199)+1,"")</f>
        <v/>
      </c>
      <c r="D200" s="36"/>
      <c r="E200" s="35"/>
      <c r="F200" s="36"/>
      <c r="G200" s="37"/>
      <c r="H200" s="37"/>
      <c r="I200" s="34"/>
      <c r="J200" s="41" t="str">
        <f t="shared" si="6"/>
        <v/>
      </c>
      <c r="K200" s="41" t="str">
        <f t="shared" si="7"/>
        <v/>
      </c>
      <c r="L200" s="50"/>
      <c r="M200" s="50"/>
    </row>
    <row r="201" spans="1:13" ht="12.6">
      <c r="A201" s="34"/>
      <c r="B201" s="35"/>
      <c r="C201" s="40" t="str">
        <f>IF(B201="Chèques",MAX($C$3:$C200)+1,"")</f>
        <v/>
      </c>
      <c r="D201" s="36"/>
      <c r="E201" s="35"/>
      <c r="F201" s="36"/>
      <c r="G201" s="37"/>
      <c r="H201" s="37"/>
      <c r="I201" s="34"/>
      <c r="J201" s="41" t="str">
        <f t="shared" si="6"/>
        <v/>
      </c>
      <c r="K201" s="41" t="str">
        <f t="shared" si="7"/>
        <v/>
      </c>
      <c r="L201" s="50"/>
      <c r="M201" s="50"/>
    </row>
    <row r="202" spans="1:13" ht="12.6">
      <c r="A202" s="34"/>
      <c r="B202" s="35"/>
      <c r="C202" s="40" t="str">
        <f>IF(B202="Chèques",MAX($C$3:$C201)+1,"")</f>
        <v/>
      </c>
      <c r="D202" s="36"/>
      <c r="E202" s="35"/>
      <c r="F202" s="36"/>
      <c r="G202" s="37"/>
      <c r="H202" s="37"/>
      <c r="I202" s="34"/>
      <c r="J202" s="41" t="str">
        <f t="shared" si="6"/>
        <v/>
      </c>
      <c r="K202" s="41" t="str">
        <f t="shared" si="7"/>
        <v/>
      </c>
      <c r="L202" s="50"/>
      <c r="M202" s="50"/>
    </row>
    <row r="203" spans="1:13" ht="12.6">
      <c r="A203" s="34"/>
      <c r="B203" s="35"/>
      <c r="C203" s="40" t="str">
        <f>IF(B203="Chèques",MAX($C$3:$C202)+1,"")</f>
        <v/>
      </c>
      <c r="D203" s="36"/>
      <c r="E203" s="35"/>
      <c r="F203" s="36"/>
      <c r="G203" s="37"/>
      <c r="H203" s="37"/>
      <c r="I203" s="34"/>
      <c r="J203" s="41" t="str">
        <f t="shared" si="6"/>
        <v/>
      </c>
      <c r="K203" s="41" t="str">
        <f t="shared" si="7"/>
        <v/>
      </c>
      <c r="L203" s="50"/>
      <c r="M203" s="50"/>
    </row>
    <row r="204" spans="1:13" ht="12.6">
      <c r="A204" s="34"/>
      <c r="B204" s="35"/>
      <c r="C204" s="40" t="str">
        <f>IF(B204="Chèques",MAX($C$3:$C203)+1,"")</f>
        <v/>
      </c>
      <c r="D204" s="36"/>
      <c r="E204" s="35"/>
      <c r="F204" s="36"/>
      <c r="G204" s="37"/>
      <c r="H204" s="37"/>
      <c r="I204" s="34"/>
      <c r="J204" s="41" t="str">
        <f t="shared" si="6"/>
        <v/>
      </c>
      <c r="K204" s="41" t="str">
        <f t="shared" si="7"/>
        <v/>
      </c>
      <c r="L204" s="50"/>
      <c r="M204" s="50"/>
    </row>
    <row r="205" spans="1:13" ht="12.6">
      <c r="A205" s="34"/>
      <c r="B205" s="35"/>
      <c r="C205" s="40" t="str">
        <f>IF(B205="Chèques",MAX($C$3:$C204)+1,"")</f>
        <v/>
      </c>
      <c r="D205" s="36"/>
      <c r="E205" s="35"/>
      <c r="F205" s="36"/>
      <c r="G205" s="37"/>
      <c r="H205" s="37"/>
      <c r="I205" s="34"/>
      <c r="J205" s="41" t="str">
        <f t="shared" si="6"/>
        <v/>
      </c>
      <c r="K205" s="41" t="str">
        <f t="shared" si="7"/>
        <v/>
      </c>
      <c r="L205" s="50"/>
      <c r="M205" s="50"/>
    </row>
    <row r="206" spans="1:13" ht="12.6">
      <c r="A206" s="34"/>
      <c r="B206" s="35"/>
      <c r="C206" s="40" t="str">
        <f>IF(B206="Chèques",MAX($C$3:$C205)+1,"")</f>
        <v/>
      </c>
      <c r="D206" s="36"/>
      <c r="E206" s="35"/>
      <c r="F206" s="36"/>
      <c r="G206" s="37"/>
      <c r="H206" s="37"/>
      <c r="I206" s="34"/>
      <c r="J206" s="41" t="str">
        <f t="shared" si="6"/>
        <v/>
      </c>
      <c r="K206" s="41" t="str">
        <f t="shared" si="7"/>
        <v/>
      </c>
      <c r="L206" s="50"/>
      <c r="M206" s="50"/>
    </row>
    <row r="207" spans="1:13" ht="12.6">
      <c r="A207" s="34"/>
      <c r="B207" s="35"/>
      <c r="C207" s="40" t="str">
        <f>IF(B207="Chèques",MAX($C$3:$C206)+1,"")</f>
        <v/>
      </c>
      <c r="D207" s="36"/>
      <c r="E207" s="35"/>
      <c r="F207" s="36"/>
      <c r="G207" s="37"/>
      <c r="H207" s="37"/>
      <c r="I207" s="34"/>
      <c r="J207" s="41" t="str">
        <f t="shared" si="6"/>
        <v/>
      </c>
      <c r="K207" s="41" t="str">
        <f t="shared" si="7"/>
        <v/>
      </c>
      <c r="L207" s="50"/>
      <c r="M207" s="50"/>
    </row>
    <row r="208" spans="1:13" ht="12.6">
      <c r="A208" s="34"/>
      <c r="B208" s="35"/>
      <c r="C208" s="40" t="str">
        <f>IF(B208="Chèques",MAX($C$3:$C207)+1,"")</f>
        <v/>
      </c>
      <c r="D208" s="36"/>
      <c r="E208" s="35"/>
      <c r="F208" s="36"/>
      <c r="G208" s="37"/>
      <c r="H208" s="37"/>
      <c r="I208" s="34"/>
      <c r="J208" s="41" t="str">
        <f t="shared" si="6"/>
        <v/>
      </c>
      <c r="K208" s="41" t="str">
        <f t="shared" ref="K208:K224" si="8">IF(A208="","",K226+(H208-G208)*(I208&gt;0))</f>
        <v/>
      </c>
      <c r="L208" s="50"/>
      <c r="M208" s="50"/>
    </row>
    <row r="209" spans="1:13" ht="12.6">
      <c r="A209" s="34"/>
      <c r="B209" s="35"/>
      <c r="C209" s="40" t="str">
        <f>IF(B209="Chèques",MAX($C$3:$C208)+1,"")</f>
        <v/>
      </c>
      <c r="D209" s="36"/>
      <c r="E209" s="35"/>
      <c r="F209" s="36"/>
      <c r="G209" s="37"/>
      <c r="H209" s="37"/>
      <c r="I209" s="34"/>
      <c r="J209" s="41" t="str">
        <f t="shared" si="6"/>
        <v/>
      </c>
      <c r="K209" s="41" t="str">
        <f t="shared" si="8"/>
        <v/>
      </c>
      <c r="L209" s="50"/>
      <c r="M209" s="50"/>
    </row>
    <row r="210" spans="1:13" ht="12.6">
      <c r="A210" s="34"/>
      <c r="B210" s="35"/>
      <c r="C210" s="40" t="str">
        <f>IF(B210="Chèques",MAX($C$3:$C209)+1,"")</f>
        <v/>
      </c>
      <c r="D210" s="36"/>
      <c r="E210" s="35"/>
      <c r="F210" s="36"/>
      <c r="G210" s="37"/>
      <c r="H210" s="37"/>
      <c r="I210" s="34"/>
      <c r="J210" s="41" t="str">
        <f t="shared" si="6"/>
        <v/>
      </c>
      <c r="K210" s="41" t="str">
        <f t="shared" si="8"/>
        <v/>
      </c>
      <c r="L210" s="50"/>
      <c r="M210" s="50"/>
    </row>
    <row r="211" spans="1:13" ht="12.6">
      <c r="A211" s="34"/>
      <c r="B211" s="35"/>
      <c r="C211" s="40" t="str">
        <f>IF(B211="Chèques",MAX($C$3:$C210)+1,"")</f>
        <v/>
      </c>
      <c r="D211" s="36"/>
      <c r="E211" s="35"/>
      <c r="F211" s="36"/>
      <c r="G211" s="37"/>
      <c r="H211" s="37"/>
      <c r="I211" s="34"/>
      <c r="J211" s="41" t="str">
        <f t="shared" si="6"/>
        <v/>
      </c>
      <c r="K211" s="41" t="str">
        <f t="shared" si="8"/>
        <v/>
      </c>
      <c r="L211" s="50"/>
      <c r="M211" s="50"/>
    </row>
    <row r="212" spans="1:13" ht="12.6">
      <c r="A212" s="34"/>
      <c r="B212" s="35"/>
      <c r="C212" s="40" t="str">
        <f>IF(B212="Chèques",MAX($C$3:$C211)+1,"")</f>
        <v/>
      </c>
      <c r="D212" s="36"/>
      <c r="E212" s="35"/>
      <c r="F212" s="36"/>
      <c r="G212" s="37"/>
      <c r="H212" s="37"/>
      <c r="I212" s="34"/>
      <c r="J212" s="41" t="str">
        <f t="shared" si="6"/>
        <v/>
      </c>
      <c r="K212" s="41" t="str">
        <f t="shared" si="8"/>
        <v/>
      </c>
      <c r="L212" s="50"/>
      <c r="M212" s="50"/>
    </row>
    <row r="213" spans="1:13" ht="12.6">
      <c r="A213" s="34"/>
      <c r="B213" s="35"/>
      <c r="C213" s="40" t="str">
        <f>IF(B213="Chèques",MAX($C$3:$C212)+1,"")</f>
        <v/>
      </c>
      <c r="D213" s="36"/>
      <c r="E213" s="35"/>
      <c r="F213" s="36"/>
      <c r="G213" s="37"/>
      <c r="H213" s="37"/>
      <c r="I213" s="34"/>
      <c r="J213" s="41" t="str">
        <f t="shared" si="6"/>
        <v/>
      </c>
      <c r="K213" s="41" t="str">
        <f t="shared" si="8"/>
        <v/>
      </c>
      <c r="L213" s="50"/>
      <c r="M213" s="50"/>
    </row>
    <row r="214" spans="1:13" ht="12.6">
      <c r="A214" s="34"/>
      <c r="B214" s="35"/>
      <c r="C214" s="40" t="str">
        <f>IF(B214="Chèques",MAX($C$3:$C213)+1,"")</f>
        <v/>
      </c>
      <c r="D214" s="36"/>
      <c r="E214" s="35"/>
      <c r="F214" s="36"/>
      <c r="G214" s="37"/>
      <c r="H214" s="37"/>
      <c r="I214" s="34"/>
      <c r="J214" s="41" t="str">
        <f t="shared" si="6"/>
        <v/>
      </c>
      <c r="K214" s="41" t="str">
        <f t="shared" si="8"/>
        <v/>
      </c>
      <c r="L214" s="50"/>
      <c r="M214" s="50"/>
    </row>
    <row r="215" spans="1:13" ht="12.6">
      <c r="A215" s="34"/>
      <c r="B215" s="35"/>
      <c r="C215" s="40" t="str">
        <f>IF(B215="Chèques",MAX($C$3:$C214)+1,"")</f>
        <v/>
      </c>
      <c r="D215" s="36"/>
      <c r="E215" s="35"/>
      <c r="F215" s="36"/>
      <c r="G215" s="37"/>
      <c r="H215" s="37"/>
      <c r="I215" s="34"/>
      <c r="J215" s="41" t="str">
        <f t="shared" si="6"/>
        <v/>
      </c>
      <c r="K215" s="41" t="str">
        <f t="shared" si="8"/>
        <v/>
      </c>
      <c r="L215" s="50"/>
      <c r="M215" s="50"/>
    </row>
    <row r="216" spans="1:13" ht="12.6">
      <c r="A216" s="34"/>
      <c r="B216" s="35"/>
      <c r="C216" s="40" t="str">
        <f>IF(B216="Chèques",MAX($C$3:$C215)+1,"")</f>
        <v/>
      </c>
      <c r="D216" s="36"/>
      <c r="E216" s="35"/>
      <c r="F216" s="36"/>
      <c r="G216" s="37"/>
      <c r="H216" s="37"/>
      <c r="I216" s="34"/>
      <c r="J216" s="41" t="str">
        <f t="shared" si="6"/>
        <v/>
      </c>
      <c r="K216" s="41" t="str">
        <f t="shared" si="8"/>
        <v/>
      </c>
      <c r="L216" s="50"/>
      <c r="M216" s="50"/>
    </row>
    <row r="217" spans="1:13" ht="12.6">
      <c r="A217" s="34"/>
      <c r="B217" s="35"/>
      <c r="C217" s="40" t="str">
        <f>IF(B217="Chèques",MAX($C$3:$C216)+1,"")</f>
        <v/>
      </c>
      <c r="D217" s="36"/>
      <c r="E217" s="35"/>
      <c r="F217" s="36"/>
      <c r="G217" s="37"/>
      <c r="H217" s="37"/>
      <c r="I217" s="34"/>
      <c r="J217" s="41" t="str">
        <f t="shared" si="6"/>
        <v/>
      </c>
      <c r="K217" s="41" t="str">
        <f t="shared" si="8"/>
        <v/>
      </c>
      <c r="L217" s="50"/>
      <c r="M217" s="50"/>
    </row>
    <row r="218" spans="1:13" ht="12.6">
      <c r="A218" s="34"/>
      <c r="B218" s="35"/>
      <c r="C218" s="40" t="str">
        <f>IF(B218="Chèques",MAX($C$3:$C217)+1,"")</f>
        <v/>
      </c>
      <c r="D218" s="36"/>
      <c r="E218" s="35"/>
      <c r="F218" s="36"/>
      <c r="G218" s="37"/>
      <c r="H218" s="37"/>
      <c r="I218" s="34"/>
      <c r="J218" s="41" t="str">
        <f t="shared" si="6"/>
        <v/>
      </c>
      <c r="K218" s="41" t="str">
        <f t="shared" si="8"/>
        <v/>
      </c>
      <c r="L218" s="50"/>
      <c r="M218" s="50"/>
    </row>
    <row r="219" spans="1:13" ht="12.6">
      <c r="A219" s="34"/>
      <c r="B219" s="35"/>
      <c r="C219" s="40" t="str">
        <f>IF(B219="Chèques",MAX($C$3:$C218)+1,"")</f>
        <v/>
      </c>
      <c r="D219" s="36"/>
      <c r="E219" s="35"/>
      <c r="F219" s="36"/>
      <c r="G219" s="37"/>
      <c r="H219" s="37"/>
      <c r="I219" s="34"/>
      <c r="J219" s="41" t="str">
        <f t="shared" si="6"/>
        <v/>
      </c>
      <c r="K219" s="41" t="str">
        <f t="shared" si="8"/>
        <v/>
      </c>
      <c r="L219" s="50"/>
      <c r="M219" s="50"/>
    </row>
    <row r="220" spans="1:13" ht="12.6">
      <c r="A220" s="34"/>
      <c r="B220" s="35"/>
      <c r="C220" s="40" t="str">
        <f>IF(B220="Chèques",MAX($C$3:$C219)+1,"")</f>
        <v/>
      </c>
      <c r="D220" s="36"/>
      <c r="E220" s="35"/>
      <c r="F220" s="36"/>
      <c r="G220" s="37"/>
      <c r="H220" s="37"/>
      <c r="I220" s="34"/>
      <c r="J220" s="41" t="str">
        <f t="shared" si="6"/>
        <v/>
      </c>
      <c r="K220" s="41" t="str">
        <f t="shared" si="8"/>
        <v/>
      </c>
      <c r="L220" s="50"/>
      <c r="M220" s="50"/>
    </row>
    <row r="221" spans="1:13" ht="12.6">
      <c r="A221" s="34"/>
      <c r="B221" s="35"/>
      <c r="C221" s="40" t="str">
        <f>IF(B221="Chèques",MAX($C$3:$C220)+1,"")</f>
        <v/>
      </c>
      <c r="D221" s="36"/>
      <c r="E221" s="35"/>
      <c r="F221" s="36"/>
      <c r="G221" s="37"/>
      <c r="H221" s="37"/>
      <c r="I221" s="34"/>
      <c r="J221" s="41" t="str">
        <f t="shared" si="6"/>
        <v/>
      </c>
      <c r="K221" s="41" t="str">
        <f t="shared" si="8"/>
        <v/>
      </c>
      <c r="L221" s="50"/>
      <c r="M221" s="50"/>
    </row>
    <row r="222" spans="1:13" ht="12.6">
      <c r="A222" s="34"/>
      <c r="B222" s="35"/>
      <c r="C222" s="40" t="str">
        <f>IF(B222="Chèques",MAX($C$3:$C221)+1,"")</f>
        <v/>
      </c>
      <c r="D222" s="36"/>
      <c r="E222" s="35"/>
      <c r="F222" s="36"/>
      <c r="G222" s="37"/>
      <c r="H222" s="37"/>
      <c r="I222" s="34"/>
      <c r="J222" s="41" t="str">
        <f t="shared" si="6"/>
        <v/>
      </c>
      <c r="K222" s="41" t="str">
        <f t="shared" si="8"/>
        <v/>
      </c>
      <c r="L222" s="50"/>
      <c r="M222" s="50"/>
    </row>
    <row r="223" spans="1:13" ht="12.6">
      <c r="A223" s="34"/>
      <c r="B223" s="35"/>
      <c r="C223" s="40" t="str">
        <f>IF(B223="Chèques",MAX($C$3:$C222)+1,"")</f>
        <v/>
      </c>
      <c r="D223" s="36"/>
      <c r="E223" s="35"/>
      <c r="F223" s="36"/>
      <c r="G223" s="37"/>
      <c r="H223" s="37"/>
      <c r="I223" s="34"/>
      <c r="J223" s="41" t="str">
        <f t="shared" si="6"/>
        <v/>
      </c>
      <c r="K223" s="41" t="str">
        <f t="shared" si="8"/>
        <v/>
      </c>
      <c r="L223" s="50"/>
      <c r="M223" s="50"/>
    </row>
    <row r="224" spans="1:13" ht="12.6">
      <c r="A224" s="34"/>
      <c r="B224" s="35"/>
      <c r="C224" s="40" t="str">
        <f>IF(B224="Chèques",MAX($C$3:$C223)+1,"")</f>
        <v/>
      </c>
      <c r="D224" s="36"/>
      <c r="E224" s="35"/>
      <c r="F224" s="36"/>
      <c r="G224" s="37"/>
      <c r="H224" s="37"/>
      <c r="I224" s="34"/>
      <c r="J224" s="41" t="str">
        <f t="shared" si="6"/>
        <v/>
      </c>
      <c r="K224" s="41" t="str">
        <f t="shared" si="8"/>
        <v/>
      </c>
      <c r="L224" s="50"/>
      <c r="M224" s="50"/>
    </row>
  </sheetData>
  <mergeCells count="2">
    <mergeCell ref="A2:K2"/>
    <mergeCell ref="L12:M12"/>
  </mergeCells>
  <conditionalFormatting sqref="J225:J1048576">
    <cfRule type="cellIs" dxfId="204" priority="89" operator="greaterThan">
      <formula>0</formula>
    </cfRule>
  </conditionalFormatting>
  <conditionalFormatting sqref="A2">
    <cfRule type="containsText" dxfId="203" priority="34" operator="containsText" text="CB">
      <formula>NOT(ISERROR(SEARCH("CB",A2)))</formula>
    </cfRule>
  </conditionalFormatting>
  <conditionalFormatting sqref="A2">
    <cfRule type="expression" dxfId="202" priority="33" stopIfTrue="1">
      <formula>$A2=""</formula>
    </cfRule>
  </conditionalFormatting>
  <conditionalFormatting sqref="K3:K224 J1:J224">
    <cfRule type="cellIs" dxfId="201" priority="32" operator="greaterThan">
      <formula>0</formula>
    </cfRule>
  </conditionalFormatting>
  <conditionalFormatting sqref="B1:B2">
    <cfRule type="containsText" dxfId="200" priority="27" operator="containsText" text="Virements émis">
      <formula>NOT(ISERROR(SEARCH("Virements émis",B1)))</formula>
    </cfRule>
    <cfRule type="containsText" dxfId="199" priority="28" operator="containsText" text="Vir">
      <formula>NOT(ISERROR(SEARCH("Vir",B1)))</formula>
    </cfRule>
    <cfRule type="containsText" dxfId="198" priority="29" operator="containsText" text="CB">
      <formula>NOT(ISERROR(SEARCH("CB",B1)))</formula>
    </cfRule>
    <cfRule type="containsText" dxfId="197" priority="30" operator="containsText" text="Pr">
      <formula>NOT(ISERROR(SEARCH("Pr",B1)))</formula>
    </cfRule>
    <cfRule type="containsText" dxfId="196" priority="31" operator="containsText" text="Chèques">
      <formula>NOT(ISERROR(SEARCH("Chèques",B1)))</formula>
    </cfRule>
  </conditionalFormatting>
  <conditionalFormatting sqref="D3:I224">
    <cfRule type="expression" dxfId="195" priority="24" stopIfTrue="1">
      <formula>$G3&gt;0</formula>
    </cfRule>
    <cfRule type="expression" dxfId="194" priority="25">
      <formula>$G3&lt;0</formula>
    </cfRule>
    <cfRule type="expression" dxfId="193" priority="26" stopIfTrue="1">
      <formula>$H3&gt;0</formula>
    </cfRule>
  </conditionalFormatting>
  <conditionalFormatting sqref="J1">
    <cfRule type="cellIs" dxfId="192" priority="23" operator="greaterThan">
      <formula>0</formula>
    </cfRule>
  </conditionalFormatting>
  <conditionalFormatting sqref="B1">
    <cfRule type="containsText" dxfId="191" priority="18" operator="containsText" text="Virements émis">
      <formula>NOT(ISERROR(SEARCH("Virements émis",B1)))</formula>
    </cfRule>
    <cfRule type="containsText" dxfId="190" priority="19" operator="containsText" text="Vir">
      <formula>NOT(ISERROR(SEARCH("Vir",B1)))</formula>
    </cfRule>
    <cfRule type="containsText" dxfId="189" priority="20" operator="containsText" text="CB">
      <formula>NOT(ISERROR(SEARCH("CB",B1)))</formula>
    </cfRule>
    <cfRule type="containsText" dxfId="188" priority="21" operator="containsText" text="Pr">
      <formula>NOT(ISERROR(SEARCH("Pr",B1)))</formula>
    </cfRule>
    <cfRule type="containsText" dxfId="187" priority="22" operator="containsText" text="Chèques">
      <formula>NOT(ISERROR(SEARCH("Chèques",B1)))</formula>
    </cfRule>
  </conditionalFormatting>
  <conditionalFormatting sqref="B3:B224">
    <cfRule type="containsText" dxfId="186" priority="17" operator="containsText" text="CB">
      <formula>NOT(ISERROR(SEARCH("CB",B3)))</formula>
    </cfRule>
  </conditionalFormatting>
  <conditionalFormatting sqref="A3:B3 B4:B224">
    <cfRule type="containsText" dxfId="185" priority="16" operator="containsText" text="Chèques">
      <formula>NOT(ISERROR(SEARCH("Chèques",A3)))</formula>
    </cfRule>
  </conditionalFormatting>
  <conditionalFormatting sqref="A4:B4">
    <cfRule type="containsText" dxfId="184" priority="15" operator="containsText" text="Crédits">
      <formula>NOT(ISERROR(SEARCH("Crédits",A4)))</formula>
    </cfRule>
  </conditionalFormatting>
  <conditionalFormatting sqref="B5 A5:A6">
    <cfRule type="containsText" dxfId="183" priority="14" operator="containsText" text="Prélèvements">
      <formula>NOT(ISERROR(SEARCH("Prélèvements",A5)))</formula>
    </cfRule>
  </conditionalFormatting>
  <conditionalFormatting sqref="B6 A6:A7">
    <cfRule type="containsText" dxfId="182" priority="11" operator="containsText" text="Retraits">
      <formula>NOT(ISERROR(SEARCH("Retraits",A6)))</formula>
    </cfRule>
    <cfRule type="containsText" dxfId="181" priority="12" operator="containsText" text="Retraits">
      <formula>NOT(ISERROR(SEARCH("Retraits",A6)))</formula>
    </cfRule>
    <cfRule type="containsText" dxfId="180" priority="13" operator="containsText" text="Retraits">
      <formula>NOT(ISERROR(SEARCH("Retraits",A6)))</formula>
    </cfRule>
  </conditionalFormatting>
  <conditionalFormatting sqref="A5">
    <cfRule type="containsText" dxfId="179" priority="10" operator="containsText" text="Dépôts DA">
      <formula>NOT(ISERROR(SEARCH("Dépôts DA",A5)))</formula>
    </cfRule>
  </conditionalFormatting>
  <conditionalFormatting sqref="I10">
    <cfRule type="colorScale" priority="9">
      <colorScale>
        <cfvo type="min" val="0"/>
        <cfvo type="max" val="0"/>
        <color rgb="FFFF7128"/>
        <color rgb="FFFFEF9C"/>
      </colorScale>
    </cfRule>
  </conditionalFormatting>
  <conditionalFormatting sqref="B3:B224">
    <cfRule type="containsText" dxfId="178" priority="4" operator="containsText" text="Virements émis">
      <formula>NOT(ISERROR(SEARCH("Virements émis",B3)))</formula>
    </cfRule>
    <cfRule type="containsText" dxfId="177" priority="5" operator="containsText" text="Vir">
      <formula>NOT(ISERROR(SEARCH("Vir",B3)))</formula>
    </cfRule>
    <cfRule type="containsText" dxfId="176" priority="6" operator="containsText" text="CB">
      <formula>NOT(ISERROR(SEARCH("CB",B3)))</formula>
    </cfRule>
    <cfRule type="containsText" dxfId="175" priority="7" operator="containsText" text="Pr">
      <formula>NOT(ISERROR(SEARCH("Pr",B3)))</formula>
    </cfRule>
    <cfRule type="containsText" dxfId="174" priority="8" operator="containsText" text="Chèques">
      <formula>NOT(ISERROR(SEARCH("Chèques",B3)))</formula>
    </cfRule>
  </conditionalFormatting>
  <conditionalFormatting sqref="A3:B224">
    <cfRule type="expression" dxfId="173" priority="2">
      <formula>$G3&lt;0</formula>
    </cfRule>
  </conditionalFormatting>
  <conditionalFormatting sqref="A3:I224">
    <cfRule type="expression" dxfId="172" priority="1" stopIfTrue="1">
      <formula>$G3&gt;0</formula>
    </cfRule>
    <cfRule type="expression" dxfId="171" priority="3" stopIfTrue="1">
      <formula>$H3&gt;0</formula>
    </cfRule>
  </conditionalFormatting>
  <dataValidations count="1">
    <dataValidation type="list" allowBlank="1" showInputMessage="1" showErrorMessage="1" sqref="F3:F224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'!$A$3:$A$10</xm:f>
          </x14:formula1>
          <xm:sqref>B3:B224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E3:E224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M224"/>
  <sheetViews>
    <sheetView workbookViewId="0">
      <selection activeCell="F20" sqref="F20"/>
    </sheetView>
  </sheetViews>
  <sheetFormatPr baseColWidth="10" defaultColWidth="11.44140625" defaultRowHeight="12"/>
  <cols>
    <col min="1" max="1" width="10.109375" style="1" bestFit="1" customWidth="1"/>
    <col min="2" max="2" width="11.44140625" style="1" bestFit="1" customWidth="1"/>
    <col min="3" max="3" width="7.6640625" style="1" bestFit="1" customWidth="1"/>
    <col min="4" max="4" width="20.6640625" style="1" bestFit="1" customWidth="1"/>
    <col min="5" max="5" width="20.109375" style="1" bestFit="1" customWidth="1"/>
    <col min="6" max="6" width="12.33203125" style="1" customWidth="1"/>
    <col min="7" max="8" width="10.33203125" style="1" bestFit="1" customWidth="1"/>
    <col min="9" max="9" width="10.109375" style="1" bestFit="1" customWidth="1"/>
    <col min="10" max="10" width="9" style="2" customWidth="1"/>
    <col min="11" max="11" width="8.6640625" style="1" bestFit="1" customWidth="1"/>
    <col min="12" max="16384" width="11.44140625" style="1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105</v>
      </c>
      <c r="M1" s="48"/>
    </row>
    <row r="2" spans="1:13" ht="14.4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  <c r="L2" s="49"/>
      <c r="M2" s="49"/>
    </row>
    <row r="3" spans="1:13" ht="12.6">
      <c r="A3" s="54"/>
      <c r="B3" s="55"/>
      <c r="C3" s="60"/>
      <c r="D3" s="56"/>
      <c r="E3" s="55"/>
      <c r="F3" s="56"/>
      <c r="G3" s="57"/>
      <c r="H3" s="57"/>
      <c r="I3" s="54"/>
      <c r="J3" s="41" t="str">
        <f>IF(A3&lt;&gt;"",M1+H3-G3,"")</f>
        <v/>
      </c>
      <c r="K3" s="41" t="str">
        <f>IF(A3="","",M1+(H3-G3)*(I3&gt;0))</f>
        <v/>
      </c>
      <c r="L3" s="61"/>
      <c r="M3" s="61"/>
    </row>
    <row r="4" spans="1:13" ht="12.6">
      <c r="A4" s="54"/>
      <c r="B4" s="55"/>
      <c r="C4" s="60"/>
      <c r="D4" s="56"/>
      <c r="E4" s="55"/>
      <c r="F4" s="56"/>
      <c r="G4" s="57"/>
      <c r="H4" s="57"/>
      <c r="I4" s="54"/>
      <c r="J4" s="41" t="str">
        <f t="shared" ref="J4:J67" si="0">IF(A4&lt;&gt;"",J3+H4-G4,"")</f>
        <v/>
      </c>
      <c r="K4" s="41" t="str">
        <f>IF(A4="","",K3+(H4-G4)*(I4&gt;0))</f>
        <v/>
      </c>
      <c r="L4" s="31" t="s">
        <v>101</v>
      </c>
      <c r="M4" s="42">
        <f>M1+M6-M8</f>
        <v>0</v>
      </c>
    </row>
    <row r="5" spans="1:13" ht="12.6">
      <c r="A5" s="54"/>
      <c r="B5" s="55"/>
      <c r="C5" s="60"/>
      <c r="D5" s="56"/>
      <c r="E5" s="55"/>
      <c r="F5" s="56"/>
      <c r="G5" s="57"/>
      <c r="H5" s="57"/>
      <c r="I5" s="54"/>
      <c r="J5" s="41" t="str">
        <f t="shared" si="0"/>
        <v/>
      </c>
      <c r="K5" s="41" t="str">
        <f t="shared" ref="K5:K68" si="1">IF(A5="","",K4+(H5-G5)*(I5&gt;0))</f>
        <v/>
      </c>
      <c r="L5" s="61"/>
      <c r="M5" s="61"/>
    </row>
    <row r="6" spans="1:13" ht="12.6">
      <c r="A6" s="54"/>
      <c r="B6" s="55"/>
      <c r="C6" s="60"/>
      <c r="D6" s="56"/>
      <c r="E6" s="55"/>
      <c r="F6" s="56"/>
      <c r="G6" s="57"/>
      <c r="H6" s="59"/>
      <c r="I6" s="58"/>
      <c r="J6" s="41" t="str">
        <f t="shared" si="0"/>
        <v/>
      </c>
      <c r="K6" s="41" t="str">
        <f t="shared" si="1"/>
        <v/>
      </c>
      <c r="L6" s="31" t="s">
        <v>7</v>
      </c>
      <c r="M6" s="43">
        <f>SUM($H$3:$H$200)</f>
        <v>0</v>
      </c>
    </row>
    <row r="7" spans="1:13" ht="12.6">
      <c r="A7" s="54"/>
      <c r="B7" s="55"/>
      <c r="C7" s="60"/>
      <c r="D7" s="56"/>
      <c r="E7" s="55"/>
      <c r="F7" s="56"/>
      <c r="G7" s="57"/>
      <c r="H7" s="57"/>
      <c r="I7" s="54"/>
      <c r="J7" s="41" t="str">
        <f t="shared" si="0"/>
        <v/>
      </c>
      <c r="K7" s="41" t="str">
        <f t="shared" si="1"/>
        <v/>
      </c>
      <c r="L7" s="32"/>
      <c r="M7" s="44"/>
    </row>
    <row r="8" spans="1:13" ht="12.6">
      <c r="A8" s="54"/>
      <c r="B8" s="55"/>
      <c r="C8" s="60"/>
      <c r="D8" s="56"/>
      <c r="E8" s="55"/>
      <c r="F8" s="56"/>
      <c r="G8" s="57"/>
      <c r="H8" s="57"/>
      <c r="I8" s="54"/>
      <c r="J8" s="41" t="str">
        <f t="shared" si="0"/>
        <v/>
      </c>
      <c r="K8" s="41" t="str">
        <f t="shared" si="1"/>
        <v/>
      </c>
      <c r="L8" s="33" t="s">
        <v>102</v>
      </c>
      <c r="M8" s="45">
        <f>SUM($G$3:$G$200)</f>
        <v>0</v>
      </c>
    </row>
    <row r="9" spans="1:13" ht="12.6">
      <c r="A9" s="54"/>
      <c r="B9" s="55"/>
      <c r="C9" s="60"/>
      <c r="D9" s="56"/>
      <c r="E9" s="55"/>
      <c r="F9" s="56"/>
      <c r="G9" s="57"/>
      <c r="H9" s="59"/>
      <c r="I9" s="58"/>
      <c r="J9" s="41" t="str">
        <f t="shared" si="0"/>
        <v/>
      </c>
      <c r="K9" s="41" t="str">
        <f t="shared" si="1"/>
        <v/>
      </c>
      <c r="L9" s="61"/>
      <c r="M9" s="61"/>
    </row>
    <row r="10" spans="1:13" ht="22.8">
      <c r="A10" s="54"/>
      <c r="B10" s="55"/>
      <c r="C10" s="60"/>
      <c r="D10" s="56"/>
      <c r="E10" s="55"/>
      <c r="F10" s="56"/>
      <c r="G10" s="57"/>
      <c r="H10" s="57"/>
      <c r="I10" s="54"/>
      <c r="J10" s="41" t="str">
        <f t="shared" si="0"/>
        <v/>
      </c>
      <c r="K10" s="41" t="str">
        <f t="shared" si="1"/>
        <v/>
      </c>
      <c r="L10" s="46" t="s">
        <v>103</v>
      </c>
      <c r="M10" s="62" t="e">
        <f>LOOKUP(9^9,K:K)</f>
        <v>#N/A</v>
      </c>
    </row>
    <row r="11" spans="1:13" ht="13.2" thickBot="1">
      <c r="A11" s="54"/>
      <c r="B11" s="55"/>
      <c r="C11" s="60"/>
      <c r="D11" s="56"/>
      <c r="E11" s="55"/>
      <c r="F11" s="56"/>
      <c r="G11" s="57"/>
      <c r="H11" s="57"/>
      <c r="I11" s="54"/>
      <c r="J11" s="41" t="str">
        <f t="shared" si="0"/>
        <v/>
      </c>
      <c r="K11" s="41" t="str">
        <f t="shared" si="1"/>
        <v/>
      </c>
      <c r="L11" s="50"/>
      <c r="M11" s="50"/>
    </row>
    <row r="12" spans="1:13" ht="15.6" thickTop="1" thickBot="1">
      <c r="A12" s="54"/>
      <c r="B12" s="55"/>
      <c r="C12" s="60"/>
      <c r="D12" s="56"/>
      <c r="E12" s="55"/>
      <c r="F12" s="56"/>
      <c r="G12" s="57"/>
      <c r="H12" s="59"/>
      <c r="I12" s="58"/>
      <c r="J12" s="41" t="str">
        <f t="shared" si="0"/>
        <v/>
      </c>
      <c r="K12" s="41" t="str">
        <f t="shared" si="1"/>
        <v/>
      </c>
      <c r="L12" s="145" t="s">
        <v>104</v>
      </c>
      <c r="M12" s="146"/>
    </row>
    <row r="13" spans="1:13" ht="13.2" thickTop="1">
      <c r="A13" s="54"/>
      <c r="B13" s="55"/>
      <c r="C13" s="60"/>
      <c r="D13" s="56"/>
      <c r="E13" s="55"/>
      <c r="F13" s="56"/>
      <c r="G13" s="57"/>
      <c r="H13" s="59"/>
      <c r="I13" s="58"/>
      <c r="J13" s="41" t="str">
        <f t="shared" si="0"/>
        <v/>
      </c>
      <c r="K13" s="41" t="str">
        <f t="shared" si="1"/>
        <v/>
      </c>
      <c r="L13" s="50"/>
      <c r="M13" s="50"/>
    </row>
    <row r="14" spans="1:13" ht="12.6">
      <c r="A14" s="54"/>
      <c r="B14" s="55"/>
      <c r="C14" s="60"/>
      <c r="D14" s="56"/>
      <c r="E14" s="55"/>
      <c r="F14" s="56"/>
      <c r="G14" s="57"/>
      <c r="H14" s="57"/>
      <c r="I14" s="54"/>
      <c r="J14" s="41" t="str">
        <f t="shared" si="0"/>
        <v/>
      </c>
      <c r="K14" s="41" t="str">
        <f t="shared" si="1"/>
        <v/>
      </c>
      <c r="L14" s="50"/>
      <c r="M14" s="50"/>
    </row>
    <row r="15" spans="1:13" ht="12.6">
      <c r="A15" s="54"/>
      <c r="B15" s="55"/>
      <c r="C15" s="60"/>
      <c r="D15" s="56"/>
      <c r="E15" s="55"/>
      <c r="F15" s="56"/>
      <c r="G15" s="57"/>
      <c r="H15" s="57"/>
      <c r="I15" s="54"/>
      <c r="J15" s="41" t="str">
        <f t="shared" si="0"/>
        <v/>
      </c>
      <c r="K15" s="41" t="str">
        <f t="shared" si="1"/>
        <v/>
      </c>
      <c r="L15" s="50"/>
      <c r="M15" s="50"/>
    </row>
    <row r="16" spans="1:13" ht="12.6">
      <c r="A16" s="58"/>
      <c r="B16" s="55"/>
      <c r="C16" s="60"/>
      <c r="D16" s="55"/>
      <c r="E16" s="55"/>
      <c r="F16" s="55"/>
      <c r="G16" s="59"/>
      <c r="H16" s="59"/>
      <c r="I16" s="58"/>
      <c r="J16" s="41" t="str">
        <f t="shared" si="0"/>
        <v/>
      </c>
      <c r="K16" s="41" t="str">
        <f t="shared" si="1"/>
        <v/>
      </c>
      <c r="L16" s="50"/>
      <c r="M16" s="50"/>
    </row>
    <row r="17" spans="1:13" ht="12.6">
      <c r="A17" s="38"/>
      <c r="B17" s="35"/>
      <c r="C17" s="40"/>
      <c r="D17" s="35"/>
      <c r="E17" s="35"/>
      <c r="F17" s="35"/>
      <c r="G17" s="39"/>
      <c r="H17" s="39"/>
      <c r="I17" s="38"/>
      <c r="J17" s="41" t="str">
        <f t="shared" si="0"/>
        <v/>
      </c>
      <c r="K17" s="41" t="str">
        <f t="shared" si="1"/>
        <v/>
      </c>
      <c r="L17" s="50"/>
      <c r="M17" s="50"/>
    </row>
    <row r="18" spans="1:13" ht="12.6">
      <c r="A18" s="38"/>
      <c r="B18" s="35"/>
      <c r="C18" s="40"/>
      <c r="D18" s="35"/>
      <c r="E18" s="35"/>
      <c r="F18" s="35"/>
      <c r="G18" s="39"/>
      <c r="H18" s="39"/>
      <c r="I18" s="38"/>
      <c r="J18" s="41" t="str">
        <f t="shared" si="0"/>
        <v/>
      </c>
      <c r="K18" s="41" t="str">
        <f t="shared" si="1"/>
        <v/>
      </c>
      <c r="L18" s="50"/>
      <c r="M18" s="50">
        <v>0</v>
      </c>
    </row>
    <row r="19" spans="1:13" ht="12.6">
      <c r="A19" s="38"/>
      <c r="B19" s="35"/>
      <c r="C19" s="40"/>
      <c r="D19" s="35"/>
      <c r="E19" s="35"/>
      <c r="F19" s="35"/>
      <c r="G19" s="39"/>
      <c r="H19" s="39"/>
      <c r="I19" s="38"/>
      <c r="J19" s="41" t="str">
        <f t="shared" si="0"/>
        <v/>
      </c>
      <c r="K19" s="41" t="str">
        <f t="shared" si="1"/>
        <v/>
      </c>
      <c r="L19" s="50"/>
      <c r="M19" s="50"/>
    </row>
    <row r="20" spans="1:13" ht="12.6">
      <c r="A20" s="38"/>
      <c r="B20" s="35"/>
      <c r="C20" s="40"/>
      <c r="D20" s="35"/>
      <c r="E20" s="35"/>
      <c r="F20" s="35"/>
      <c r="G20" s="39"/>
      <c r="H20" s="39"/>
      <c r="I20" s="38"/>
      <c r="J20" s="41" t="str">
        <f t="shared" si="0"/>
        <v/>
      </c>
      <c r="K20" s="41" t="str">
        <f t="shared" si="1"/>
        <v/>
      </c>
      <c r="L20" s="50"/>
      <c r="M20" s="50"/>
    </row>
    <row r="21" spans="1:13" ht="12.6">
      <c r="A21" s="34"/>
      <c r="B21" s="35"/>
      <c r="C21" s="40"/>
      <c r="D21" s="36"/>
      <c r="E21" s="35"/>
      <c r="F21" s="36"/>
      <c r="G21" s="37"/>
      <c r="H21" s="37"/>
      <c r="I21" s="34"/>
      <c r="J21" s="41" t="str">
        <f t="shared" si="0"/>
        <v/>
      </c>
      <c r="K21" s="41" t="str">
        <f t="shared" si="1"/>
        <v/>
      </c>
      <c r="L21" s="50"/>
      <c r="M21" s="50"/>
    </row>
    <row r="22" spans="1:13" ht="12.6">
      <c r="A22" s="34"/>
      <c r="B22" s="35"/>
      <c r="C22" s="40"/>
      <c r="D22" s="36"/>
      <c r="E22" s="35"/>
      <c r="F22" s="36"/>
      <c r="G22" s="37"/>
      <c r="H22" s="37"/>
      <c r="I22" s="34"/>
      <c r="J22" s="41" t="str">
        <f t="shared" si="0"/>
        <v/>
      </c>
      <c r="K22" s="41" t="str">
        <f t="shared" si="1"/>
        <v/>
      </c>
      <c r="L22" s="50"/>
      <c r="M22" s="50"/>
    </row>
    <row r="23" spans="1:13" ht="12.6">
      <c r="A23" s="34"/>
      <c r="B23" s="35"/>
      <c r="C23" s="40"/>
      <c r="D23" s="36"/>
      <c r="E23" s="35"/>
      <c r="F23" s="36"/>
      <c r="G23" s="37"/>
      <c r="H23" s="37"/>
      <c r="I23" s="34"/>
      <c r="J23" s="41" t="str">
        <f t="shared" si="0"/>
        <v/>
      </c>
      <c r="K23" s="41" t="str">
        <f t="shared" si="1"/>
        <v/>
      </c>
      <c r="L23" s="50"/>
      <c r="M23" s="50"/>
    </row>
    <row r="24" spans="1:13" ht="12.6">
      <c r="A24" s="34"/>
      <c r="B24" s="35"/>
      <c r="C24" s="40"/>
      <c r="D24" s="36"/>
      <c r="E24" s="35"/>
      <c r="F24" s="36"/>
      <c r="G24" s="37"/>
      <c r="H24" s="37"/>
      <c r="I24" s="34"/>
      <c r="J24" s="41" t="str">
        <f t="shared" si="0"/>
        <v/>
      </c>
      <c r="K24" s="41" t="str">
        <f t="shared" si="1"/>
        <v/>
      </c>
      <c r="L24" s="50"/>
      <c r="M24" s="50"/>
    </row>
    <row r="25" spans="1:13" ht="12.6">
      <c r="A25" s="34"/>
      <c r="B25" s="35"/>
      <c r="C25" s="40"/>
      <c r="D25" s="36"/>
      <c r="E25" s="35"/>
      <c r="F25" s="36"/>
      <c r="G25" s="37"/>
      <c r="H25" s="37"/>
      <c r="I25" s="34"/>
      <c r="J25" s="41" t="str">
        <f t="shared" si="0"/>
        <v/>
      </c>
      <c r="K25" s="41" t="str">
        <f t="shared" si="1"/>
        <v/>
      </c>
      <c r="L25" s="50"/>
      <c r="M25" s="50"/>
    </row>
    <row r="26" spans="1:13" ht="12.6">
      <c r="A26" s="34"/>
      <c r="B26" s="35"/>
      <c r="C26" s="40"/>
      <c r="D26" s="36"/>
      <c r="E26" s="35"/>
      <c r="F26" s="36"/>
      <c r="G26" s="37"/>
      <c r="H26" s="37"/>
      <c r="I26" s="34"/>
      <c r="J26" s="41" t="str">
        <f t="shared" si="0"/>
        <v/>
      </c>
      <c r="K26" s="41" t="str">
        <f t="shared" si="1"/>
        <v/>
      </c>
      <c r="L26" s="50"/>
      <c r="M26" s="50"/>
    </row>
    <row r="27" spans="1:13" ht="12.6">
      <c r="A27" s="34"/>
      <c r="B27" s="35"/>
      <c r="C27" s="40"/>
      <c r="D27" s="36"/>
      <c r="E27" s="35"/>
      <c r="F27" s="36"/>
      <c r="G27" s="37"/>
      <c r="H27" s="37"/>
      <c r="I27" s="34"/>
      <c r="J27" s="41" t="str">
        <f t="shared" si="0"/>
        <v/>
      </c>
      <c r="K27" s="41" t="str">
        <f t="shared" si="1"/>
        <v/>
      </c>
      <c r="L27" s="50"/>
      <c r="M27" s="50"/>
    </row>
    <row r="28" spans="1:13" ht="12.6">
      <c r="A28" s="34"/>
      <c r="B28" s="35"/>
      <c r="C28" s="40"/>
      <c r="D28" s="87"/>
      <c r="E28" s="35"/>
      <c r="F28" s="36"/>
      <c r="G28" s="37"/>
      <c r="H28" s="37"/>
      <c r="I28" s="34"/>
      <c r="J28" s="41" t="str">
        <f t="shared" si="0"/>
        <v/>
      </c>
      <c r="K28" s="41" t="str">
        <f t="shared" si="1"/>
        <v/>
      </c>
      <c r="L28" s="50"/>
      <c r="M28" s="50"/>
    </row>
    <row r="29" spans="1:13" ht="12.6">
      <c r="A29" s="34"/>
      <c r="B29" s="35"/>
      <c r="C29" s="40"/>
      <c r="D29" s="90"/>
      <c r="E29" s="35"/>
      <c r="F29" s="36"/>
      <c r="G29" s="37"/>
      <c r="H29" s="37"/>
      <c r="I29" s="34"/>
      <c r="J29" s="41" t="str">
        <f t="shared" si="0"/>
        <v/>
      </c>
      <c r="K29" s="41" t="str">
        <f t="shared" si="1"/>
        <v/>
      </c>
      <c r="L29" s="50"/>
      <c r="M29" s="50"/>
    </row>
    <row r="30" spans="1:13" ht="12.6">
      <c r="A30" s="34"/>
      <c r="B30" s="35"/>
      <c r="C30" s="40"/>
      <c r="D30" s="36"/>
      <c r="E30" s="35"/>
      <c r="F30" s="36"/>
      <c r="G30" s="37"/>
      <c r="H30" s="37"/>
      <c r="I30" s="34"/>
      <c r="J30" s="41" t="str">
        <f t="shared" si="0"/>
        <v/>
      </c>
      <c r="K30" s="41" t="str">
        <f t="shared" si="1"/>
        <v/>
      </c>
      <c r="L30" s="50"/>
      <c r="M30" s="50"/>
    </row>
    <row r="31" spans="1:13" ht="12.6">
      <c r="A31" s="34"/>
      <c r="B31" s="35"/>
      <c r="C31" s="40"/>
      <c r="D31" s="36"/>
      <c r="E31" s="35"/>
      <c r="F31" s="36"/>
      <c r="G31" s="37"/>
      <c r="H31" s="37"/>
      <c r="I31" s="34"/>
      <c r="J31" s="41" t="str">
        <f t="shared" si="0"/>
        <v/>
      </c>
      <c r="K31" s="41" t="str">
        <f t="shared" si="1"/>
        <v/>
      </c>
      <c r="L31" s="50"/>
      <c r="M31" s="50"/>
    </row>
    <row r="32" spans="1:13" ht="12.6">
      <c r="A32" s="34"/>
      <c r="B32" s="35"/>
      <c r="C32" s="40"/>
      <c r="D32" s="36"/>
      <c r="E32" s="35"/>
      <c r="F32" s="36"/>
      <c r="G32" s="37"/>
      <c r="H32" s="37"/>
      <c r="I32" s="34"/>
      <c r="J32" s="41" t="str">
        <f t="shared" si="0"/>
        <v/>
      </c>
      <c r="K32" s="41" t="str">
        <f t="shared" si="1"/>
        <v/>
      </c>
      <c r="L32" s="50"/>
      <c r="M32" s="50"/>
    </row>
    <row r="33" spans="1:13" ht="12.6">
      <c r="A33" s="34"/>
      <c r="B33" s="35"/>
      <c r="C33" s="40"/>
      <c r="D33" s="36"/>
      <c r="E33" s="35"/>
      <c r="F33" s="36"/>
      <c r="G33" s="37"/>
      <c r="H33" s="37"/>
      <c r="I33" s="34"/>
      <c r="J33" s="41" t="str">
        <f t="shared" si="0"/>
        <v/>
      </c>
      <c r="K33" s="41" t="str">
        <f t="shared" si="1"/>
        <v/>
      </c>
      <c r="L33" s="50"/>
      <c r="M33" s="50"/>
    </row>
    <row r="34" spans="1:13" ht="12.6">
      <c r="A34" s="34"/>
      <c r="B34" s="35"/>
      <c r="C34" s="40"/>
      <c r="D34" s="36"/>
      <c r="E34" s="35"/>
      <c r="F34" s="36"/>
      <c r="G34" s="37"/>
      <c r="H34" s="37"/>
      <c r="I34" s="34"/>
      <c r="J34" s="41" t="str">
        <f t="shared" si="0"/>
        <v/>
      </c>
      <c r="K34" s="41" t="str">
        <f t="shared" si="1"/>
        <v/>
      </c>
      <c r="L34" s="50"/>
      <c r="M34" s="50"/>
    </row>
    <row r="35" spans="1:13" ht="12.6">
      <c r="A35" s="34"/>
      <c r="B35" s="35"/>
      <c r="C35" s="40"/>
      <c r="D35" s="36"/>
      <c r="E35" s="35"/>
      <c r="F35" s="36"/>
      <c r="G35" s="37"/>
      <c r="H35" s="37"/>
      <c r="I35" s="34"/>
      <c r="J35" s="41" t="str">
        <f t="shared" si="0"/>
        <v/>
      </c>
      <c r="K35" s="41" t="str">
        <f t="shared" si="1"/>
        <v/>
      </c>
      <c r="L35" s="50"/>
      <c r="M35" s="50"/>
    </row>
    <row r="36" spans="1:13" ht="12.6">
      <c r="A36" s="34"/>
      <c r="B36" s="35"/>
      <c r="C36" s="40"/>
      <c r="D36" s="36"/>
      <c r="E36" s="35"/>
      <c r="F36" s="36"/>
      <c r="G36" s="37"/>
      <c r="H36" s="37"/>
      <c r="I36" s="34"/>
      <c r="J36" s="41" t="str">
        <f t="shared" si="0"/>
        <v/>
      </c>
      <c r="K36" s="41" t="str">
        <f t="shared" si="1"/>
        <v/>
      </c>
      <c r="L36" s="50"/>
      <c r="M36" s="50"/>
    </row>
    <row r="37" spans="1:13" ht="12.6">
      <c r="A37" s="34"/>
      <c r="B37" s="35"/>
      <c r="C37" s="40"/>
      <c r="D37" s="36"/>
      <c r="E37" s="35"/>
      <c r="F37" s="36"/>
      <c r="G37" s="37"/>
      <c r="H37" s="37"/>
      <c r="I37" s="34"/>
      <c r="J37" s="41" t="str">
        <f t="shared" si="0"/>
        <v/>
      </c>
      <c r="K37" s="41" t="str">
        <f t="shared" si="1"/>
        <v/>
      </c>
      <c r="L37" s="50"/>
      <c r="M37" s="50"/>
    </row>
    <row r="38" spans="1:13" ht="12.6">
      <c r="A38" s="34"/>
      <c r="B38" s="35"/>
      <c r="C38" s="40"/>
      <c r="D38" s="36"/>
      <c r="E38" s="35"/>
      <c r="F38" s="36"/>
      <c r="G38" s="37"/>
      <c r="H38" s="37"/>
      <c r="I38" s="34"/>
      <c r="J38" s="41" t="str">
        <f t="shared" si="0"/>
        <v/>
      </c>
      <c r="K38" s="41" t="str">
        <f t="shared" si="1"/>
        <v/>
      </c>
      <c r="L38" s="50"/>
      <c r="M38" s="50"/>
    </row>
    <row r="39" spans="1:13" ht="12.6">
      <c r="A39" s="34"/>
      <c r="B39" s="35"/>
      <c r="C39" s="40"/>
      <c r="D39" s="36"/>
      <c r="E39" s="35"/>
      <c r="F39" s="36"/>
      <c r="G39" s="37"/>
      <c r="H39" s="37"/>
      <c r="I39" s="34"/>
      <c r="J39" s="41" t="str">
        <f t="shared" si="0"/>
        <v/>
      </c>
      <c r="K39" s="41" t="str">
        <f t="shared" si="1"/>
        <v/>
      </c>
      <c r="L39" s="50"/>
      <c r="M39" s="50"/>
    </row>
    <row r="40" spans="1:13" ht="12.6">
      <c r="A40" s="34"/>
      <c r="B40" s="35"/>
      <c r="C40" s="40"/>
      <c r="D40" s="36"/>
      <c r="E40" s="35"/>
      <c r="F40" s="36"/>
      <c r="G40" s="37"/>
      <c r="H40" s="37"/>
      <c r="I40" s="34"/>
      <c r="J40" s="41" t="str">
        <f t="shared" si="0"/>
        <v/>
      </c>
      <c r="K40" s="41" t="str">
        <f t="shared" si="1"/>
        <v/>
      </c>
      <c r="L40" s="50"/>
      <c r="M40" s="50"/>
    </row>
    <row r="41" spans="1:13">
      <c r="A41" s="79"/>
      <c r="B41" s="83"/>
      <c r="C41" s="85"/>
      <c r="D41" s="85"/>
      <c r="E41" s="87"/>
      <c r="F41" s="85"/>
      <c r="G41" s="91"/>
      <c r="H41" s="37"/>
      <c r="I41" s="34"/>
      <c r="J41" s="41" t="str">
        <f t="shared" si="0"/>
        <v/>
      </c>
      <c r="K41" s="41" t="str">
        <f t="shared" si="1"/>
        <v/>
      </c>
      <c r="L41" s="50"/>
      <c r="M41" s="50"/>
    </row>
    <row r="42" spans="1:13" ht="12.6">
      <c r="A42" s="34"/>
      <c r="B42" s="35"/>
      <c r="C42" s="40"/>
      <c r="D42" s="36"/>
      <c r="E42" s="35"/>
      <c r="F42" s="36"/>
      <c r="G42" s="37"/>
      <c r="H42" s="37"/>
      <c r="I42" s="34"/>
      <c r="J42" s="41" t="str">
        <f t="shared" si="0"/>
        <v/>
      </c>
      <c r="K42" s="41" t="str">
        <f t="shared" si="1"/>
        <v/>
      </c>
      <c r="L42" s="50"/>
      <c r="M42" s="50"/>
    </row>
    <row r="43" spans="1:13">
      <c r="A43" s="81"/>
      <c r="B43" s="83"/>
      <c r="C43" s="87"/>
      <c r="D43" s="87"/>
      <c r="E43" s="87"/>
      <c r="F43" s="87"/>
      <c r="G43" s="93"/>
      <c r="H43" s="37"/>
      <c r="I43" s="34"/>
      <c r="J43" s="41" t="str">
        <f t="shared" si="0"/>
        <v/>
      </c>
      <c r="K43" s="41" t="str">
        <f t="shared" si="1"/>
        <v/>
      </c>
      <c r="L43" s="50"/>
      <c r="M43" s="50"/>
    </row>
    <row r="44" spans="1:13" ht="12.6">
      <c r="A44" s="34"/>
      <c r="B44" s="35"/>
      <c r="C44" s="40"/>
      <c r="D44" s="36"/>
      <c r="E44" s="35"/>
      <c r="F44" s="36"/>
      <c r="G44" s="37"/>
      <c r="H44" s="37"/>
      <c r="I44" s="34"/>
      <c r="J44" s="41" t="str">
        <f t="shared" si="0"/>
        <v/>
      </c>
      <c r="K44" s="41" t="str">
        <f t="shared" si="1"/>
        <v/>
      </c>
      <c r="L44" s="50"/>
      <c r="M44" s="50"/>
    </row>
    <row r="45" spans="1:13" ht="12.6">
      <c r="A45" s="34"/>
      <c r="B45" s="35"/>
      <c r="C45" s="40"/>
      <c r="D45" s="36"/>
      <c r="E45" s="35"/>
      <c r="F45" s="36"/>
      <c r="G45" s="37"/>
      <c r="H45" s="37"/>
      <c r="I45" s="34"/>
      <c r="J45" s="41" t="str">
        <f t="shared" si="0"/>
        <v/>
      </c>
      <c r="K45" s="41" t="str">
        <f t="shared" si="1"/>
        <v/>
      </c>
      <c r="L45" s="50"/>
      <c r="M45" s="50"/>
    </row>
    <row r="46" spans="1:13" ht="12.6">
      <c r="A46" s="34"/>
      <c r="B46" s="35"/>
      <c r="C46" s="40"/>
      <c r="D46" s="36"/>
      <c r="E46" s="35"/>
      <c r="F46" s="36"/>
      <c r="G46" s="37"/>
      <c r="H46" s="37"/>
      <c r="I46" s="34"/>
      <c r="J46" s="41" t="str">
        <f t="shared" si="0"/>
        <v/>
      </c>
      <c r="K46" s="41" t="str">
        <f t="shared" si="1"/>
        <v/>
      </c>
      <c r="L46" s="50"/>
      <c r="M46" s="50"/>
    </row>
    <row r="47" spans="1:13" ht="12.6">
      <c r="A47" s="80"/>
      <c r="B47" s="84"/>
      <c r="C47" s="86"/>
      <c r="D47" s="89"/>
      <c r="E47" s="84"/>
      <c r="F47" s="89"/>
      <c r="G47" s="92"/>
      <c r="H47" s="37"/>
      <c r="I47" s="34"/>
      <c r="J47" s="41" t="str">
        <f t="shared" si="0"/>
        <v/>
      </c>
      <c r="K47" s="41" t="str">
        <f t="shared" si="1"/>
        <v/>
      </c>
      <c r="L47" s="50"/>
      <c r="M47" s="50"/>
    </row>
    <row r="48" spans="1:13" ht="12.6">
      <c r="A48" s="82"/>
      <c r="B48" s="84"/>
      <c r="C48" s="88"/>
      <c r="D48" s="90"/>
      <c r="E48" s="84"/>
      <c r="F48" s="90"/>
      <c r="G48" s="94"/>
      <c r="H48" s="37"/>
      <c r="I48" s="34"/>
      <c r="J48" s="41" t="str">
        <f t="shared" si="0"/>
        <v/>
      </c>
      <c r="K48" s="41" t="str">
        <f t="shared" si="1"/>
        <v/>
      </c>
      <c r="L48" s="50"/>
      <c r="M48" s="50"/>
    </row>
    <row r="49" spans="1:13">
      <c r="A49" s="81"/>
      <c r="B49" s="83"/>
      <c r="C49" s="87"/>
      <c r="D49" s="87"/>
      <c r="E49" s="35"/>
      <c r="F49" s="36"/>
      <c r="G49" s="93"/>
      <c r="H49" s="93"/>
      <c r="I49" s="34"/>
      <c r="J49" s="41" t="str">
        <f t="shared" si="0"/>
        <v/>
      </c>
      <c r="K49" s="41" t="str">
        <f t="shared" si="1"/>
        <v/>
      </c>
      <c r="L49" s="50"/>
      <c r="M49" s="50"/>
    </row>
    <row r="50" spans="1:13" ht="12.6">
      <c r="A50" s="82"/>
      <c r="B50" s="84"/>
      <c r="C50" s="88"/>
      <c r="D50" s="90"/>
      <c r="E50" s="35"/>
      <c r="F50" s="36"/>
      <c r="G50" s="94"/>
      <c r="H50" s="94"/>
      <c r="I50" s="34"/>
      <c r="J50" s="41" t="str">
        <f t="shared" si="0"/>
        <v/>
      </c>
      <c r="K50" s="41" t="str">
        <f t="shared" si="1"/>
        <v/>
      </c>
      <c r="L50" s="50"/>
      <c r="M50" s="50"/>
    </row>
    <row r="51" spans="1:13">
      <c r="A51" s="68"/>
      <c r="B51" s="67"/>
      <c r="C51" s="64"/>
      <c r="D51" s="64"/>
      <c r="E51" s="35"/>
      <c r="F51" s="36"/>
      <c r="G51" s="69"/>
      <c r="H51" s="69"/>
      <c r="I51" s="34"/>
      <c r="J51" s="41" t="str">
        <f t="shared" si="0"/>
        <v/>
      </c>
      <c r="K51" s="41" t="str">
        <f t="shared" si="1"/>
        <v/>
      </c>
      <c r="L51" s="50"/>
      <c r="M51" s="50"/>
    </row>
    <row r="52" spans="1:13">
      <c r="A52" s="68"/>
      <c r="B52" s="67"/>
      <c r="C52" s="64"/>
      <c r="D52" s="64"/>
      <c r="E52" s="35"/>
      <c r="F52" s="36"/>
      <c r="G52" s="69"/>
      <c r="H52" s="69"/>
      <c r="I52" s="34"/>
      <c r="J52" s="41" t="str">
        <f t="shared" si="0"/>
        <v/>
      </c>
      <c r="K52" s="41" t="str">
        <f t="shared" si="1"/>
        <v/>
      </c>
      <c r="L52" s="50"/>
      <c r="M52" s="50"/>
    </row>
    <row r="53" spans="1:13">
      <c r="A53" s="68"/>
      <c r="B53" s="67"/>
      <c r="C53" s="64"/>
      <c r="D53" s="64"/>
      <c r="E53" s="35"/>
      <c r="F53" s="36"/>
      <c r="G53" s="69"/>
      <c r="H53" s="69"/>
      <c r="I53" s="34"/>
      <c r="J53" s="41" t="str">
        <f t="shared" si="0"/>
        <v/>
      </c>
      <c r="K53" s="41" t="str">
        <f t="shared" si="1"/>
        <v/>
      </c>
      <c r="L53" s="50"/>
      <c r="M53" s="50"/>
    </row>
    <row r="54" spans="1:13" ht="12.6">
      <c r="A54" s="82"/>
      <c r="B54" s="84"/>
      <c r="C54" s="88"/>
      <c r="D54" s="90"/>
      <c r="E54" s="35"/>
      <c r="F54" s="36"/>
      <c r="G54" s="94"/>
      <c r="H54" s="94"/>
      <c r="I54" s="34"/>
      <c r="J54" s="41" t="str">
        <f t="shared" si="0"/>
        <v/>
      </c>
      <c r="K54" s="41" t="str">
        <f t="shared" si="1"/>
        <v/>
      </c>
      <c r="L54" s="50"/>
      <c r="M54" s="50"/>
    </row>
    <row r="55" spans="1:13">
      <c r="A55" s="81"/>
      <c r="B55" s="83"/>
      <c r="C55" s="87"/>
      <c r="D55" s="87"/>
      <c r="E55" s="35"/>
      <c r="F55" s="36"/>
      <c r="G55" s="93"/>
      <c r="H55" s="93"/>
      <c r="I55" s="34"/>
      <c r="J55" s="41" t="str">
        <f t="shared" si="0"/>
        <v/>
      </c>
      <c r="K55" s="41" t="str">
        <f t="shared" si="1"/>
        <v/>
      </c>
      <c r="L55" s="50"/>
      <c r="M55" s="50"/>
    </row>
    <row r="56" spans="1:13" ht="12.6">
      <c r="A56" s="34"/>
      <c r="B56" s="35"/>
      <c r="C56" s="40"/>
      <c r="D56" s="36"/>
      <c r="E56" s="35"/>
      <c r="F56" s="36"/>
      <c r="G56" s="37"/>
      <c r="H56" s="37"/>
      <c r="I56" s="34"/>
      <c r="J56" s="41" t="str">
        <f t="shared" si="0"/>
        <v/>
      </c>
      <c r="K56" s="41" t="str">
        <f t="shared" si="1"/>
        <v/>
      </c>
      <c r="L56" s="50"/>
      <c r="M56" s="50"/>
    </row>
    <row r="57" spans="1:13" ht="12.6">
      <c r="A57" s="34"/>
      <c r="B57" s="35"/>
      <c r="C57" s="40"/>
      <c r="D57" s="36"/>
      <c r="E57" s="35"/>
      <c r="F57" s="36"/>
      <c r="G57" s="37"/>
      <c r="H57" s="37"/>
      <c r="I57" s="34"/>
      <c r="J57" s="41" t="str">
        <f t="shared" si="0"/>
        <v/>
      </c>
      <c r="K57" s="41" t="str">
        <f t="shared" si="1"/>
        <v/>
      </c>
      <c r="L57" s="50"/>
      <c r="M57" s="50"/>
    </row>
    <row r="58" spans="1:13">
      <c r="A58" s="68"/>
      <c r="B58" s="67"/>
      <c r="C58" s="64"/>
      <c r="D58" s="64"/>
      <c r="E58" s="35"/>
      <c r="F58" s="36"/>
      <c r="G58" s="69"/>
      <c r="H58" s="69"/>
      <c r="I58" s="34"/>
      <c r="J58" s="41" t="str">
        <f t="shared" si="0"/>
        <v/>
      </c>
      <c r="K58" s="41" t="str">
        <f t="shared" si="1"/>
        <v/>
      </c>
      <c r="L58" s="50"/>
      <c r="M58" s="50"/>
    </row>
    <row r="59" spans="1:13">
      <c r="A59" s="70"/>
      <c r="B59" s="67"/>
      <c r="C59" s="71"/>
      <c r="D59" s="71"/>
      <c r="E59" s="35"/>
      <c r="F59" s="36"/>
      <c r="G59" s="72"/>
      <c r="H59" s="72"/>
      <c r="I59" s="34"/>
      <c r="J59" s="41" t="str">
        <f t="shared" si="0"/>
        <v/>
      </c>
      <c r="K59" s="41" t="str">
        <f t="shared" si="1"/>
        <v/>
      </c>
      <c r="L59" s="50"/>
      <c r="M59" s="50"/>
    </row>
    <row r="60" spans="1:13">
      <c r="A60" s="68"/>
      <c r="B60" s="67"/>
      <c r="C60" s="64"/>
      <c r="D60" s="64"/>
      <c r="E60" s="35"/>
      <c r="F60" s="36"/>
      <c r="G60" s="69"/>
      <c r="H60" s="69"/>
      <c r="I60" s="34"/>
      <c r="J60" s="41" t="str">
        <f t="shared" si="0"/>
        <v/>
      </c>
      <c r="K60" s="41" t="str">
        <f t="shared" si="1"/>
        <v/>
      </c>
      <c r="L60" s="50"/>
      <c r="M60" s="50"/>
    </row>
    <row r="61" spans="1:13">
      <c r="A61" s="73"/>
      <c r="B61" s="67"/>
      <c r="C61" s="74"/>
      <c r="D61" s="74"/>
      <c r="E61" s="35"/>
      <c r="F61" s="36"/>
      <c r="G61" s="75"/>
      <c r="H61" s="75"/>
      <c r="I61" s="34"/>
      <c r="J61" s="41" t="str">
        <f t="shared" si="0"/>
        <v/>
      </c>
      <c r="K61" s="41" t="str">
        <f t="shared" si="1"/>
        <v/>
      </c>
      <c r="L61" s="50"/>
      <c r="M61" s="50"/>
    </row>
    <row r="62" spans="1:13">
      <c r="A62" s="76"/>
      <c r="B62" s="67"/>
      <c r="C62" s="77"/>
      <c r="D62" s="77"/>
      <c r="E62" s="35"/>
      <c r="F62" s="36"/>
      <c r="G62" s="78"/>
      <c r="H62" s="78"/>
      <c r="I62" s="34"/>
      <c r="J62" s="41" t="str">
        <f t="shared" si="0"/>
        <v/>
      </c>
      <c r="K62" s="41" t="str">
        <f t="shared" si="1"/>
        <v/>
      </c>
      <c r="L62" s="50"/>
      <c r="M62" s="50"/>
    </row>
    <row r="63" spans="1:13">
      <c r="A63" s="68"/>
      <c r="B63" s="67"/>
      <c r="C63" s="64"/>
      <c r="D63" s="64"/>
      <c r="E63" s="35"/>
      <c r="F63" s="36"/>
      <c r="G63" s="69"/>
      <c r="H63" s="69"/>
      <c r="I63" s="34"/>
      <c r="J63" s="41" t="str">
        <f t="shared" si="0"/>
        <v/>
      </c>
      <c r="K63" s="41" t="str">
        <f t="shared" si="1"/>
        <v/>
      </c>
      <c r="L63" s="50"/>
      <c r="M63" s="50"/>
    </row>
    <row r="64" spans="1:13">
      <c r="A64" s="68"/>
      <c r="B64" s="67"/>
      <c r="C64" s="64"/>
      <c r="D64" s="64"/>
      <c r="E64" s="35"/>
      <c r="F64" s="36"/>
      <c r="G64" s="69"/>
      <c r="H64" s="69"/>
      <c r="I64" s="34"/>
      <c r="J64" s="41" t="str">
        <f t="shared" si="0"/>
        <v/>
      </c>
      <c r="K64" s="41" t="str">
        <f t="shared" si="1"/>
        <v/>
      </c>
      <c r="L64" s="50"/>
      <c r="M64" s="50"/>
    </row>
    <row r="65" spans="1:13" ht="12.6">
      <c r="A65" s="34"/>
      <c r="B65" s="35"/>
      <c r="C65" s="40" t="str">
        <f>IF(B65="Chèques",MAX($C$3:$C35)+1,"")</f>
        <v/>
      </c>
      <c r="D65" s="36"/>
      <c r="E65" s="35"/>
      <c r="F65" s="36"/>
      <c r="G65" s="37"/>
      <c r="H65" s="37"/>
      <c r="I65" s="34"/>
      <c r="J65" s="41" t="str">
        <f t="shared" si="0"/>
        <v/>
      </c>
      <c r="K65" s="41" t="str">
        <f t="shared" si="1"/>
        <v/>
      </c>
      <c r="L65" s="50"/>
      <c r="M65" s="50"/>
    </row>
    <row r="66" spans="1:13" ht="12.6">
      <c r="A66" s="34"/>
      <c r="B66" s="35"/>
      <c r="C66" s="40" t="str">
        <f>IF(B66="Chèques",MAX($C$3:$C36)+1,"")</f>
        <v/>
      </c>
      <c r="D66" s="36"/>
      <c r="E66" s="35"/>
      <c r="F66" s="36"/>
      <c r="G66" s="37"/>
      <c r="H66" s="37"/>
      <c r="I66" s="34"/>
      <c r="J66" s="41" t="str">
        <f t="shared" si="0"/>
        <v/>
      </c>
      <c r="K66" s="41" t="str">
        <f t="shared" si="1"/>
        <v/>
      </c>
      <c r="L66" s="50"/>
      <c r="M66" s="50"/>
    </row>
    <row r="67" spans="1:13" ht="12.6">
      <c r="A67" s="34"/>
      <c r="B67" s="35"/>
      <c r="C67" s="40" t="str">
        <f>IF(B67="Chèques",MAX($C$3:$C37)+1,"")</f>
        <v/>
      </c>
      <c r="D67" s="36"/>
      <c r="E67" s="35"/>
      <c r="F67" s="36"/>
      <c r="G67" s="37"/>
      <c r="H67" s="37"/>
      <c r="I67" s="34"/>
      <c r="J67" s="41" t="str">
        <f t="shared" si="0"/>
        <v/>
      </c>
      <c r="K67" s="41" t="str">
        <f t="shared" si="1"/>
        <v/>
      </c>
      <c r="L67" s="50"/>
      <c r="M67" s="50"/>
    </row>
    <row r="68" spans="1:13" ht="12.6">
      <c r="A68" s="34"/>
      <c r="B68" s="35"/>
      <c r="C68" s="40" t="str">
        <f>IF(B68="Chèques",MAX($C$3:$C38)+1,"")</f>
        <v/>
      </c>
      <c r="D68" s="36"/>
      <c r="E68" s="35"/>
      <c r="F68" s="36"/>
      <c r="G68" s="37"/>
      <c r="H68" s="37"/>
      <c r="I68" s="34"/>
      <c r="J68" s="41" t="str">
        <f t="shared" ref="J68:J131" si="2">IF(A68&lt;&gt;"",J67+H68-G68,"")</f>
        <v/>
      </c>
      <c r="K68" s="41" t="str">
        <f t="shared" si="1"/>
        <v/>
      </c>
      <c r="L68" s="50"/>
      <c r="M68" s="50"/>
    </row>
    <row r="69" spans="1:13" ht="12.6">
      <c r="A69" s="34"/>
      <c r="B69" s="35"/>
      <c r="C69" s="40" t="str">
        <f>IF(B69="Chèques",MAX($C$3:$C39)+1,"")</f>
        <v/>
      </c>
      <c r="D69" s="36"/>
      <c r="E69" s="35"/>
      <c r="F69" s="36"/>
      <c r="G69" s="37"/>
      <c r="H69" s="37"/>
      <c r="I69" s="34"/>
      <c r="J69" s="41" t="str">
        <f t="shared" si="2"/>
        <v/>
      </c>
      <c r="K69" s="41" t="str">
        <f t="shared" ref="K69:K132" si="3">IF(A69="","",K68+(H69-G69)*(I69&gt;0))</f>
        <v/>
      </c>
      <c r="L69" s="50"/>
      <c r="M69" s="50"/>
    </row>
    <row r="70" spans="1:13" ht="12.6">
      <c r="A70" s="34"/>
      <c r="B70" s="35"/>
      <c r="C70" s="40" t="str">
        <f>IF(B70="Chèques",MAX($C$3:$C40)+1,"")</f>
        <v/>
      </c>
      <c r="D70" s="36"/>
      <c r="E70" s="35"/>
      <c r="F70" s="36"/>
      <c r="G70" s="37"/>
      <c r="H70" s="37"/>
      <c r="I70" s="34"/>
      <c r="J70" s="41" t="str">
        <f t="shared" si="2"/>
        <v/>
      </c>
      <c r="K70" s="41" t="str">
        <f t="shared" si="3"/>
        <v/>
      </c>
      <c r="L70" s="50"/>
      <c r="M70" s="50"/>
    </row>
    <row r="71" spans="1:13" ht="12.6">
      <c r="A71" s="34"/>
      <c r="B71" s="35"/>
      <c r="C71" s="40" t="str">
        <f>IF(B71="Chèques",MAX($C$3:$C41)+1,"")</f>
        <v/>
      </c>
      <c r="D71" s="36"/>
      <c r="E71" s="35"/>
      <c r="F71" s="36"/>
      <c r="G71" s="37"/>
      <c r="H71" s="37"/>
      <c r="I71" s="34"/>
      <c r="J71" s="41" t="str">
        <f t="shared" si="2"/>
        <v/>
      </c>
      <c r="K71" s="41" t="str">
        <f t="shared" si="3"/>
        <v/>
      </c>
      <c r="L71" s="50"/>
      <c r="M71" s="50"/>
    </row>
    <row r="72" spans="1:13" ht="12.6">
      <c r="A72" s="34"/>
      <c r="B72" s="35"/>
      <c r="C72" s="40" t="str">
        <f>IF(B72="Chèques",MAX($C$3:$C42)+1,"")</f>
        <v/>
      </c>
      <c r="D72" s="36"/>
      <c r="E72" s="35"/>
      <c r="F72" s="36"/>
      <c r="G72" s="37"/>
      <c r="H72" s="37"/>
      <c r="I72" s="34"/>
      <c r="J72" s="41" t="str">
        <f t="shared" si="2"/>
        <v/>
      </c>
      <c r="K72" s="41" t="str">
        <f t="shared" si="3"/>
        <v/>
      </c>
      <c r="L72" s="50"/>
      <c r="M72" s="50"/>
    </row>
    <row r="73" spans="1:13" ht="12.6">
      <c r="A73" s="34"/>
      <c r="B73" s="35"/>
      <c r="C73" s="40" t="str">
        <f>IF(B73="Chèques",MAX($C$3:$C43)+1,"")</f>
        <v/>
      </c>
      <c r="D73" s="36"/>
      <c r="E73" s="35"/>
      <c r="F73" s="36"/>
      <c r="G73" s="37"/>
      <c r="H73" s="37"/>
      <c r="I73" s="34"/>
      <c r="J73" s="41" t="str">
        <f t="shared" si="2"/>
        <v/>
      </c>
      <c r="K73" s="41" t="str">
        <f t="shared" si="3"/>
        <v/>
      </c>
      <c r="L73" s="50"/>
      <c r="M73" s="50"/>
    </row>
    <row r="74" spans="1:13" ht="12.6">
      <c r="A74" s="34"/>
      <c r="B74" s="35"/>
      <c r="C74" s="40" t="str">
        <f>IF(B74="Chèques",MAX($C$3:$C44)+1,"")</f>
        <v/>
      </c>
      <c r="D74" s="36"/>
      <c r="E74" s="35"/>
      <c r="F74" s="36"/>
      <c r="G74" s="37"/>
      <c r="H74" s="37"/>
      <c r="I74" s="34"/>
      <c r="J74" s="41" t="str">
        <f t="shared" si="2"/>
        <v/>
      </c>
      <c r="K74" s="41" t="str">
        <f t="shared" si="3"/>
        <v/>
      </c>
      <c r="L74" s="50"/>
      <c r="M74" s="50"/>
    </row>
    <row r="75" spans="1:13" ht="12.6">
      <c r="A75" s="34"/>
      <c r="B75" s="35"/>
      <c r="C75" s="40" t="str">
        <f>IF(B75="Chèques",MAX($C$3:$C74)+1,"")</f>
        <v/>
      </c>
      <c r="D75" s="36"/>
      <c r="E75" s="35"/>
      <c r="F75" s="36"/>
      <c r="G75" s="37"/>
      <c r="H75" s="37"/>
      <c r="I75" s="34"/>
      <c r="J75" s="41" t="str">
        <f t="shared" si="2"/>
        <v/>
      </c>
      <c r="K75" s="41" t="str">
        <f t="shared" si="3"/>
        <v/>
      </c>
      <c r="L75" s="50"/>
      <c r="M75" s="50"/>
    </row>
    <row r="76" spans="1:13" ht="12.6">
      <c r="A76" s="34"/>
      <c r="B76" s="35"/>
      <c r="C76" s="40" t="str">
        <f>IF(B76="Chèques",MAX($C$3:$C75)+1,"")</f>
        <v/>
      </c>
      <c r="D76" s="36"/>
      <c r="E76" s="35"/>
      <c r="F76" s="36"/>
      <c r="G76" s="37"/>
      <c r="H76" s="37"/>
      <c r="I76" s="34"/>
      <c r="J76" s="41" t="str">
        <f t="shared" si="2"/>
        <v/>
      </c>
      <c r="K76" s="41" t="str">
        <f t="shared" si="3"/>
        <v/>
      </c>
      <c r="L76" s="50"/>
      <c r="M76" s="50"/>
    </row>
    <row r="77" spans="1:13" ht="12.6">
      <c r="A77" s="34"/>
      <c r="B77" s="35"/>
      <c r="C77" s="40" t="str">
        <f>IF(B77="Chèques",MAX($C$3:$C76)+1,"")</f>
        <v/>
      </c>
      <c r="D77" s="36"/>
      <c r="E77" s="35"/>
      <c r="F77" s="36"/>
      <c r="G77" s="37"/>
      <c r="H77" s="37"/>
      <c r="I77" s="34"/>
      <c r="J77" s="41" t="str">
        <f t="shared" si="2"/>
        <v/>
      </c>
      <c r="K77" s="41" t="str">
        <f t="shared" si="3"/>
        <v/>
      </c>
      <c r="L77" s="50"/>
      <c r="M77" s="50"/>
    </row>
    <row r="78" spans="1:13" ht="12.6">
      <c r="A78" s="34"/>
      <c r="B78" s="35"/>
      <c r="C78" s="40" t="str">
        <f>IF(B78="Chèques",MAX($C$3:$C77)+1,"")</f>
        <v/>
      </c>
      <c r="D78" s="36"/>
      <c r="E78" s="35"/>
      <c r="F78" s="36"/>
      <c r="G78" s="37"/>
      <c r="H78" s="37"/>
      <c r="I78" s="34"/>
      <c r="J78" s="41" t="str">
        <f t="shared" si="2"/>
        <v/>
      </c>
      <c r="K78" s="41" t="str">
        <f t="shared" si="3"/>
        <v/>
      </c>
      <c r="L78" s="50"/>
      <c r="M78" s="50"/>
    </row>
    <row r="79" spans="1:13" ht="12.6">
      <c r="A79" s="34"/>
      <c r="B79" s="35"/>
      <c r="C79" s="40" t="str">
        <f>IF(B79="Chèques",MAX($C$3:$C78)+1,"")</f>
        <v/>
      </c>
      <c r="D79" s="36"/>
      <c r="E79" s="35"/>
      <c r="F79" s="36"/>
      <c r="G79" s="37"/>
      <c r="H79" s="37"/>
      <c r="I79" s="34"/>
      <c r="J79" s="41" t="str">
        <f t="shared" si="2"/>
        <v/>
      </c>
      <c r="K79" s="41" t="str">
        <f t="shared" si="3"/>
        <v/>
      </c>
      <c r="L79" s="50"/>
      <c r="M79" s="50"/>
    </row>
    <row r="80" spans="1:13" ht="12.6">
      <c r="A80" s="34"/>
      <c r="B80" s="35"/>
      <c r="C80" s="40" t="str">
        <f>IF(B80="Chèques",MAX($C$3:$C79)+1,"")</f>
        <v/>
      </c>
      <c r="D80" s="36"/>
      <c r="E80" s="35"/>
      <c r="F80" s="36"/>
      <c r="G80" s="37"/>
      <c r="H80" s="37"/>
      <c r="I80" s="34"/>
      <c r="J80" s="41" t="str">
        <f t="shared" si="2"/>
        <v/>
      </c>
      <c r="K80" s="41" t="str">
        <f t="shared" si="3"/>
        <v/>
      </c>
      <c r="L80" s="50"/>
      <c r="M80" s="50"/>
    </row>
    <row r="81" spans="1:13" ht="12.6">
      <c r="A81" s="34"/>
      <c r="B81" s="35"/>
      <c r="C81" s="40" t="str">
        <f>IF(B81="Chèques",MAX($C$3:$C80)+1,"")</f>
        <v/>
      </c>
      <c r="D81" s="36"/>
      <c r="E81" s="35"/>
      <c r="F81" s="36"/>
      <c r="G81" s="37"/>
      <c r="H81" s="37"/>
      <c r="I81" s="34"/>
      <c r="J81" s="41" t="str">
        <f t="shared" si="2"/>
        <v/>
      </c>
      <c r="K81" s="41" t="str">
        <f t="shared" si="3"/>
        <v/>
      </c>
      <c r="L81" s="50"/>
      <c r="M81" s="50"/>
    </row>
    <row r="82" spans="1:13" ht="12.6">
      <c r="A82" s="34"/>
      <c r="B82" s="35"/>
      <c r="C82" s="40" t="str">
        <f>IF(B82="Chèques",MAX($C$3:$C81)+1,"")</f>
        <v/>
      </c>
      <c r="D82" s="36"/>
      <c r="E82" s="35"/>
      <c r="F82" s="36"/>
      <c r="G82" s="37"/>
      <c r="H82" s="37"/>
      <c r="I82" s="34"/>
      <c r="J82" s="41" t="str">
        <f t="shared" si="2"/>
        <v/>
      </c>
      <c r="K82" s="41" t="str">
        <f t="shared" si="3"/>
        <v/>
      </c>
      <c r="L82" s="50"/>
      <c r="M82" s="50"/>
    </row>
    <row r="83" spans="1:13" ht="12.6">
      <c r="A83" s="34"/>
      <c r="B83" s="35"/>
      <c r="C83" s="40" t="str">
        <f>IF(B83="Chèques",MAX($C$3:$C82)+1,"")</f>
        <v/>
      </c>
      <c r="D83" s="36"/>
      <c r="E83" s="35"/>
      <c r="F83" s="36"/>
      <c r="G83" s="37"/>
      <c r="H83" s="37"/>
      <c r="I83" s="34"/>
      <c r="J83" s="41" t="str">
        <f t="shared" si="2"/>
        <v/>
      </c>
      <c r="K83" s="41" t="str">
        <f t="shared" si="3"/>
        <v/>
      </c>
      <c r="L83" s="50"/>
      <c r="M83" s="50"/>
    </row>
    <row r="84" spans="1:13" ht="12.6">
      <c r="A84" s="34"/>
      <c r="B84" s="35"/>
      <c r="C84" s="40" t="str">
        <f>IF(B84="Chèques",MAX($C$3:$C83)+1,"")</f>
        <v/>
      </c>
      <c r="D84" s="36"/>
      <c r="E84" s="35"/>
      <c r="F84" s="36"/>
      <c r="G84" s="37"/>
      <c r="H84" s="37"/>
      <c r="I84" s="34"/>
      <c r="J84" s="41" t="str">
        <f t="shared" si="2"/>
        <v/>
      </c>
      <c r="K84" s="41" t="str">
        <f t="shared" si="3"/>
        <v/>
      </c>
      <c r="L84" s="50"/>
      <c r="M84" s="50"/>
    </row>
    <row r="85" spans="1:13" ht="12.6">
      <c r="A85" s="34"/>
      <c r="B85" s="35"/>
      <c r="C85" s="40" t="str">
        <f>IF(B85="Chèques",MAX($C$3:$C84)+1,"")</f>
        <v/>
      </c>
      <c r="D85" s="36"/>
      <c r="E85" s="35"/>
      <c r="F85" s="36"/>
      <c r="G85" s="37"/>
      <c r="H85" s="37"/>
      <c r="I85" s="34"/>
      <c r="J85" s="41" t="str">
        <f t="shared" si="2"/>
        <v/>
      </c>
      <c r="K85" s="41" t="str">
        <f t="shared" si="3"/>
        <v/>
      </c>
      <c r="L85" s="50"/>
      <c r="M85" s="50"/>
    </row>
    <row r="86" spans="1:13" ht="12.6">
      <c r="A86" s="34"/>
      <c r="B86" s="35"/>
      <c r="C86" s="40" t="str">
        <f>IF(B86="Chèques",MAX($C$3:$C85)+1,"")</f>
        <v/>
      </c>
      <c r="D86" s="36"/>
      <c r="E86" s="35"/>
      <c r="F86" s="36"/>
      <c r="G86" s="37"/>
      <c r="H86" s="37"/>
      <c r="I86" s="34"/>
      <c r="J86" s="41" t="str">
        <f t="shared" si="2"/>
        <v/>
      </c>
      <c r="K86" s="41" t="str">
        <f t="shared" si="3"/>
        <v/>
      </c>
      <c r="L86" s="50"/>
      <c r="M86" s="50"/>
    </row>
    <row r="87" spans="1:13" ht="12.6">
      <c r="A87" s="34"/>
      <c r="B87" s="35"/>
      <c r="C87" s="40" t="str">
        <f>IF(B87="Chèques",MAX($C$3:$C86)+1,"")</f>
        <v/>
      </c>
      <c r="D87" s="36"/>
      <c r="E87" s="35"/>
      <c r="F87" s="36"/>
      <c r="G87" s="37"/>
      <c r="H87" s="37"/>
      <c r="I87" s="34"/>
      <c r="J87" s="41" t="str">
        <f t="shared" si="2"/>
        <v/>
      </c>
      <c r="K87" s="41" t="str">
        <f t="shared" si="3"/>
        <v/>
      </c>
      <c r="L87" s="50"/>
      <c r="M87" s="50"/>
    </row>
    <row r="88" spans="1:13" ht="12.6">
      <c r="A88" s="34"/>
      <c r="B88" s="35"/>
      <c r="C88" s="40" t="str">
        <f>IF(B88="Chèques",MAX($C$3:$C87)+1,"")</f>
        <v/>
      </c>
      <c r="D88" s="36"/>
      <c r="E88" s="35"/>
      <c r="F88" s="36"/>
      <c r="G88" s="37"/>
      <c r="H88" s="37"/>
      <c r="I88" s="34"/>
      <c r="J88" s="41" t="str">
        <f t="shared" si="2"/>
        <v/>
      </c>
      <c r="K88" s="41" t="str">
        <f t="shared" si="3"/>
        <v/>
      </c>
      <c r="L88" s="50"/>
      <c r="M88" s="50"/>
    </row>
    <row r="89" spans="1:13" ht="12.6">
      <c r="A89" s="34"/>
      <c r="B89" s="35"/>
      <c r="C89" s="40" t="str">
        <f>IF(B89="Chèques",MAX($C$3:$C88)+1,"")</f>
        <v/>
      </c>
      <c r="D89" s="36"/>
      <c r="E89" s="35"/>
      <c r="F89" s="36"/>
      <c r="G89" s="37"/>
      <c r="H89" s="37"/>
      <c r="I89" s="34"/>
      <c r="J89" s="41" t="str">
        <f t="shared" si="2"/>
        <v/>
      </c>
      <c r="K89" s="41" t="str">
        <f t="shared" si="3"/>
        <v/>
      </c>
      <c r="L89" s="50"/>
      <c r="M89" s="50"/>
    </row>
    <row r="90" spans="1:13" ht="12.6">
      <c r="A90" s="34"/>
      <c r="B90" s="35"/>
      <c r="C90" s="40" t="str">
        <f>IF(B90="Chèques",MAX($C$3:$C89)+1,"")</f>
        <v/>
      </c>
      <c r="D90" s="36"/>
      <c r="E90" s="35"/>
      <c r="F90" s="36"/>
      <c r="G90" s="37"/>
      <c r="H90" s="37"/>
      <c r="I90" s="34"/>
      <c r="J90" s="41" t="str">
        <f t="shared" si="2"/>
        <v/>
      </c>
      <c r="K90" s="41" t="str">
        <f t="shared" si="3"/>
        <v/>
      </c>
      <c r="L90" s="50"/>
      <c r="M90" s="50"/>
    </row>
    <row r="91" spans="1:13" ht="12.6">
      <c r="A91" s="34"/>
      <c r="B91" s="35"/>
      <c r="C91" s="40" t="str">
        <f>IF(B91="Chèques",MAX($C$3:$C90)+1,"")</f>
        <v/>
      </c>
      <c r="D91" s="36"/>
      <c r="E91" s="35"/>
      <c r="F91" s="36"/>
      <c r="G91" s="37"/>
      <c r="H91" s="37"/>
      <c r="I91" s="34"/>
      <c r="J91" s="41" t="str">
        <f t="shared" si="2"/>
        <v/>
      </c>
      <c r="K91" s="41" t="str">
        <f t="shared" si="3"/>
        <v/>
      </c>
      <c r="L91" s="50"/>
      <c r="M91" s="50"/>
    </row>
    <row r="92" spans="1:13" ht="12.6">
      <c r="A92" s="34"/>
      <c r="B92" s="35"/>
      <c r="C92" s="40" t="str">
        <f>IF(B92="Chèques",MAX($C$3:$C91)+1,"")</f>
        <v/>
      </c>
      <c r="D92" s="36"/>
      <c r="E92" s="35"/>
      <c r="F92" s="36"/>
      <c r="G92" s="37"/>
      <c r="H92" s="37"/>
      <c r="I92" s="34"/>
      <c r="J92" s="41" t="str">
        <f t="shared" si="2"/>
        <v/>
      </c>
      <c r="K92" s="41" t="str">
        <f t="shared" si="3"/>
        <v/>
      </c>
      <c r="L92" s="50"/>
      <c r="M92" s="50"/>
    </row>
    <row r="93" spans="1:13" ht="12.6">
      <c r="A93" s="34"/>
      <c r="B93" s="35"/>
      <c r="C93" s="40" t="str">
        <f>IF(B93="Chèques",MAX($C$3:$C92)+1,"")</f>
        <v/>
      </c>
      <c r="D93" s="36"/>
      <c r="E93" s="35"/>
      <c r="F93" s="36"/>
      <c r="G93" s="37"/>
      <c r="H93" s="37"/>
      <c r="I93" s="34"/>
      <c r="J93" s="41" t="str">
        <f t="shared" si="2"/>
        <v/>
      </c>
      <c r="K93" s="41" t="str">
        <f t="shared" si="3"/>
        <v/>
      </c>
      <c r="L93" s="50"/>
      <c r="M93" s="50"/>
    </row>
    <row r="94" spans="1:13" ht="12.6">
      <c r="A94" s="34"/>
      <c r="B94" s="35"/>
      <c r="C94" s="40" t="str">
        <f>IF(B94="Chèques",MAX($C$3:$C93)+1,"")</f>
        <v/>
      </c>
      <c r="D94" s="36"/>
      <c r="E94" s="35"/>
      <c r="F94" s="36"/>
      <c r="G94" s="37"/>
      <c r="H94" s="37"/>
      <c r="I94" s="34"/>
      <c r="J94" s="41" t="str">
        <f t="shared" si="2"/>
        <v/>
      </c>
      <c r="K94" s="41" t="str">
        <f t="shared" si="3"/>
        <v/>
      </c>
      <c r="L94" s="50"/>
      <c r="M94" s="50"/>
    </row>
    <row r="95" spans="1:13" ht="12.6">
      <c r="A95" s="34"/>
      <c r="B95" s="35"/>
      <c r="C95" s="40" t="str">
        <f>IF(B95="Chèques",MAX($C$3:$C94)+1,"")</f>
        <v/>
      </c>
      <c r="D95" s="36"/>
      <c r="E95" s="35"/>
      <c r="F95" s="36"/>
      <c r="G95" s="37"/>
      <c r="H95" s="37"/>
      <c r="I95" s="34"/>
      <c r="J95" s="41" t="str">
        <f t="shared" si="2"/>
        <v/>
      </c>
      <c r="K95" s="41" t="str">
        <f t="shared" si="3"/>
        <v/>
      </c>
      <c r="L95" s="50"/>
      <c r="M95" s="50"/>
    </row>
    <row r="96" spans="1:13" ht="12.6">
      <c r="A96" s="34"/>
      <c r="B96" s="35"/>
      <c r="C96" s="40" t="str">
        <f>IF(B96="Chèques",MAX($C$3:$C95)+1,"")</f>
        <v/>
      </c>
      <c r="D96" s="36"/>
      <c r="E96" s="35"/>
      <c r="F96" s="36"/>
      <c r="G96" s="37"/>
      <c r="H96" s="37"/>
      <c r="I96" s="34"/>
      <c r="J96" s="41" t="str">
        <f t="shared" si="2"/>
        <v/>
      </c>
      <c r="K96" s="41" t="str">
        <f t="shared" si="3"/>
        <v/>
      </c>
      <c r="L96" s="50"/>
      <c r="M96" s="50"/>
    </row>
    <row r="97" spans="1:13" ht="12.6">
      <c r="A97" s="34"/>
      <c r="B97" s="35"/>
      <c r="C97" s="40" t="str">
        <f>IF(B97="Chèques",MAX($C$3:$C96)+1,"")</f>
        <v/>
      </c>
      <c r="D97" s="36"/>
      <c r="E97" s="35"/>
      <c r="F97" s="36"/>
      <c r="G97" s="37"/>
      <c r="H97" s="37"/>
      <c r="I97" s="34"/>
      <c r="J97" s="41" t="str">
        <f t="shared" si="2"/>
        <v/>
      </c>
      <c r="K97" s="41" t="str">
        <f t="shared" si="3"/>
        <v/>
      </c>
      <c r="L97" s="50"/>
      <c r="M97" s="50"/>
    </row>
    <row r="98" spans="1:13" ht="12.6">
      <c r="A98" s="34"/>
      <c r="B98" s="35"/>
      <c r="C98" s="40" t="str">
        <f>IF(B98="Chèques",MAX($C$3:$C97)+1,"")</f>
        <v/>
      </c>
      <c r="D98" s="36"/>
      <c r="E98" s="35"/>
      <c r="F98" s="36"/>
      <c r="G98" s="37"/>
      <c r="H98" s="37"/>
      <c r="I98" s="34"/>
      <c r="J98" s="41" t="str">
        <f t="shared" si="2"/>
        <v/>
      </c>
      <c r="K98" s="41" t="str">
        <f t="shared" si="3"/>
        <v/>
      </c>
      <c r="L98" s="50"/>
      <c r="M98" s="50"/>
    </row>
    <row r="99" spans="1:13" ht="12.6">
      <c r="A99" s="34"/>
      <c r="B99" s="35"/>
      <c r="C99" s="40" t="str">
        <f>IF(B99="Chèques",MAX($C$3:$C98)+1,"")</f>
        <v/>
      </c>
      <c r="D99" s="36"/>
      <c r="E99" s="35"/>
      <c r="F99" s="36"/>
      <c r="G99" s="37"/>
      <c r="H99" s="37"/>
      <c r="I99" s="34"/>
      <c r="J99" s="41" t="str">
        <f t="shared" si="2"/>
        <v/>
      </c>
      <c r="K99" s="41" t="str">
        <f t="shared" si="3"/>
        <v/>
      </c>
      <c r="L99" s="50"/>
      <c r="M99" s="50"/>
    </row>
    <row r="100" spans="1:13" ht="12.6">
      <c r="A100" s="34"/>
      <c r="B100" s="35"/>
      <c r="C100" s="40" t="str">
        <f>IF(B100="Chèques",MAX($C$3:$C99)+1,"")</f>
        <v/>
      </c>
      <c r="D100" s="36"/>
      <c r="E100" s="35"/>
      <c r="F100" s="36"/>
      <c r="G100" s="37"/>
      <c r="H100" s="37"/>
      <c r="I100" s="34"/>
      <c r="J100" s="41" t="str">
        <f t="shared" si="2"/>
        <v/>
      </c>
      <c r="K100" s="41" t="str">
        <f t="shared" si="3"/>
        <v/>
      </c>
      <c r="L100" s="50"/>
      <c r="M100" s="50"/>
    </row>
    <row r="101" spans="1:13" ht="12.6">
      <c r="A101" s="34"/>
      <c r="B101" s="35"/>
      <c r="C101" s="40" t="str">
        <f>IF(B101="Chèques",MAX($C$3:$C100)+1,"")</f>
        <v/>
      </c>
      <c r="D101" s="36"/>
      <c r="E101" s="35"/>
      <c r="F101" s="36"/>
      <c r="G101" s="37"/>
      <c r="H101" s="37"/>
      <c r="I101" s="34"/>
      <c r="J101" s="41" t="str">
        <f t="shared" si="2"/>
        <v/>
      </c>
      <c r="K101" s="41" t="str">
        <f t="shared" si="3"/>
        <v/>
      </c>
      <c r="L101" s="50"/>
      <c r="M101" s="50"/>
    </row>
    <row r="102" spans="1:13" ht="12.6">
      <c r="A102" s="34"/>
      <c r="B102" s="35"/>
      <c r="C102" s="40" t="str">
        <f>IF(B102="Chèques",MAX($C$3:$C101)+1,"")</f>
        <v/>
      </c>
      <c r="D102" s="36"/>
      <c r="E102" s="35"/>
      <c r="F102" s="36"/>
      <c r="G102" s="37"/>
      <c r="H102" s="37"/>
      <c r="I102" s="34"/>
      <c r="J102" s="41" t="str">
        <f t="shared" si="2"/>
        <v/>
      </c>
      <c r="K102" s="41" t="str">
        <f t="shared" si="3"/>
        <v/>
      </c>
      <c r="L102" s="50"/>
      <c r="M102" s="50"/>
    </row>
    <row r="103" spans="1:13" ht="12.6">
      <c r="A103" s="34"/>
      <c r="B103" s="35"/>
      <c r="C103" s="40" t="str">
        <f>IF(B103="Chèques",MAX($C$3:$C102)+1,"")</f>
        <v/>
      </c>
      <c r="D103" s="36"/>
      <c r="E103" s="35"/>
      <c r="F103" s="36"/>
      <c r="G103" s="37"/>
      <c r="H103" s="37"/>
      <c r="I103" s="34"/>
      <c r="J103" s="41" t="str">
        <f t="shared" si="2"/>
        <v/>
      </c>
      <c r="K103" s="41" t="str">
        <f t="shared" si="3"/>
        <v/>
      </c>
      <c r="L103" s="50"/>
      <c r="M103" s="50"/>
    </row>
    <row r="104" spans="1:13" ht="12.6">
      <c r="A104" s="34"/>
      <c r="B104" s="35"/>
      <c r="C104" s="40" t="str">
        <f>IF(B104="Chèques",MAX($C$3:$C103)+1,"")</f>
        <v/>
      </c>
      <c r="D104" s="36"/>
      <c r="E104" s="35"/>
      <c r="F104" s="36"/>
      <c r="G104" s="37"/>
      <c r="H104" s="37"/>
      <c r="I104" s="34"/>
      <c r="J104" s="41" t="str">
        <f t="shared" si="2"/>
        <v/>
      </c>
      <c r="K104" s="41" t="str">
        <f t="shared" si="3"/>
        <v/>
      </c>
      <c r="L104" s="50"/>
      <c r="M104" s="50"/>
    </row>
    <row r="105" spans="1:13" ht="12.6">
      <c r="A105" s="34"/>
      <c r="B105" s="35"/>
      <c r="C105" s="40" t="str">
        <f>IF(B105="Chèques",MAX($C$3:$C104)+1,"")</f>
        <v/>
      </c>
      <c r="D105" s="36"/>
      <c r="E105" s="35"/>
      <c r="F105" s="36"/>
      <c r="G105" s="37"/>
      <c r="H105" s="37"/>
      <c r="I105" s="34"/>
      <c r="J105" s="41" t="str">
        <f t="shared" si="2"/>
        <v/>
      </c>
      <c r="K105" s="41" t="str">
        <f t="shared" si="3"/>
        <v/>
      </c>
      <c r="L105" s="50"/>
      <c r="M105" s="50"/>
    </row>
    <row r="106" spans="1:13" ht="12.6">
      <c r="A106" s="34"/>
      <c r="B106" s="35"/>
      <c r="C106" s="40" t="str">
        <f>IF(B106="Chèques",MAX($C$3:$C105)+1,"")</f>
        <v/>
      </c>
      <c r="D106" s="36"/>
      <c r="E106" s="35"/>
      <c r="F106" s="36"/>
      <c r="G106" s="37"/>
      <c r="H106" s="37"/>
      <c r="I106" s="34"/>
      <c r="J106" s="41" t="str">
        <f t="shared" si="2"/>
        <v/>
      </c>
      <c r="K106" s="41" t="str">
        <f t="shared" si="3"/>
        <v/>
      </c>
      <c r="L106" s="50"/>
      <c r="M106" s="50"/>
    </row>
    <row r="107" spans="1:13" ht="12.6">
      <c r="A107" s="34"/>
      <c r="B107" s="35"/>
      <c r="C107" s="40" t="str">
        <f>IF(B107="Chèques",MAX($C$3:$C106)+1,"")</f>
        <v/>
      </c>
      <c r="D107" s="36"/>
      <c r="E107" s="35"/>
      <c r="F107" s="36"/>
      <c r="G107" s="37"/>
      <c r="H107" s="37"/>
      <c r="I107" s="34"/>
      <c r="J107" s="41" t="str">
        <f t="shared" si="2"/>
        <v/>
      </c>
      <c r="K107" s="41" t="str">
        <f t="shared" si="3"/>
        <v/>
      </c>
      <c r="L107" s="50"/>
      <c r="M107" s="50"/>
    </row>
    <row r="108" spans="1:13" ht="12.6">
      <c r="A108" s="34"/>
      <c r="B108" s="35"/>
      <c r="C108" s="40" t="str">
        <f>IF(B108="Chèques",MAX($C$3:$C107)+1,"")</f>
        <v/>
      </c>
      <c r="D108" s="36"/>
      <c r="E108" s="35"/>
      <c r="F108" s="36"/>
      <c r="G108" s="37"/>
      <c r="H108" s="37"/>
      <c r="I108" s="34"/>
      <c r="J108" s="41" t="str">
        <f t="shared" si="2"/>
        <v/>
      </c>
      <c r="K108" s="41" t="str">
        <f t="shared" si="3"/>
        <v/>
      </c>
      <c r="L108" s="50"/>
      <c r="M108" s="50"/>
    </row>
    <row r="109" spans="1:13" ht="12.6">
      <c r="A109" s="34"/>
      <c r="B109" s="35"/>
      <c r="C109" s="40" t="str">
        <f>IF(B109="Chèques",MAX($C$3:$C108)+1,"")</f>
        <v/>
      </c>
      <c r="D109" s="36"/>
      <c r="E109" s="35"/>
      <c r="F109" s="36"/>
      <c r="G109" s="37"/>
      <c r="H109" s="37"/>
      <c r="I109" s="34"/>
      <c r="J109" s="41" t="str">
        <f t="shared" si="2"/>
        <v/>
      </c>
      <c r="K109" s="41" t="str">
        <f t="shared" si="3"/>
        <v/>
      </c>
      <c r="L109" s="50"/>
      <c r="M109" s="50"/>
    </row>
    <row r="110" spans="1:13" ht="12.6">
      <c r="A110" s="34"/>
      <c r="B110" s="35"/>
      <c r="C110" s="40" t="str">
        <f>IF(B110="Chèques",MAX($C$3:$C109)+1,"")</f>
        <v/>
      </c>
      <c r="D110" s="36"/>
      <c r="E110" s="35"/>
      <c r="F110" s="36"/>
      <c r="G110" s="37"/>
      <c r="H110" s="37"/>
      <c r="I110" s="34"/>
      <c r="J110" s="41" t="str">
        <f t="shared" si="2"/>
        <v/>
      </c>
      <c r="K110" s="41" t="str">
        <f t="shared" si="3"/>
        <v/>
      </c>
      <c r="L110" s="50"/>
      <c r="M110" s="50"/>
    </row>
    <row r="111" spans="1:13" ht="12.6">
      <c r="A111" s="34"/>
      <c r="B111" s="35"/>
      <c r="C111" s="40" t="str">
        <f>IF(B111="Chèques",MAX($C$3:$C110)+1,"")</f>
        <v/>
      </c>
      <c r="D111" s="36"/>
      <c r="E111" s="35"/>
      <c r="F111" s="36"/>
      <c r="G111" s="37"/>
      <c r="H111" s="37"/>
      <c r="I111" s="34"/>
      <c r="J111" s="41" t="str">
        <f t="shared" si="2"/>
        <v/>
      </c>
      <c r="K111" s="41" t="str">
        <f t="shared" si="3"/>
        <v/>
      </c>
      <c r="L111" s="50"/>
      <c r="M111" s="50"/>
    </row>
    <row r="112" spans="1:13" ht="12.6">
      <c r="A112" s="34"/>
      <c r="B112" s="35"/>
      <c r="C112" s="40" t="str">
        <f>IF(B112="Chèques",MAX($C$3:$C111)+1,"")</f>
        <v/>
      </c>
      <c r="D112" s="36"/>
      <c r="E112" s="35"/>
      <c r="F112" s="36"/>
      <c r="G112" s="37"/>
      <c r="H112" s="37"/>
      <c r="I112" s="34"/>
      <c r="J112" s="41" t="str">
        <f t="shared" si="2"/>
        <v/>
      </c>
      <c r="K112" s="41" t="str">
        <f t="shared" si="3"/>
        <v/>
      </c>
      <c r="L112" s="50"/>
      <c r="M112" s="50"/>
    </row>
    <row r="113" spans="1:13" ht="12.6">
      <c r="A113" s="34"/>
      <c r="B113" s="35"/>
      <c r="C113" s="40" t="str">
        <f>IF(B113="Chèques",MAX($C$3:$C112)+1,"")</f>
        <v/>
      </c>
      <c r="D113" s="36"/>
      <c r="E113" s="35"/>
      <c r="F113" s="36"/>
      <c r="G113" s="37"/>
      <c r="H113" s="37"/>
      <c r="I113" s="34"/>
      <c r="J113" s="41" t="str">
        <f t="shared" si="2"/>
        <v/>
      </c>
      <c r="K113" s="41" t="str">
        <f t="shared" si="3"/>
        <v/>
      </c>
      <c r="L113" s="50"/>
      <c r="M113" s="50"/>
    </row>
    <row r="114" spans="1:13" ht="12.6">
      <c r="A114" s="34"/>
      <c r="B114" s="35"/>
      <c r="C114" s="40" t="str">
        <f>IF(B114="Chèques",MAX($C$3:$C113)+1,"")</f>
        <v/>
      </c>
      <c r="D114" s="36"/>
      <c r="E114" s="35"/>
      <c r="F114" s="36"/>
      <c r="G114" s="37"/>
      <c r="H114" s="37"/>
      <c r="I114" s="34"/>
      <c r="J114" s="41" t="str">
        <f t="shared" si="2"/>
        <v/>
      </c>
      <c r="K114" s="41" t="str">
        <f t="shared" si="3"/>
        <v/>
      </c>
      <c r="L114" s="50"/>
      <c r="M114" s="50"/>
    </row>
    <row r="115" spans="1:13" ht="12.6">
      <c r="A115" s="34"/>
      <c r="B115" s="35"/>
      <c r="C115" s="40" t="str">
        <f>IF(B115="Chèques",MAX($C$3:$C114)+1,"")</f>
        <v/>
      </c>
      <c r="D115" s="36"/>
      <c r="E115" s="35"/>
      <c r="F115" s="36"/>
      <c r="G115" s="37"/>
      <c r="H115" s="37"/>
      <c r="I115" s="34"/>
      <c r="J115" s="41" t="str">
        <f t="shared" si="2"/>
        <v/>
      </c>
      <c r="K115" s="41" t="str">
        <f t="shared" si="3"/>
        <v/>
      </c>
      <c r="L115" s="50"/>
      <c r="M115" s="50"/>
    </row>
    <row r="116" spans="1:13" ht="12.6">
      <c r="A116" s="34"/>
      <c r="B116" s="35"/>
      <c r="C116" s="40" t="str">
        <f>IF(B116="Chèques",MAX($C$3:$C115)+1,"")</f>
        <v/>
      </c>
      <c r="D116" s="36"/>
      <c r="E116" s="35"/>
      <c r="F116" s="36"/>
      <c r="G116" s="37"/>
      <c r="H116" s="37"/>
      <c r="I116" s="34"/>
      <c r="J116" s="41" t="str">
        <f t="shared" si="2"/>
        <v/>
      </c>
      <c r="K116" s="41" t="str">
        <f t="shared" si="3"/>
        <v/>
      </c>
      <c r="L116" s="50"/>
      <c r="M116" s="50"/>
    </row>
    <row r="117" spans="1:13" ht="12.6">
      <c r="A117" s="34"/>
      <c r="B117" s="35"/>
      <c r="C117" s="40" t="str">
        <f>IF(B117="Chèques",MAX($C$3:$C116)+1,"")</f>
        <v/>
      </c>
      <c r="D117" s="36"/>
      <c r="E117" s="35"/>
      <c r="F117" s="36"/>
      <c r="G117" s="37"/>
      <c r="H117" s="37"/>
      <c r="I117" s="34"/>
      <c r="J117" s="41" t="str">
        <f t="shared" si="2"/>
        <v/>
      </c>
      <c r="K117" s="41" t="str">
        <f t="shared" si="3"/>
        <v/>
      </c>
      <c r="L117" s="50"/>
      <c r="M117" s="50"/>
    </row>
    <row r="118" spans="1:13" ht="12.6">
      <c r="A118" s="34"/>
      <c r="B118" s="35"/>
      <c r="C118" s="40" t="str">
        <f>IF(B118="Chèques",MAX($C$3:$C117)+1,"")</f>
        <v/>
      </c>
      <c r="D118" s="36"/>
      <c r="E118" s="35"/>
      <c r="F118" s="36"/>
      <c r="G118" s="37"/>
      <c r="H118" s="37"/>
      <c r="I118" s="34"/>
      <c r="J118" s="41" t="str">
        <f t="shared" si="2"/>
        <v/>
      </c>
      <c r="K118" s="41" t="str">
        <f t="shared" si="3"/>
        <v/>
      </c>
      <c r="L118" s="50"/>
      <c r="M118" s="50"/>
    </row>
    <row r="119" spans="1:13" ht="12.6">
      <c r="A119" s="34"/>
      <c r="B119" s="35"/>
      <c r="C119" s="40" t="str">
        <f>IF(B119="Chèques",MAX($C$3:$C118)+1,"")</f>
        <v/>
      </c>
      <c r="D119" s="36"/>
      <c r="E119" s="35"/>
      <c r="F119" s="36"/>
      <c r="G119" s="37"/>
      <c r="H119" s="37"/>
      <c r="I119" s="34"/>
      <c r="J119" s="41" t="str">
        <f t="shared" si="2"/>
        <v/>
      </c>
      <c r="K119" s="41" t="str">
        <f t="shared" si="3"/>
        <v/>
      </c>
      <c r="L119" s="50"/>
      <c r="M119" s="50"/>
    </row>
    <row r="120" spans="1:13" ht="12.6">
      <c r="A120" s="34"/>
      <c r="B120" s="35"/>
      <c r="C120" s="40" t="str">
        <f>IF(B120="Chèques",MAX($C$3:$C119)+1,"")</f>
        <v/>
      </c>
      <c r="D120" s="36"/>
      <c r="E120" s="35"/>
      <c r="F120" s="36"/>
      <c r="G120" s="37"/>
      <c r="H120" s="37"/>
      <c r="I120" s="34"/>
      <c r="J120" s="41" t="str">
        <f t="shared" si="2"/>
        <v/>
      </c>
      <c r="K120" s="41" t="str">
        <f t="shared" si="3"/>
        <v/>
      </c>
      <c r="L120" s="50"/>
      <c r="M120" s="50"/>
    </row>
    <row r="121" spans="1:13" ht="12.6">
      <c r="A121" s="34"/>
      <c r="B121" s="35"/>
      <c r="C121" s="40" t="str">
        <f>IF(B121="Chèques",MAX($C$3:$C120)+1,"")</f>
        <v/>
      </c>
      <c r="D121" s="36"/>
      <c r="E121" s="35"/>
      <c r="F121" s="36"/>
      <c r="G121" s="37"/>
      <c r="H121" s="37"/>
      <c r="I121" s="34"/>
      <c r="J121" s="41" t="str">
        <f t="shared" si="2"/>
        <v/>
      </c>
      <c r="K121" s="41" t="str">
        <f t="shared" si="3"/>
        <v/>
      </c>
      <c r="L121" s="50"/>
      <c r="M121" s="50"/>
    </row>
    <row r="122" spans="1:13" ht="12.6">
      <c r="A122" s="34"/>
      <c r="B122" s="35"/>
      <c r="C122" s="40" t="str">
        <f>IF(B122="Chèques",MAX($C$3:$C121)+1,"")</f>
        <v/>
      </c>
      <c r="D122" s="36"/>
      <c r="E122" s="35"/>
      <c r="F122" s="36"/>
      <c r="G122" s="37"/>
      <c r="H122" s="37"/>
      <c r="I122" s="34"/>
      <c r="J122" s="41" t="str">
        <f t="shared" si="2"/>
        <v/>
      </c>
      <c r="K122" s="41" t="str">
        <f t="shared" si="3"/>
        <v/>
      </c>
      <c r="L122" s="50"/>
      <c r="M122" s="50"/>
    </row>
    <row r="123" spans="1:13" ht="12.6">
      <c r="A123" s="34"/>
      <c r="B123" s="35"/>
      <c r="C123" s="40" t="str">
        <f>IF(B123="Chèques",MAX($C$3:$C122)+1,"")</f>
        <v/>
      </c>
      <c r="D123" s="36"/>
      <c r="E123" s="35"/>
      <c r="F123" s="36"/>
      <c r="G123" s="37"/>
      <c r="H123" s="37"/>
      <c r="I123" s="34"/>
      <c r="J123" s="41" t="str">
        <f t="shared" si="2"/>
        <v/>
      </c>
      <c r="K123" s="41" t="str">
        <f t="shared" si="3"/>
        <v/>
      </c>
      <c r="L123" s="50"/>
      <c r="M123" s="50"/>
    </row>
    <row r="124" spans="1:13" ht="12.6">
      <c r="A124" s="34"/>
      <c r="B124" s="35"/>
      <c r="C124" s="40" t="str">
        <f>IF(B124="Chèques",MAX($C$3:$C123)+1,"")</f>
        <v/>
      </c>
      <c r="D124" s="36"/>
      <c r="E124" s="35"/>
      <c r="F124" s="36"/>
      <c r="G124" s="37"/>
      <c r="H124" s="37"/>
      <c r="I124" s="34"/>
      <c r="J124" s="41" t="str">
        <f t="shared" si="2"/>
        <v/>
      </c>
      <c r="K124" s="41" t="str">
        <f t="shared" si="3"/>
        <v/>
      </c>
      <c r="L124" s="50"/>
      <c r="M124" s="50"/>
    </row>
    <row r="125" spans="1:13" ht="12.6">
      <c r="A125" s="34"/>
      <c r="B125" s="35"/>
      <c r="C125" s="40" t="str">
        <f>IF(B125="Chèques",MAX($C$3:$C124)+1,"")</f>
        <v/>
      </c>
      <c r="D125" s="36"/>
      <c r="E125" s="35"/>
      <c r="F125" s="36"/>
      <c r="G125" s="37"/>
      <c r="H125" s="37"/>
      <c r="I125" s="34"/>
      <c r="J125" s="41" t="str">
        <f t="shared" si="2"/>
        <v/>
      </c>
      <c r="K125" s="41" t="str">
        <f t="shared" si="3"/>
        <v/>
      </c>
      <c r="L125" s="50"/>
      <c r="M125" s="50"/>
    </row>
    <row r="126" spans="1:13" ht="12.6">
      <c r="A126" s="34"/>
      <c r="B126" s="35"/>
      <c r="C126" s="40" t="str">
        <f>IF(B126="Chèques",MAX($C$3:$C125)+1,"")</f>
        <v/>
      </c>
      <c r="D126" s="36"/>
      <c r="E126" s="35"/>
      <c r="F126" s="36"/>
      <c r="G126" s="37"/>
      <c r="H126" s="37"/>
      <c r="I126" s="34"/>
      <c r="J126" s="41" t="str">
        <f t="shared" si="2"/>
        <v/>
      </c>
      <c r="K126" s="41" t="str">
        <f t="shared" si="3"/>
        <v/>
      </c>
      <c r="L126" s="50"/>
      <c r="M126" s="50"/>
    </row>
    <row r="127" spans="1:13" ht="12.6">
      <c r="A127" s="34"/>
      <c r="B127" s="35"/>
      <c r="C127" s="40" t="str">
        <f>IF(B127="Chèques",MAX($C$3:$C126)+1,"")</f>
        <v/>
      </c>
      <c r="D127" s="36"/>
      <c r="E127" s="35"/>
      <c r="F127" s="36"/>
      <c r="G127" s="37"/>
      <c r="H127" s="37"/>
      <c r="I127" s="34"/>
      <c r="J127" s="41" t="str">
        <f t="shared" si="2"/>
        <v/>
      </c>
      <c r="K127" s="41" t="str">
        <f t="shared" si="3"/>
        <v/>
      </c>
      <c r="L127" s="50"/>
      <c r="M127" s="50"/>
    </row>
    <row r="128" spans="1:13" ht="12.6">
      <c r="A128" s="34"/>
      <c r="B128" s="35"/>
      <c r="C128" s="40" t="str">
        <f>IF(B128="Chèques",MAX($C$3:$C127)+1,"")</f>
        <v/>
      </c>
      <c r="D128" s="36"/>
      <c r="E128" s="35"/>
      <c r="F128" s="36"/>
      <c r="G128" s="37"/>
      <c r="H128" s="37"/>
      <c r="I128" s="34"/>
      <c r="J128" s="41" t="str">
        <f t="shared" si="2"/>
        <v/>
      </c>
      <c r="K128" s="41" t="str">
        <f t="shared" si="3"/>
        <v/>
      </c>
      <c r="L128" s="50"/>
      <c r="M128" s="50"/>
    </row>
    <row r="129" spans="1:13" ht="12.6">
      <c r="A129" s="34"/>
      <c r="B129" s="35"/>
      <c r="C129" s="40" t="str">
        <f>IF(B129="Chèques",MAX($C$3:$C128)+1,"")</f>
        <v/>
      </c>
      <c r="D129" s="36"/>
      <c r="E129" s="35"/>
      <c r="F129" s="36"/>
      <c r="G129" s="37"/>
      <c r="H129" s="37"/>
      <c r="I129" s="34"/>
      <c r="J129" s="41" t="str">
        <f t="shared" si="2"/>
        <v/>
      </c>
      <c r="K129" s="41" t="str">
        <f t="shared" si="3"/>
        <v/>
      </c>
      <c r="L129" s="50"/>
      <c r="M129" s="50"/>
    </row>
    <row r="130" spans="1:13" ht="12.6">
      <c r="A130" s="34"/>
      <c r="B130" s="35"/>
      <c r="C130" s="40" t="str">
        <f>IF(B130="Chèques",MAX($C$3:$C129)+1,"")</f>
        <v/>
      </c>
      <c r="D130" s="36"/>
      <c r="E130" s="35"/>
      <c r="F130" s="36"/>
      <c r="G130" s="37"/>
      <c r="H130" s="37"/>
      <c r="I130" s="34"/>
      <c r="J130" s="41" t="str">
        <f t="shared" si="2"/>
        <v/>
      </c>
      <c r="K130" s="41" t="str">
        <f t="shared" si="3"/>
        <v/>
      </c>
      <c r="L130" s="50"/>
      <c r="M130" s="50"/>
    </row>
    <row r="131" spans="1:13" ht="12.6">
      <c r="A131" s="34"/>
      <c r="B131" s="35"/>
      <c r="C131" s="40" t="str">
        <f>IF(B131="Chèques",MAX($C$3:$C130)+1,"")</f>
        <v/>
      </c>
      <c r="D131" s="36"/>
      <c r="E131" s="35"/>
      <c r="F131" s="36"/>
      <c r="G131" s="37"/>
      <c r="H131" s="37"/>
      <c r="I131" s="34"/>
      <c r="J131" s="41" t="str">
        <f t="shared" si="2"/>
        <v/>
      </c>
      <c r="K131" s="41" t="str">
        <f t="shared" si="3"/>
        <v/>
      </c>
      <c r="L131" s="50"/>
      <c r="M131" s="50"/>
    </row>
    <row r="132" spans="1:13" ht="12.6">
      <c r="A132" s="34"/>
      <c r="B132" s="35"/>
      <c r="C132" s="40" t="str">
        <f>IF(B132="Chèques",MAX($C$3:$C131)+1,"")</f>
        <v/>
      </c>
      <c r="D132" s="36"/>
      <c r="E132" s="35"/>
      <c r="F132" s="36"/>
      <c r="G132" s="37"/>
      <c r="H132" s="37"/>
      <c r="I132" s="34"/>
      <c r="J132" s="41" t="str">
        <f t="shared" ref="J132:J195" si="4">IF(A132&lt;&gt;"",J131+H132-G132,"")</f>
        <v/>
      </c>
      <c r="K132" s="41" t="str">
        <f t="shared" si="3"/>
        <v/>
      </c>
      <c r="L132" s="50"/>
      <c r="M132" s="50"/>
    </row>
    <row r="133" spans="1:13" ht="12.6">
      <c r="A133" s="34"/>
      <c r="B133" s="35"/>
      <c r="C133" s="40" t="str">
        <f>IF(B133="Chèques",MAX($C$3:$C132)+1,"")</f>
        <v/>
      </c>
      <c r="D133" s="36"/>
      <c r="E133" s="35"/>
      <c r="F133" s="36"/>
      <c r="G133" s="37"/>
      <c r="H133" s="37"/>
      <c r="I133" s="34"/>
      <c r="J133" s="41" t="str">
        <f t="shared" si="4"/>
        <v/>
      </c>
      <c r="K133" s="41" t="str">
        <f t="shared" ref="K133:K196" si="5">IF(A133="","",K132+(H133-G133)*(I133&gt;0))</f>
        <v/>
      </c>
      <c r="L133" s="50"/>
      <c r="M133" s="50"/>
    </row>
    <row r="134" spans="1:13" ht="12.6">
      <c r="A134" s="34"/>
      <c r="B134" s="35"/>
      <c r="C134" s="40" t="str">
        <f>IF(B134="Chèques",MAX($C$3:$C133)+1,"")</f>
        <v/>
      </c>
      <c r="D134" s="36"/>
      <c r="E134" s="35"/>
      <c r="F134" s="36"/>
      <c r="G134" s="37"/>
      <c r="H134" s="37"/>
      <c r="I134" s="34"/>
      <c r="J134" s="41" t="str">
        <f t="shared" si="4"/>
        <v/>
      </c>
      <c r="K134" s="41" t="str">
        <f t="shared" si="5"/>
        <v/>
      </c>
      <c r="L134" s="50"/>
      <c r="M134" s="50"/>
    </row>
    <row r="135" spans="1:13" ht="12.6">
      <c r="A135" s="34"/>
      <c r="B135" s="35"/>
      <c r="C135" s="40" t="str">
        <f>IF(B135="Chèques",MAX($C$3:$C134)+1,"")</f>
        <v/>
      </c>
      <c r="D135" s="36"/>
      <c r="E135" s="35"/>
      <c r="F135" s="36"/>
      <c r="G135" s="37"/>
      <c r="H135" s="37"/>
      <c r="I135" s="34"/>
      <c r="J135" s="41" t="str">
        <f t="shared" si="4"/>
        <v/>
      </c>
      <c r="K135" s="41" t="str">
        <f t="shared" si="5"/>
        <v/>
      </c>
      <c r="L135" s="50"/>
      <c r="M135" s="50"/>
    </row>
    <row r="136" spans="1:13" ht="12.6">
      <c r="A136" s="34"/>
      <c r="B136" s="35"/>
      <c r="C136" s="40" t="str">
        <f>IF(B136="Chèques",MAX($C$3:$C135)+1,"")</f>
        <v/>
      </c>
      <c r="D136" s="36"/>
      <c r="E136" s="35"/>
      <c r="F136" s="36"/>
      <c r="G136" s="37"/>
      <c r="H136" s="37"/>
      <c r="I136" s="34"/>
      <c r="J136" s="41" t="str">
        <f t="shared" si="4"/>
        <v/>
      </c>
      <c r="K136" s="41" t="str">
        <f t="shared" si="5"/>
        <v/>
      </c>
      <c r="L136" s="50"/>
      <c r="M136" s="50"/>
    </row>
    <row r="137" spans="1:13" ht="12.6">
      <c r="A137" s="34"/>
      <c r="B137" s="35"/>
      <c r="C137" s="40" t="str">
        <f>IF(B137="Chèques",MAX($C$3:$C136)+1,"")</f>
        <v/>
      </c>
      <c r="D137" s="36"/>
      <c r="E137" s="35"/>
      <c r="F137" s="36"/>
      <c r="G137" s="37"/>
      <c r="H137" s="37"/>
      <c r="I137" s="34"/>
      <c r="J137" s="41" t="str">
        <f t="shared" si="4"/>
        <v/>
      </c>
      <c r="K137" s="41" t="str">
        <f t="shared" si="5"/>
        <v/>
      </c>
      <c r="L137" s="50"/>
      <c r="M137" s="50"/>
    </row>
    <row r="138" spans="1:13" ht="12.6">
      <c r="A138" s="34"/>
      <c r="B138" s="35"/>
      <c r="C138" s="40" t="str">
        <f>IF(B138="Chèques",MAX($C$3:$C137)+1,"")</f>
        <v/>
      </c>
      <c r="D138" s="36"/>
      <c r="E138" s="35"/>
      <c r="F138" s="36"/>
      <c r="G138" s="37"/>
      <c r="H138" s="37"/>
      <c r="I138" s="34"/>
      <c r="J138" s="41" t="str">
        <f t="shared" si="4"/>
        <v/>
      </c>
      <c r="K138" s="41" t="str">
        <f t="shared" si="5"/>
        <v/>
      </c>
      <c r="L138" s="50"/>
      <c r="M138" s="50"/>
    </row>
    <row r="139" spans="1:13" ht="12.6">
      <c r="A139" s="34"/>
      <c r="B139" s="35"/>
      <c r="C139" s="40" t="str">
        <f>IF(B139="Chèques",MAX($C$3:$C138)+1,"")</f>
        <v/>
      </c>
      <c r="D139" s="36"/>
      <c r="E139" s="35"/>
      <c r="F139" s="36"/>
      <c r="G139" s="37"/>
      <c r="H139" s="37"/>
      <c r="I139" s="34"/>
      <c r="J139" s="41" t="str">
        <f t="shared" si="4"/>
        <v/>
      </c>
      <c r="K139" s="41" t="str">
        <f t="shared" si="5"/>
        <v/>
      </c>
      <c r="L139" s="50"/>
      <c r="M139" s="50"/>
    </row>
    <row r="140" spans="1:13" ht="12.6">
      <c r="A140" s="34"/>
      <c r="B140" s="35"/>
      <c r="C140" s="40" t="str">
        <f>IF(B140="Chèques",MAX($C$3:$C139)+1,"")</f>
        <v/>
      </c>
      <c r="D140" s="36"/>
      <c r="E140" s="35"/>
      <c r="F140" s="36"/>
      <c r="G140" s="37"/>
      <c r="H140" s="37"/>
      <c r="I140" s="34"/>
      <c r="J140" s="41" t="str">
        <f t="shared" si="4"/>
        <v/>
      </c>
      <c r="K140" s="41" t="str">
        <f t="shared" si="5"/>
        <v/>
      </c>
      <c r="L140" s="50"/>
      <c r="M140" s="50"/>
    </row>
    <row r="141" spans="1:13" ht="12.6">
      <c r="A141" s="34"/>
      <c r="B141" s="35"/>
      <c r="C141" s="40" t="str">
        <f>IF(B141="Chèques",MAX($C$3:$C140)+1,"")</f>
        <v/>
      </c>
      <c r="D141" s="36"/>
      <c r="E141" s="35"/>
      <c r="F141" s="36"/>
      <c r="G141" s="37"/>
      <c r="H141" s="37"/>
      <c r="I141" s="34"/>
      <c r="J141" s="41" t="str">
        <f t="shared" si="4"/>
        <v/>
      </c>
      <c r="K141" s="41" t="str">
        <f t="shared" si="5"/>
        <v/>
      </c>
      <c r="L141" s="50"/>
      <c r="M141" s="50"/>
    </row>
    <row r="142" spans="1:13" ht="12.6">
      <c r="A142" s="34"/>
      <c r="B142" s="35"/>
      <c r="C142" s="40" t="str">
        <f>IF(B142="Chèques",MAX($C$3:$C141)+1,"")</f>
        <v/>
      </c>
      <c r="D142" s="36"/>
      <c r="E142" s="35"/>
      <c r="F142" s="36"/>
      <c r="G142" s="37"/>
      <c r="H142" s="37"/>
      <c r="I142" s="34"/>
      <c r="J142" s="41" t="str">
        <f t="shared" si="4"/>
        <v/>
      </c>
      <c r="K142" s="41" t="str">
        <f t="shared" si="5"/>
        <v/>
      </c>
      <c r="L142" s="50"/>
      <c r="M142" s="50"/>
    </row>
    <row r="143" spans="1:13" ht="12.6">
      <c r="A143" s="34"/>
      <c r="B143" s="35"/>
      <c r="C143" s="40" t="str">
        <f>IF(B143="Chèques",MAX($C$3:$C142)+1,"")</f>
        <v/>
      </c>
      <c r="D143" s="36"/>
      <c r="E143" s="35"/>
      <c r="F143" s="36"/>
      <c r="G143" s="37"/>
      <c r="H143" s="37"/>
      <c r="I143" s="34"/>
      <c r="J143" s="41" t="str">
        <f t="shared" si="4"/>
        <v/>
      </c>
      <c r="K143" s="41" t="str">
        <f t="shared" si="5"/>
        <v/>
      </c>
      <c r="L143" s="50"/>
      <c r="M143" s="50"/>
    </row>
    <row r="144" spans="1:13" ht="12.6">
      <c r="A144" s="34"/>
      <c r="B144" s="35"/>
      <c r="C144" s="40" t="str">
        <f>IF(B144="Chèques",MAX($C$3:$C143)+1,"")</f>
        <v/>
      </c>
      <c r="D144" s="36"/>
      <c r="E144" s="35"/>
      <c r="F144" s="36"/>
      <c r="G144" s="37"/>
      <c r="H144" s="37"/>
      <c r="I144" s="34"/>
      <c r="J144" s="41" t="str">
        <f t="shared" si="4"/>
        <v/>
      </c>
      <c r="K144" s="41" t="str">
        <f t="shared" si="5"/>
        <v/>
      </c>
      <c r="L144" s="50"/>
      <c r="M144" s="50"/>
    </row>
    <row r="145" spans="1:13" ht="12.6">
      <c r="A145" s="34"/>
      <c r="B145" s="35"/>
      <c r="C145" s="40" t="str">
        <f>IF(B145="Chèques",MAX($C$3:$C144)+1,"")</f>
        <v/>
      </c>
      <c r="D145" s="36"/>
      <c r="E145" s="35"/>
      <c r="F145" s="36"/>
      <c r="G145" s="37"/>
      <c r="H145" s="37"/>
      <c r="I145" s="34"/>
      <c r="J145" s="41" t="str">
        <f t="shared" si="4"/>
        <v/>
      </c>
      <c r="K145" s="41" t="str">
        <f t="shared" si="5"/>
        <v/>
      </c>
      <c r="L145" s="50"/>
      <c r="M145" s="50"/>
    </row>
    <row r="146" spans="1:13" ht="12.6">
      <c r="A146" s="34"/>
      <c r="B146" s="35"/>
      <c r="C146" s="40" t="str">
        <f>IF(B146="Chèques",MAX($C$3:$C145)+1,"")</f>
        <v/>
      </c>
      <c r="D146" s="36"/>
      <c r="E146" s="35"/>
      <c r="F146" s="36"/>
      <c r="G146" s="37"/>
      <c r="H146" s="37"/>
      <c r="I146" s="34"/>
      <c r="J146" s="41" t="str">
        <f t="shared" si="4"/>
        <v/>
      </c>
      <c r="K146" s="41" t="str">
        <f t="shared" si="5"/>
        <v/>
      </c>
      <c r="L146" s="50"/>
      <c r="M146" s="50"/>
    </row>
    <row r="147" spans="1:13" ht="12.6">
      <c r="A147" s="34"/>
      <c r="B147" s="35"/>
      <c r="C147" s="40" t="str">
        <f>IF(B147="Chèques",MAX($C$3:$C146)+1,"")</f>
        <v/>
      </c>
      <c r="D147" s="36"/>
      <c r="E147" s="35"/>
      <c r="F147" s="36"/>
      <c r="G147" s="37"/>
      <c r="H147" s="37"/>
      <c r="I147" s="34"/>
      <c r="J147" s="41" t="str">
        <f t="shared" si="4"/>
        <v/>
      </c>
      <c r="K147" s="41" t="str">
        <f t="shared" si="5"/>
        <v/>
      </c>
      <c r="L147" s="50"/>
      <c r="M147" s="50"/>
    </row>
    <row r="148" spans="1:13" ht="12.6">
      <c r="A148" s="34"/>
      <c r="B148" s="35"/>
      <c r="C148" s="40" t="str">
        <f>IF(B148="Chèques",MAX($C$3:$C147)+1,"")</f>
        <v/>
      </c>
      <c r="D148" s="36"/>
      <c r="E148" s="35"/>
      <c r="F148" s="36"/>
      <c r="G148" s="37"/>
      <c r="H148" s="37"/>
      <c r="I148" s="34"/>
      <c r="J148" s="41" t="str">
        <f t="shared" si="4"/>
        <v/>
      </c>
      <c r="K148" s="41" t="str">
        <f t="shared" si="5"/>
        <v/>
      </c>
      <c r="L148" s="50"/>
      <c r="M148" s="50"/>
    </row>
    <row r="149" spans="1:13" ht="12.6">
      <c r="A149" s="34"/>
      <c r="B149" s="35"/>
      <c r="C149" s="40" t="str">
        <f>IF(B149="Chèques",MAX($C$3:$C148)+1,"")</f>
        <v/>
      </c>
      <c r="D149" s="36"/>
      <c r="E149" s="35"/>
      <c r="F149" s="36"/>
      <c r="G149" s="37"/>
      <c r="H149" s="37"/>
      <c r="I149" s="34"/>
      <c r="J149" s="41" t="str">
        <f t="shared" si="4"/>
        <v/>
      </c>
      <c r="K149" s="41" t="str">
        <f t="shared" si="5"/>
        <v/>
      </c>
      <c r="L149" s="50"/>
      <c r="M149" s="50"/>
    </row>
    <row r="150" spans="1:13" ht="12.6">
      <c r="A150" s="34"/>
      <c r="B150" s="35"/>
      <c r="C150" s="40" t="str">
        <f>IF(B150="Chèques",MAX($C$3:$C149)+1,"")</f>
        <v/>
      </c>
      <c r="D150" s="36"/>
      <c r="E150" s="35"/>
      <c r="F150" s="36"/>
      <c r="G150" s="37"/>
      <c r="H150" s="37"/>
      <c r="I150" s="34"/>
      <c r="J150" s="41" t="str">
        <f t="shared" si="4"/>
        <v/>
      </c>
      <c r="K150" s="41" t="str">
        <f t="shared" si="5"/>
        <v/>
      </c>
      <c r="L150" s="50"/>
      <c r="M150" s="50"/>
    </row>
    <row r="151" spans="1:13" ht="12.6">
      <c r="A151" s="34"/>
      <c r="B151" s="35"/>
      <c r="C151" s="40" t="str">
        <f>IF(B151="Chèques",MAX($C$3:$C150)+1,"")</f>
        <v/>
      </c>
      <c r="D151" s="36"/>
      <c r="E151" s="35"/>
      <c r="F151" s="36"/>
      <c r="G151" s="37"/>
      <c r="H151" s="37"/>
      <c r="I151" s="34"/>
      <c r="J151" s="41" t="str">
        <f t="shared" si="4"/>
        <v/>
      </c>
      <c r="K151" s="41" t="str">
        <f t="shared" si="5"/>
        <v/>
      </c>
      <c r="L151" s="50"/>
      <c r="M151" s="50"/>
    </row>
    <row r="152" spans="1:13" ht="12.6">
      <c r="A152" s="34"/>
      <c r="B152" s="35"/>
      <c r="C152" s="40" t="str">
        <f>IF(B152="Chèques",MAX($C$3:$C151)+1,"")</f>
        <v/>
      </c>
      <c r="D152" s="36"/>
      <c r="E152" s="35"/>
      <c r="F152" s="36"/>
      <c r="G152" s="37"/>
      <c r="H152" s="37"/>
      <c r="I152" s="34"/>
      <c r="J152" s="41" t="str">
        <f t="shared" si="4"/>
        <v/>
      </c>
      <c r="K152" s="41" t="str">
        <f t="shared" si="5"/>
        <v/>
      </c>
      <c r="L152" s="50"/>
      <c r="M152" s="50"/>
    </row>
    <row r="153" spans="1:13" ht="12.6">
      <c r="A153" s="34"/>
      <c r="B153" s="35"/>
      <c r="C153" s="40" t="str">
        <f>IF(B153="Chèques",MAX($C$3:$C152)+1,"")</f>
        <v/>
      </c>
      <c r="D153" s="36"/>
      <c r="E153" s="35"/>
      <c r="F153" s="36"/>
      <c r="G153" s="37"/>
      <c r="H153" s="37"/>
      <c r="I153" s="34"/>
      <c r="J153" s="41" t="str">
        <f t="shared" si="4"/>
        <v/>
      </c>
      <c r="K153" s="41" t="str">
        <f t="shared" si="5"/>
        <v/>
      </c>
      <c r="L153" s="50"/>
      <c r="M153" s="50"/>
    </row>
    <row r="154" spans="1:13" ht="12.6">
      <c r="A154" s="34"/>
      <c r="B154" s="35"/>
      <c r="C154" s="40" t="str">
        <f>IF(B154="Chèques",MAX($C$3:$C153)+1,"")</f>
        <v/>
      </c>
      <c r="D154" s="36"/>
      <c r="E154" s="35"/>
      <c r="F154" s="36"/>
      <c r="G154" s="37"/>
      <c r="H154" s="37"/>
      <c r="I154" s="34"/>
      <c r="J154" s="41" t="str">
        <f t="shared" si="4"/>
        <v/>
      </c>
      <c r="K154" s="41" t="str">
        <f t="shared" si="5"/>
        <v/>
      </c>
      <c r="L154" s="50"/>
      <c r="M154" s="50"/>
    </row>
    <row r="155" spans="1:13" ht="12.6">
      <c r="A155" s="34"/>
      <c r="B155" s="35"/>
      <c r="C155" s="40" t="str">
        <f>IF(B155="Chèques",MAX($C$3:$C154)+1,"")</f>
        <v/>
      </c>
      <c r="D155" s="36"/>
      <c r="E155" s="35"/>
      <c r="F155" s="36"/>
      <c r="G155" s="37"/>
      <c r="H155" s="37"/>
      <c r="I155" s="34"/>
      <c r="J155" s="41" t="str">
        <f t="shared" si="4"/>
        <v/>
      </c>
      <c r="K155" s="41" t="str">
        <f t="shared" si="5"/>
        <v/>
      </c>
      <c r="L155" s="50"/>
      <c r="M155" s="50"/>
    </row>
    <row r="156" spans="1:13" ht="12.6">
      <c r="A156" s="34"/>
      <c r="B156" s="35"/>
      <c r="C156" s="40" t="str">
        <f>IF(B156="Chèques",MAX($C$3:$C155)+1,"")</f>
        <v/>
      </c>
      <c r="D156" s="36"/>
      <c r="E156" s="35"/>
      <c r="F156" s="36"/>
      <c r="G156" s="37"/>
      <c r="H156" s="37"/>
      <c r="I156" s="34"/>
      <c r="J156" s="41" t="str">
        <f t="shared" si="4"/>
        <v/>
      </c>
      <c r="K156" s="41" t="str">
        <f t="shared" si="5"/>
        <v/>
      </c>
      <c r="L156" s="50"/>
      <c r="M156" s="50"/>
    </row>
    <row r="157" spans="1:13" ht="12.6">
      <c r="A157" s="34"/>
      <c r="B157" s="35"/>
      <c r="C157" s="40" t="str">
        <f>IF(B157="Chèques",MAX($C$3:$C156)+1,"")</f>
        <v/>
      </c>
      <c r="D157" s="36"/>
      <c r="E157" s="35"/>
      <c r="F157" s="36"/>
      <c r="G157" s="37"/>
      <c r="H157" s="37"/>
      <c r="I157" s="34"/>
      <c r="J157" s="41" t="str">
        <f t="shared" si="4"/>
        <v/>
      </c>
      <c r="K157" s="41" t="str">
        <f t="shared" si="5"/>
        <v/>
      </c>
      <c r="L157" s="50"/>
      <c r="M157" s="50"/>
    </row>
    <row r="158" spans="1:13" ht="12.6">
      <c r="A158" s="34"/>
      <c r="B158" s="35"/>
      <c r="C158" s="40" t="str">
        <f>IF(B158="Chèques",MAX($C$3:$C157)+1,"")</f>
        <v/>
      </c>
      <c r="D158" s="36"/>
      <c r="E158" s="35"/>
      <c r="F158" s="36"/>
      <c r="G158" s="37"/>
      <c r="H158" s="37"/>
      <c r="I158" s="34"/>
      <c r="J158" s="41" t="str">
        <f t="shared" si="4"/>
        <v/>
      </c>
      <c r="K158" s="41" t="str">
        <f t="shared" si="5"/>
        <v/>
      </c>
      <c r="L158" s="50"/>
      <c r="M158" s="50"/>
    </row>
    <row r="159" spans="1:13" ht="12.6">
      <c r="A159" s="34"/>
      <c r="B159" s="35"/>
      <c r="C159" s="40" t="str">
        <f>IF(B159="Chèques",MAX($C$3:$C158)+1,"")</f>
        <v/>
      </c>
      <c r="D159" s="36"/>
      <c r="E159" s="35"/>
      <c r="F159" s="36"/>
      <c r="G159" s="37"/>
      <c r="H159" s="37"/>
      <c r="I159" s="34"/>
      <c r="J159" s="41" t="str">
        <f t="shared" si="4"/>
        <v/>
      </c>
      <c r="K159" s="41" t="str">
        <f t="shared" si="5"/>
        <v/>
      </c>
      <c r="L159" s="50"/>
      <c r="M159" s="50"/>
    </row>
    <row r="160" spans="1:13" ht="12.6">
      <c r="A160" s="34"/>
      <c r="B160" s="35"/>
      <c r="C160" s="40" t="str">
        <f>IF(B160="Chèques",MAX($C$3:$C159)+1,"")</f>
        <v/>
      </c>
      <c r="D160" s="36"/>
      <c r="E160" s="35"/>
      <c r="F160" s="36"/>
      <c r="G160" s="37"/>
      <c r="H160" s="37"/>
      <c r="I160" s="34"/>
      <c r="J160" s="41" t="str">
        <f t="shared" si="4"/>
        <v/>
      </c>
      <c r="K160" s="41" t="str">
        <f t="shared" si="5"/>
        <v/>
      </c>
      <c r="L160" s="50"/>
      <c r="M160" s="50"/>
    </row>
    <row r="161" spans="1:13" ht="12.6">
      <c r="A161" s="34"/>
      <c r="B161" s="35"/>
      <c r="C161" s="40" t="str">
        <f>IF(B161="Chèques",MAX($C$3:$C160)+1,"")</f>
        <v/>
      </c>
      <c r="D161" s="36"/>
      <c r="E161" s="35"/>
      <c r="F161" s="36"/>
      <c r="G161" s="37"/>
      <c r="H161" s="37"/>
      <c r="I161" s="34"/>
      <c r="J161" s="41" t="str">
        <f t="shared" si="4"/>
        <v/>
      </c>
      <c r="K161" s="41" t="str">
        <f t="shared" si="5"/>
        <v/>
      </c>
      <c r="L161" s="50"/>
      <c r="M161" s="50"/>
    </row>
    <row r="162" spans="1:13" ht="12.6">
      <c r="A162" s="34"/>
      <c r="B162" s="35"/>
      <c r="C162" s="40" t="str">
        <f>IF(B162="Chèques",MAX($C$3:$C161)+1,"")</f>
        <v/>
      </c>
      <c r="D162" s="36"/>
      <c r="E162" s="35"/>
      <c r="F162" s="36"/>
      <c r="G162" s="37"/>
      <c r="H162" s="37"/>
      <c r="I162" s="34"/>
      <c r="J162" s="41" t="str">
        <f t="shared" si="4"/>
        <v/>
      </c>
      <c r="K162" s="41" t="str">
        <f t="shared" si="5"/>
        <v/>
      </c>
      <c r="L162" s="50"/>
      <c r="M162" s="50"/>
    </row>
    <row r="163" spans="1:13" ht="12.6">
      <c r="A163" s="34"/>
      <c r="B163" s="35"/>
      <c r="C163" s="40" t="str">
        <f>IF(B163="Chèques",MAX($C$3:$C162)+1,"")</f>
        <v/>
      </c>
      <c r="D163" s="36"/>
      <c r="E163" s="35"/>
      <c r="F163" s="36"/>
      <c r="G163" s="37"/>
      <c r="H163" s="37"/>
      <c r="I163" s="34"/>
      <c r="J163" s="41" t="str">
        <f t="shared" si="4"/>
        <v/>
      </c>
      <c r="K163" s="41" t="str">
        <f t="shared" si="5"/>
        <v/>
      </c>
      <c r="L163" s="50"/>
      <c r="M163" s="50"/>
    </row>
    <row r="164" spans="1:13" ht="12.6">
      <c r="A164" s="34"/>
      <c r="B164" s="35"/>
      <c r="C164" s="40" t="str">
        <f>IF(B164="Chèques",MAX($C$3:$C163)+1,"")</f>
        <v/>
      </c>
      <c r="D164" s="36"/>
      <c r="E164" s="35"/>
      <c r="F164" s="36"/>
      <c r="G164" s="37"/>
      <c r="H164" s="37"/>
      <c r="I164" s="34"/>
      <c r="J164" s="41" t="str">
        <f t="shared" si="4"/>
        <v/>
      </c>
      <c r="K164" s="41" t="str">
        <f t="shared" si="5"/>
        <v/>
      </c>
      <c r="L164" s="50"/>
      <c r="M164" s="50"/>
    </row>
    <row r="165" spans="1:13" ht="12.6">
      <c r="A165" s="34"/>
      <c r="B165" s="35"/>
      <c r="C165" s="40" t="str">
        <f>IF(B165="Chèques",MAX($C$3:$C164)+1,"")</f>
        <v/>
      </c>
      <c r="D165" s="36"/>
      <c r="E165" s="35"/>
      <c r="F165" s="36"/>
      <c r="G165" s="37"/>
      <c r="H165" s="37"/>
      <c r="I165" s="34"/>
      <c r="J165" s="41" t="str">
        <f t="shared" si="4"/>
        <v/>
      </c>
      <c r="K165" s="41" t="str">
        <f t="shared" si="5"/>
        <v/>
      </c>
      <c r="L165" s="50"/>
      <c r="M165" s="50"/>
    </row>
    <row r="166" spans="1:13" ht="12.6">
      <c r="A166" s="34"/>
      <c r="B166" s="35"/>
      <c r="C166" s="40" t="str">
        <f>IF(B166="Chèques",MAX($C$3:$C165)+1,"")</f>
        <v/>
      </c>
      <c r="D166" s="36"/>
      <c r="E166" s="35"/>
      <c r="F166" s="36"/>
      <c r="G166" s="37"/>
      <c r="H166" s="37"/>
      <c r="I166" s="34"/>
      <c r="J166" s="41" t="str">
        <f t="shared" si="4"/>
        <v/>
      </c>
      <c r="K166" s="41" t="str">
        <f t="shared" si="5"/>
        <v/>
      </c>
      <c r="L166" s="50"/>
      <c r="M166" s="50"/>
    </row>
    <row r="167" spans="1:13" ht="12.6">
      <c r="A167" s="34"/>
      <c r="B167" s="35"/>
      <c r="C167" s="40" t="str">
        <f>IF(B167="Chèques",MAX($C$3:$C166)+1,"")</f>
        <v/>
      </c>
      <c r="D167" s="36"/>
      <c r="E167" s="35"/>
      <c r="F167" s="36"/>
      <c r="G167" s="37"/>
      <c r="H167" s="37"/>
      <c r="I167" s="34"/>
      <c r="J167" s="41" t="str">
        <f t="shared" si="4"/>
        <v/>
      </c>
      <c r="K167" s="41" t="str">
        <f t="shared" si="5"/>
        <v/>
      </c>
      <c r="L167" s="50"/>
      <c r="M167" s="50"/>
    </row>
    <row r="168" spans="1:13" ht="12.6">
      <c r="A168" s="34"/>
      <c r="B168" s="35"/>
      <c r="C168" s="40" t="str">
        <f>IF(B168="Chèques",MAX($C$3:$C167)+1,"")</f>
        <v/>
      </c>
      <c r="D168" s="36"/>
      <c r="E168" s="35"/>
      <c r="F168" s="36"/>
      <c r="G168" s="37"/>
      <c r="H168" s="37"/>
      <c r="I168" s="34"/>
      <c r="J168" s="41" t="str">
        <f t="shared" si="4"/>
        <v/>
      </c>
      <c r="K168" s="41" t="str">
        <f t="shared" si="5"/>
        <v/>
      </c>
      <c r="L168" s="50"/>
      <c r="M168" s="50"/>
    </row>
    <row r="169" spans="1:13" ht="12.6">
      <c r="A169" s="34"/>
      <c r="B169" s="35"/>
      <c r="C169" s="40" t="str">
        <f>IF(B169="Chèques",MAX($C$3:$C168)+1,"")</f>
        <v/>
      </c>
      <c r="D169" s="36"/>
      <c r="E169" s="35"/>
      <c r="F169" s="36"/>
      <c r="G169" s="37"/>
      <c r="H169" s="37"/>
      <c r="I169" s="34"/>
      <c r="J169" s="41" t="str">
        <f t="shared" si="4"/>
        <v/>
      </c>
      <c r="K169" s="41" t="str">
        <f t="shared" si="5"/>
        <v/>
      </c>
      <c r="L169" s="50"/>
      <c r="M169" s="50"/>
    </row>
    <row r="170" spans="1:13" ht="12.6">
      <c r="A170" s="34"/>
      <c r="B170" s="35"/>
      <c r="C170" s="40" t="str">
        <f>IF(B170="Chèques",MAX($C$3:$C169)+1,"")</f>
        <v/>
      </c>
      <c r="D170" s="36"/>
      <c r="E170" s="35"/>
      <c r="F170" s="36"/>
      <c r="G170" s="37"/>
      <c r="H170" s="37"/>
      <c r="I170" s="34"/>
      <c r="J170" s="41" t="str">
        <f t="shared" si="4"/>
        <v/>
      </c>
      <c r="K170" s="41" t="str">
        <f t="shared" si="5"/>
        <v/>
      </c>
      <c r="L170" s="50"/>
      <c r="M170" s="50"/>
    </row>
    <row r="171" spans="1:13" ht="12.6">
      <c r="A171" s="34"/>
      <c r="B171" s="35"/>
      <c r="C171" s="40" t="str">
        <f>IF(B171="Chèques",MAX($C$3:$C170)+1,"")</f>
        <v/>
      </c>
      <c r="D171" s="36"/>
      <c r="E171" s="35"/>
      <c r="F171" s="36"/>
      <c r="G171" s="37"/>
      <c r="H171" s="37"/>
      <c r="I171" s="34"/>
      <c r="J171" s="41" t="str">
        <f t="shared" si="4"/>
        <v/>
      </c>
      <c r="K171" s="41" t="str">
        <f t="shared" si="5"/>
        <v/>
      </c>
      <c r="L171" s="50"/>
      <c r="M171" s="50"/>
    </row>
    <row r="172" spans="1:13" ht="12.6">
      <c r="A172" s="34"/>
      <c r="B172" s="35"/>
      <c r="C172" s="40" t="str">
        <f>IF(B172="Chèques",MAX($C$3:$C171)+1,"")</f>
        <v/>
      </c>
      <c r="D172" s="36"/>
      <c r="E172" s="35"/>
      <c r="F172" s="36"/>
      <c r="G172" s="37"/>
      <c r="H172" s="37"/>
      <c r="I172" s="34"/>
      <c r="J172" s="41" t="str">
        <f t="shared" si="4"/>
        <v/>
      </c>
      <c r="K172" s="41" t="str">
        <f t="shared" si="5"/>
        <v/>
      </c>
      <c r="L172" s="50"/>
      <c r="M172" s="50"/>
    </row>
    <row r="173" spans="1:13" ht="12.6">
      <c r="A173" s="34"/>
      <c r="B173" s="35"/>
      <c r="C173" s="40" t="str">
        <f>IF(B173="Chèques",MAX($C$3:$C172)+1,"")</f>
        <v/>
      </c>
      <c r="D173" s="36"/>
      <c r="E173" s="35"/>
      <c r="F173" s="36"/>
      <c r="G173" s="37"/>
      <c r="H173" s="37"/>
      <c r="I173" s="34"/>
      <c r="J173" s="41" t="str">
        <f t="shared" si="4"/>
        <v/>
      </c>
      <c r="K173" s="41" t="str">
        <f t="shared" si="5"/>
        <v/>
      </c>
      <c r="L173" s="50"/>
      <c r="M173" s="50"/>
    </row>
    <row r="174" spans="1:13" ht="12.6">
      <c r="A174" s="34"/>
      <c r="B174" s="35"/>
      <c r="C174" s="40" t="str">
        <f>IF(B174="Chèques",MAX($C$3:$C173)+1,"")</f>
        <v/>
      </c>
      <c r="D174" s="36"/>
      <c r="E174" s="35"/>
      <c r="F174" s="36"/>
      <c r="G174" s="37"/>
      <c r="H174" s="37"/>
      <c r="I174" s="34"/>
      <c r="J174" s="41" t="str">
        <f t="shared" si="4"/>
        <v/>
      </c>
      <c r="K174" s="41" t="str">
        <f t="shared" si="5"/>
        <v/>
      </c>
      <c r="L174" s="50"/>
      <c r="M174" s="50"/>
    </row>
    <row r="175" spans="1:13" ht="12.6">
      <c r="A175" s="34"/>
      <c r="B175" s="35"/>
      <c r="C175" s="40" t="str">
        <f>IF(B175="Chèques",MAX($C$3:$C174)+1,"")</f>
        <v/>
      </c>
      <c r="D175" s="36"/>
      <c r="E175" s="35"/>
      <c r="F175" s="36"/>
      <c r="G175" s="37"/>
      <c r="H175" s="37"/>
      <c r="I175" s="34"/>
      <c r="J175" s="41" t="str">
        <f t="shared" si="4"/>
        <v/>
      </c>
      <c r="K175" s="41" t="str">
        <f t="shared" si="5"/>
        <v/>
      </c>
      <c r="L175" s="50"/>
      <c r="M175" s="50"/>
    </row>
    <row r="176" spans="1:13" ht="12.6">
      <c r="A176" s="34"/>
      <c r="B176" s="35"/>
      <c r="C176" s="40" t="str">
        <f>IF(B176="Chèques",MAX($C$3:$C175)+1,"")</f>
        <v/>
      </c>
      <c r="D176" s="36"/>
      <c r="E176" s="35"/>
      <c r="F176" s="36"/>
      <c r="G176" s="37"/>
      <c r="H176" s="37"/>
      <c r="I176" s="34"/>
      <c r="J176" s="41" t="str">
        <f t="shared" si="4"/>
        <v/>
      </c>
      <c r="K176" s="41" t="str">
        <f t="shared" si="5"/>
        <v/>
      </c>
      <c r="L176" s="50"/>
      <c r="M176" s="50"/>
    </row>
    <row r="177" spans="1:13" ht="12.6">
      <c r="A177" s="34"/>
      <c r="B177" s="35"/>
      <c r="C177" s="40" t="str">
        <f>IF(B177="Chèques",MAX($C$3:$C176)+1,"")</f>
        <v/>
      </c>
      <c r="D177" s="36"/>
      <c r="E177" s="35"/>
      <c r="F177" s="36"/>
      <c r="G177" s="37"/>
      <c r="H177" s="37"/>
      <c r="I177" s="34"/>
      <c r="J177" s="41" t="str">
        <f t="shared" si="4"/>
        <v/>
      </c>
      <c r="K177" s="41" t="str">
        <f t="shared" si="5"/>
        <v/>
      </c>
      <c r="L177" s="50"/>
      <c r="M177" s="50"/>
    </row>
    <row r="178" spans="1:13" ht="12.6">
      <c r="A178" s="34"/>
      <c r="B178" s="35"/>
      <c r="C178" s="40" t="str">
        <f>IF(B178="Chèques",MAX($C$3:$C177)+1,"")</f>
        <v/>
      </c>
      <c r="D178" s="36"/>
      <c r="E178" s="35"/>
      <c r="F178" s="36"/>
      <c r="G178" s="37"/>
      <c r="H178" s="37"/>
      <c r="I178" s="34"/>
      <c r="J178" s="41" t="str">
        <f t="shared" si="4"/>
        <v/>
      </c>
      <c r="K178" s="41" t="str">
        <f t="shared" si="5"/>
        <v/>
      </c>
      <c r="L178" s="50"/>
      <c r="M178" s="50"/>
    </row>
    <row r="179" spans="1:13" ht="12.6">
      <c r="A179" s="34"/>
      <c r="B179" s="35"/>
      <c r="C179" s="40" t="str">
        <f>IF(B179="Chèques",MAX($C$3:$C178)+1,"")</f>
        <v/>
      </c>
      <c r="D179" s="36"/>
      <c r="E179" s="35"/>
      <c r="F179" s="36"/>
      <c r="G179" s="37"/>
      <c r="H179" s="37"/>
      <c r="I179" s="34"/>
      <c r="J179" s="41" t="str">
        <f t="shared" si="4"/>
        <v/>
      </c>
      <c r="K179" s="41" t="str">
        <f t="shared" si="5"/>
        <v/>
      </c>
      <c r="L179" s="50"/>
      <c r="M179" s="50"/>
    </row>
    <row r="180" spans="1:13" ht="12.6">
      <c r="A180" s="34"/>
      <c r="B180" s="35"/>
      <c r="C180" s="40" t="str">
        <f>IF(B180="Chèques",MAX($C$3:$C179)+1,"")</f>
        <v/>
      </c>
      <c r="D180" s="36"/>
      <c r="E180" s="35"/>
      <c r="F180" s="36"/>
      <c r="G180" s="37"/>
      <c r="H180" s="37"/>
      <c r="I180" s="34"/>
      <c r="J180" s="41" t="str">
        <f t="shared" si="4"/>
        <v/>
      </c>
      <c r="K180" s="41" t="str">
        <f t="shared" si="5"/>
        <v/>
      </c>
      <c r="L180" s="50"/>
      <c r="M180" s="50"/>
    </row>
    <row r="181" spans="1:13" ht="12.6">
      <c r="A181" s="34"/>
      <c r="B181" s="35"/>
      <c r="C181" s="40" t="str">
        <f>IF(B181="Chèques",MAX($C$3:$C180)+1,"")</f>
        <v/>
      </c>
      <c r="D181" s="36"/>
      <c r="E181" s="35"/>
      <c r="F181" s="36"/>
      <c r="G181" s="37"/>
      <c r="H181" s="37"/>
      <c r="I181" s="34"/>
      <c r="J181" s="41" t="str">
        <f t="shared" si="4"/>
        <v/>
      </c>
      <c r="K181" s="41" t="str">
        <f t="shared" si="5"/>
        <v/>
      </c>
      <c r="L181" s="50"/>
      <c r="M181" s="50"/>
    </row>
    <row r="182" spans="1:13" ht="12.6">
      <c r="A182" s="34"/>
      <c r="B182" s="35"/>
      <c r="C182" s="40" t="str">
        <f>IF(B182="Chèques",MAX($C$3:$C181)+1,"")</f>
        <v/>
      </c>
      <c r="D182" s="36"/>
      <c r="E182" s="35"/>
      <c r="F182" s="36"/>
      <c r="G182" s="37"/>
      <c r="H182" s="37"/>
      <c r="I182" s="34"/>
      <c r="J182" s="41" t="str">
        <f t="shared" si="4"/>
        <v/>
      </c>
      <c r="K182" s="41" t="str">
        <f t="shared" si="5"/>
        <v/>
      </c>
      <c r="L182" s="50"/>
      <c r="M182" s="50"/>
    </row>
    <row r="183" spans="1:13" ht="12.6">
      <c r="A183" s="34"/>
      <c r="B183" s="35"/>
      <c r="C183" s="40" t="str">
        <f>IF(B183="Chèques",MAX($C$3:$C182)+1,"")</f>
        <v/>
      </c>
      <c r="D183" s="36"/>
      <c r="E183" s="35"/>
      <c r="F183" s="36"/>
      <c r="G183" s="37"/>
      <c r="H183" s="37"/>
      <c r="I183" s="34"/>
      <c r="J183" s="41" t="str">
        <f t="shared" si="4"/>
        <v/>
      </c>
      <c r="K183" s="41" t="str">
        <f t="shared" si="5"/>
        <v/>
      </c>
      <c r="L183" s="50"/>
      <c r="M183" s="50"/>
    </row>
    <row r="184" spans="1:13" ht="12.6">
      <c r="A184" s="34"/>
      <c r="B184" s="35"/>
      <c r="C184" s="40" t="str">
        <f>IF(B184="Chèques",MAX($C$3:$C183)+1,"")</f>
        <v/>
      </c>
      <c r="D184" s="36"/>
      <c r="E184" s="35"/>
      <c r="F184" s="36"/>
      <c r="G184" s="37"/>
      <c r="H184" s="37"/>
      <c r="I184" s="34"/>
      <c r="J184" s="41" t="str">
        <f t="shared" si="4"/>
        <v/>
      </c>
      <c r="K184" s="41" t="str">
        <f t="shared" si="5"/>
        <v/>
      </c>
      <c r="L184" s="50"/>
      <c r="M184" s="50"/>
    </row>
    <row r="185" spans="1:13" ht="12.6">
      <c r="A185" s="34"/>
      <c r="B185" s="35"/>
      <c r="C185" s="40" t="str">
        <f>IF(B185="Chèques",MAX($C$3:$C184)+1,"")</f>
        <v/>
      </c>
      <c r="D185" s="36"/>
      <c r="E185" s="35"/>
      <c r="F185" s="36"/>
      <c r="G185" s="37"/>
      <c r="H185" s="37"/>
      <c r="I185" s="34"/>
      <c r="J185" s="41" t="str">
        <f t="shared" si="4"/>
        <v/>
      </c>
      <c r="K185" s="41" t="str">
        <f t="shared" si="5"/>
        <v/>
      </c>
      <c r="L185" s="50"/>
      <c r="M185" s="50"/>
    </row>
    <row r="186" spans="1:13" ht="12.6">
      <c r="A186" s="34"/>
      <c r="B186" s="35"/>
      <c r="C186" s="40" t="str">
        <f>IF(B186="Chèques",MAX($C$3:$C185)+1,"")</f>
        <v/>
      </c>
      <c r="D186" s="36"/>
      <c r="E186" s="35"/>
      <c r="F186" s="36"/>
      <c r="G186" s="37"/>
      <c r="H186" s="37"/>
      <c r="I186" s="34"/>
      <c r="J186" s="41" t="str">
        <f t="shared" si="4"/>
        <v/>
      </c>
      <c r="K186" s="41" t="str">
        <f t="shared" si="5"/>
        <v/>
      </c>
      <c r="L186" s="50"/>
      <c r="M186" s="50"/>
    </row>
    <row r="187" spans="1:13" ht="12.6">
      <c r="A187" s="34"/>
      <c r="B187" s="35"/>
      <c r="C187" s="40" t="str">
        <f>IF(B187="Chèques",MAX($C$3:$C186)+1,"")</f>
        <v/>
      </c>
      <c r="D187" s="36"/>
      <c r="E187" s="35"/>
      <c r="F187" s="36"/>
      <c r="G187" s="37"/>
      <c r="H187" s="37"/>
      <c r="I187" s="34"/>
      <c r="J187" s="41" t="str">
        <f t="shared" si="4"/>
        <v/>
      </c>
      <c r="K187" s="41" t="str">
        <f t="shared" si="5"/>
        <v/>
      </c>
      <c r="L187" s="50"/>
      <c r="M187" s="50"/>
    </row>
    <row r="188" spans="1:13" ht="12.6">
      <c r="A188" s="34"/>
      <c r="B188" s="35"/>
      <c r="C188" s="40" t="str">
        <f>IF(B188="Chèques",MAX($C$3:$C187)+1,"")</f>
        <v/>
      </c>
      <c r="D188" s="36"/>
      <c r="E188" s="35"/>
      <c r="F188" s="36"/>
      <c r="G188" s="37"/>
      <c r="H188" s="37"/>
      <c r="I188" s="34"/>
      <c r="J188" s="41" t="str">
        <f t="shared" si="4"/>
        <v/>
      </c>
      <c r="K188" s="41" t="str">
        <f t="shared" si="5"/>
        <v/>
      </c>
      <c r="L188" s="50"/>
      <c r="M188" s="50"/>
    </row>
    <row r="189" spans="1:13" ht="12.6">
      <c r="A189" s="34"/>
      <c r="B189" s="35"/>
      <c r="C189" s="40" t="str">
        <f>IF(B189="Chèques",MAX($C$3:$C188)+1,"")</f>
        <v/>
      </c>
      <c r="D189" s="36"/>
      <c r="E189" s="35"/>
      <c r="F189" s="36"/>
      <c r="G189" s="37"/>
      <c r="H189" s="37"/>
      <c r="I189" s="34"/>
      <c r="J189" s="41" t="str">
        <f t="shared" si="4"/>
        <v/>
      </c>
      <c r="K189" s="41" t="str">
        <f t="shared" si="5"/>
        <v/>
      </c>
      <c r="L189" s="50"/>
      <c r="M189" s="50"/>
    </row>
    <row r="190" spans="1:13" ht="12.6">
      <c r="A190" s="34"/>
      <c r="B190" s="35"/>
      <c r="C190" s="40" t="str">
        <f>IF(B190="Chèques",MAX($C$3:$C189)+1,"")</f>
        <v/>
      </c>
      <c r="D190" s="36"/>
      <c r="E190" s="35"/>
      <c r="F190" s="36"/>
      <c r="G190" s="37"/>
      <c r="H190" s="37"/>
      <c r="I190" s="34"/>
      <c r="J190" s="41" t="str">
        <f t="shared" si="4"/>
        <v/>
      </c>
      <c r="K190" s="41" t="str">
        <f t="shared" si="5"/>
        <v/>
      </c>
      <c r="L190" s="50"/>
      <c r="M190" s="50"/>
    </row>
    <row r="191" spans="1:13" ht="12.6">
      <c r="A191" s="34"/>
      <c r="B191" s="35"/>
      <c r="C191" s="40" t="str">
        <f>IF(B191="Chèques",MAX($C$3:$C190)+1,"")</f>
        <v/>
      </c>
      <c r="D191" s="36"/>
      <c r="E191" s="35"/>
      <c r="F191" s="36"/>
      <c r="G191" s="37"/>
      <c r="H191" s="37"/>
      <c r="I191" s="34"/>
      <c r="J191" s="41" t="str">
        <f t="shared" si="4"/>
        <v/>
      </c>
      <c r="K191" s="41" t="str">
        <f t="shared" si="5"/>
        <v/>
      </c>
      <c r="L191" s="50"/>
      <c r="M191" s="50"/>
    </row>
    <row r="192" spans="1:13" ht="12.6">
      <c r="A192" s="34"/>
      <c r="B192" s="35"/>
      <c r="C192" s="40" t="str">
        <f>IF(B192="Chèques",MAX($C$3:$C191)+1,"")</f>
        <v/>
      </c>
      <c r="D192" s="36"/>
      <c r="E192" s="35"/>
      <c r="F192" s="36"/>
      <c r="G192" s="37"/>
      <c r="H192" s="37"/>
      <c r="I192" s="34"/>
      <c r="J192" s="41" t="str">
        <f t="shared" si="4"/>
        <v/>
      </c>
      <c r="K192" s="41" t="str">
        <f t="shared" si="5"/>
        <v/>
      </c>
      <c r="L192" s="50"/>
      <c r="M192" s="50"/>
    </row>
    <row r="193" spans="1:13" ht="12.6">
      <c r="A193" s="34"/>
      <c r="B193" s="35"/>
      <c r="C193" s="40" t="str">
        <f>IF(B193="Chèques",MAX($C$3:$C192)+1,"")</f>
        <v/>
      </c>
      <c r="D193" s="36"/>
      <c r="E193" s="35"/>
      <c r="F193" s="36"/>
      <c r="G193" s="37"/>
      <c r="H193" s="37"/>
      <c r="I193" s="34"/>
      <c r="J193" s="41" t="str">
        <f t="shared" si="4"/>
        <v/>
      </c>
      <c r="K193" s="41" t="str">
        <f t="shared" si="5"/>
        <v/>
      </c>
      <c r="L193" s="50"/>
      <c r="M193" s="50"/>
    </row>
    <row r="194" spans="1:13" ht="12.6">
      <c r="A194" s="34"/>
      <c r="B194" s="35"/>
      <c r="C194" s="40" t="str">
        <f>IF(B194="Chèques",MAX($C$3:$C193)+1,"")</f>
        <v/>
      </c>
      <c r="D194" s="36"/>
      <c r="E194" s="35"/>
      <c r="F194" s="36"/>
      <c r="G194" s="37"/>
      <c r="H194" s="37"/>
      <c r="I194" s="34"/>
      <c r="J194" s="41" t="str">
        <f t="shared" si="4"/>
        <v/>
      </c>
      <c r="K194" s="41" t="str">
        <f t="shared" si="5"/>
        <v/>
      </c>
      <c r="L194" s="50"/>
      <c r="M194" s="50"/>
    </row>
    <row r="195" spans="1:13" ht="12.6">
      <c r="A195" s="34"/>
      <c r="B195" s="35"/>
      <c r="C195" s="40" t="str">
        <f>IF(B195="Chèques",MAX($C$3:$C194)+1,"")</f>
        <v/>
      </c>
      <c r="D195" s="36"/>
      <c r="E195" s="35"/>
      <c r="F195" s="36"/>
      <c r="G195" s="37"/>
      <c r="H195" s="37"/>
      <c r="I195" s="34"/>
      <c r="J195" s="41" t="str">
        <f t="shared" si="4"/>
        <v/>
      </c>
      <c r="K195" s="41" t="str">
        <f t="shared" si="5"/>
        <v/>
      </c>
      <c r="L195" s="50"/>
      <c r="M195" s="50"/>
    </row>
    <row r="196" spans="1:13" ht="12.6">
      <c r="A196" s="34"/>
      <c r="B196" s="35"/>
      <c r="C196" s="40" t="str">
        <f>IF(B196="Chèques",MAX($C$3:$C195)+1,"")</f>
        <v/>
      </c>
      <c r="D196" s="36"/>
      <c r="E196" s="35"/>
      <c r="F196" s="36"/>
      <c r="G196" s="37"/>
      <c r="H196" s="37"/>
      <c r="I196" s="34"/>
      <c r="J196" s="41" t="str">
        <f t="shared" ref="J196:J224" si="6">IF(A196&lt;&gt;"",J195+H196-G196,"")</f>
        <v/>
      </c>
      <c r="K196" s="41" t="str">
        <f t="shared" si="5"/>
        <v/>
      </c>
      <c r="L196" s="50"/>
      <c r="M196" s="50"/>
    </row>
    <row r="197" spans="1:13" ht="12.6">
      <c r="A197" s="34"/>
      <c r="B197" s="35"/>
      <c r="C197" s="40" t="str">
        <f>IF(B197="Chèques",MAX($C$3:$C196)+1,"")</f>
        <v/>
      </c>
      <c r="D197" s="36"/>
      <c r="E197" s="35"/>
      <c r="F197" s="36"/>
      <c r="G197" s="37"/>
      <c r="H197" s="37"/>
      <c r="I197" s="34"/>
      <c r="J197" s="41" t="str">
        <f t="shared" si="6"/>
        <v/>
      </c>
      <c r="K197" s="41" t="str">
        <f t="shared" ref="K197:K207" si="7">IF(A197="","",K196+(H197-G197)*(I197&gt;0))</f>
        <v/>
      </c>
      <c r="L197" s="50"/>
      <c r="M197" s="50"/>
    </row>
    <row r="198" spans="1:13" ht="12.6">
      <c r="A198" s="34"/>
      <c r="B198" s="35"/>
      <c r="C198" s="40" t="str">
        <f>IF(B198="Chèques",MAX($C$3:$C197)+1,"")</f>
        <v/>
      </c>
      <c r="D198" s="36"/>
      <c r="E198" s="35"/>
      <c r="F198" s="36"/>
      <c r="G198" s="37"/>
      <c r="H198" s="37"/>
      <c r="I198" s="34"/>
      <c r="J198" s="41" t="str">
        <f t="shared" si="6"/>
        <v/>
      </c>
      <c r="K198" s="41" t="str">
        <f t="shared" si="7"/>
        <v/>
      </c>
      <c r="L198" s="50"/>
      <c r="M198" s="50"/>
    </row>
    <row r="199" spans="1:13" ht="12.6">
      <c r="A199" s="34"/>
      <c r="B199" s="35"/>
      <c r="C199" s="40" t="str">
        <f>IF(B199="Chèques",MAX($C$3:$C198)+1,"")</f>
        <v/>
      </c>
      <c r="D199" s="36"/>
      <c r="E199" s="35"/>
      <c r="F199" s="36"/>
      <c r="G199" s="37"/>
      <c r="H199" s="37"/>
      <c r="I199" s="34"/>
      <c r="J199" s="41" t="str">
        <f t="shared" si="6"/>
        <v/>
      </c>
      <c r="K199" s="41" t="str">
        <f t="shared" si="7"/>
        <v/>
      </c>
      <c r="L199" s="50"/>
      <c r="M199" s="50"/>
    </row>
    <row r="200" spans="1:13" ht="12.6">
      <c r="A200" s="34"/>
      <c r="B200" s="35"/>
      <c r="C200" s="40" t="str">
        <f>IF(B200="Chèques",MAX($C$3:$C199)+1,"")</f>
        <v/>
      </c>
      <c r="D200" s="36"/>
      <c r="E200" s="35"/>
      <c r="F200" s="36"/>
      <c r="G200" s="37"/>
      <c r="H200" s="37"/>
      <c r="I200" s="34"/>
      <c r="J200" s="41" t="str">
        <f t="shared" si="6"/>
        <v/>
      </c>
      <c r="K200" s="41" t="str">
        <f t="shared" si="7"/>
        <v/>
      </c>
      <c r="L200" s="50"/>
      <c r="M200" s="50"/>
    </row>
    <row r="201" spans="1:13" ht="12.6">
      <c r="A201" s="34"/>
      <c r="B201" s="35"/>
      <c r="C201" s="40" t="str">
        <f>IF(B201="Chèques",MAX($C$3:$C200)+1,"")</f>
        <v/>
      </c>
      <c r="D201" s="36"/>
      <c r="E201" s="35"/>
      <c r="F201" s="36"/>
      <c r="G201" s="37"/>
      <c r="H201" s="37"/>
      <c r="I201" s="34"/>
      <c r="J201" s="41" t="str">
        <f t="shared" si="6"/>
        <v/>
      </c>
      <c r="K201" s="41" t="str">
        <f t="shared" si="7"/>
        <v/>
      </c>
      <c r="L201" s="50"/>
      <c r="M201" s="50"/>
    </row>
    <row r="202" spans="1:13" ht="12.6">
      <c r="A202" s="34"/>
      <c r="B202" s="35"/>
      <c r="C202" s="40" t="str">
        <f>IF(B202="Chèques",MAX($C$3:$C201)+1,"")</f>
        <v/>
      </c>
      <c r="D202" s="36"/>
      <c r="E202" s="35"/>
      <c r="F202" s="36"/>
      <c r="G202" s="37"/>
      <c r="H202" s="37"/>
      <c r="I202" s="34"/>
      <c r="J202" s="41" t="str">
        <f t="shared" si="6"/>
        <v/>
      </c>
      <c r="K202" s="41" t="str">
        <f t="shared" si="7"/>
        <v/>
      </c>
      <c r="L202" s="50"/>
      <c r="M202" s="50"/>
    </row>
    <row r="203" spans="1:13" ht="12.6">
      <c r="A203" s="34"/>
      <c r="B203" s="35"/>
      <c r="C203" s="40" t="str">
        <f>IF(B203="Chèques",MAX($C$3:$C202)+1,"")</f>
        <v/>
      </c>
      <c r="D203" s="36"/>
      <c r="E203" s="35"/>
      <c r="F203" s="36"/>
      <c r="G203" s="37"/>
      <c r="H203" s="37"/>
      <c r="I203" s="34"/>
      <c r="J203" s="41" t="str">
        <f t="shared" si="6"/>
        <v/>
      </c>
      <c r="K203" s="41" t="str">
        <f t="shared" si="7"/>
        <v/>
      </c>
      <c r="L203" s="50"/>
      <c r="M203" s="50"/>
    </row>
    <row r="204" spans="1:13" ht="12.6">
      <c r="A204" s="34"/>
      <c r="B204" s="35"/>
      <c r="C204" s="40" t="str">
        <f>IF(B204="Chèques",MAX($C$3:$C203)+1,"")</f>
        <v/>
      </c>
      <c r="D204" s="36"/>
      <c r="E204" s="35"/>
      <c r="F204" s="36"/>
      <c r="G204" s="37"/>
      <c r="H204" s="37"/>
      <c r="I204" s="34"/>
      <c r="J204" s="41" t="str">
        <f t="shared" si="6"/>
        <v/>
      </c>
      <c r="K204" s="41" t="str">
        <f t="shared" si="7"/>
        <v/>
      </c>
      <c r="L204" s="50"/>
      <c r="M204" s="50"/>
    </row>
    <row r="205" spans="1:13" ht="12.6">
      <c r="A205" s="34"/>
      <c r="B205" s="35"/>
      <c r="C205" s="40" t="str">
        <f>IF(B205="Chèques",MAX($C$3:$C204)+1,"")</f>
        <v/>
      </c>
      <c r="D205" s="36"/>
      <c r="E205" s="35"/>
      <c r="F205" s="36"/>
      <c r="G205" s="37"/>
      <c r="H205" s="37"/>
      <c r="I205" s="34"/>
      <c r="J205" s="41" t="str">
        <f t="shared" si="6"/>
        <v/>
      </c>
      <c r="K205" s="41" t="str">
        <f t="shared" si="7"/>
        <v/>
      </c>
      <c r="L205" s="50"/>
      <c r="M205" s="50"/>
    </row>
    <row r="206" spans="1:13" ht="12.6">
      <c r="A206" s="34"/>
      <c r="B206" s="35"/>
      <c r="C206" s="40" t="str">
        <f>IF(B206="Chèques",MAX($C$3:$C205)+1,"")</f>
        <v/>
      </c>
      <c r="D206" s="36"/>
      <c r="E206" s="35"/>
      <c r="F206" s="36"/>
      <c r="G206" s="37"/>
      <c r="H206" s="37"/>
      <c r="I206" s="34"/>
      <c r="J206" s="41" t="str">
        <f t="shared" si="6"/>
        <v/>
      </c>
      <c r="K206" s="41" t="str">
        <f t="shared" si="7"/>
        <v/>
      </c>
      <c r="L206" s="50"/>
      <c r="M206" s="50"/>
    </row>
    <row r="207" spans="1:13" ht="12.6">
      <c r="A207" s="34"/>
      <c r="B207" s="35"/>
      <c r="C207" s="40" t="str">
        <f>IF(B207="Chèques",MAX($C$3:$C206)+1,"")</f>
        <v/>
      </c>
      <c r="D207" s="36"/>
      <c r="E207" s="35"/>
      <c r="F207" s="36"/>
      <c r="G207" s="37"/>
      <c r="H207" s="37"/>
      <c r="I207" s="34"/>
      <c r="J207" s="41" t="str">
        <f t="shared" si="6"/>
        <v/>
      </c>
      <c r="K207" s="41" t="str">
        <f t="shared" si="7"/>
        <v/>
      </c>
      <c r="L207" s="50"/>
      <c r="M207" s="50"/>
    </row>
    <row r="208" spans="1:13" ht="12.6">
      <c r="A208" s="34"/>
      <c r="B208" s="35"/>
      <c r="C208" s="40" t="str">
        <f>IF(B208="Chèques",MAX($C$3:$C207)+1,"")</f>
        <v/>
      </c>
      <c r="D208" s="36"/>
      <c r="E208" s="35"/>
      <c r="F208" s="36"/>
      <c r="G208" s="37"/>
      <c r="H208" s="37"/>
      <c r="I208" s="34"/>
      <c r="J208" s="41" t="str">
        <f t="shared" si="6"/>
        <v/>
      </c>
      <c r="K208" s="41" t="str">
        <f t="shared" ref="K208:K224" si="8">IF(A208="","",K226+(H208-G208)*(I208&gt;0))</f>
        <v/>
      </c>
      <c r="L208" s="50"/>
      <c r="M208" s="50"/>
    </row>
    <row r="209" spans="1:13" ht="12.6">
      <c r="A209" s="34"/>
      <c r="B209" s="35"/>
      <c r="C209" s="40" t="str">
        <f>IF(B209="Chèques",MAX($C$3:$C208)+1,"")</f>
        <v/>
      </c>
      <c r="D209" s="36"/>
      <c r="E209" s="35"/>
      <c r="F209" s="36"/>
      <c r="G209" s="37"/>
      <c r="H209" s="37"/>
      <c r="I209" s="34"/>
      <c r="J209" s="41" t="str">
        <f t="shared" si="6"/>
        <v/>
      </c>
      <c r="K209" s="41" t="str">
        <f t="shared" si="8"/>
        <v/>
      </c>
      <c r="L209" s="50"/>
      <c r="M209" s="50"/>
    </row>
    <row r="210" spans="1:13" ht="12.6">
      <c r="A210" s="34"/>
      <c r="B210" s="35"/>
      <c r="C210" s="40" t="str">
        <f>IF(B210="Chèques",MAX($C$3:$C209)+1,"")</f>
        <v/>
      </c>
      <c r="D210" s="36"/>
      <c r="E210" s="35"/>
      <c r="F210" s="36"/>
      <c r="G210" s="37"/>
      <c r="H210" s="37"/>
      <c r="I210" s="34"/>
      <c r="J210" s="41" t="str">
        <f t="shared" si="6"/>
        <v/>
      </c>
      <c r="K210" s="41" t="str">
        <f t="shared" si="8"/>
        <v/>
      </c>
      <c r="L210" s="50"/>
      <c r="M210" s="50"/>
    </row>
    <row r="211" spans="1:13" ht="12.6">
      <c r="A211" s="34"/>
      <c r="B211" s="35"/>
      <c r="C211" s="40" t="str">
        <f>IF(B211="Chèques",MAX($C$3:$C210)+1,"")</f>
        <v/>
      </c>
      <c r="D211" s="36"/>
      <c r="E211" s="35"/>
      <c r="F211" s="36"/>
      <c r="G211" s="37"/>
      <c r="H211" s="37"/>
      <c r="I211" s="34"/>
      <c r="J211" s="41" t="str">
        <f t="shared" si="6"/>
        <v/>
      </c>
      <c r="K211" s="41" t="str">
        <f t="shared" si="8"/>
        <v/>
      </c>
      <c r="L211" s="50"/>
      <c r="M211" s="50"/>
    </row>
    <row r="212" spans="1:13" ht="12.6">
      <c r="A212" s="34"/>
      <c r="B212" s="35"/>
      <c r="C212" s="40" t="str">
        <f>IF(B212="Chèques",MAX($C$3:$C211)+1,"")</f>
        <v/>
      </c>
      <c r="D212" s="36"/>
      <c r="E212" s="35"/>
      <c r="F212" s="36"/>
      <c r="G212" s="37"/>
      <c r="H212" s="37"/>
      <c r="I212" s="34"/>
      <c r="J212" s="41" t="str">
        <f t="shared" si="6"/>
        <v/>
      </c>
      <c r="K212" s="41" t="str">
        <f t="shared" si="8"/>
        <v/>
      </c>
      <c r="L212" s="50"/>
      <c r="M212" s="50"/>
    </row>
    <row r="213" spans="1:13" ht="12.6">
      <c r="A213" s="34"/>
      <c r="B213" s="35"/>
      <c r="C213" s="40" t="str">
        <f>IF(B213="Chèques",MAX($C$3:$C212)+1,"")</f>
        <v/>
      </c>
      <c r="D213" s="36"/>
      <c r="E213" s="35"/>
      <c r="F213" s="36"/>
      <c r="G213" s="37"/>
      <c r="H213" s="37"/>
      <c r="I213" s="34"/>
      <c r="J213" s="41" t="str">
        <f t="shared" si="6"/>
        <v/>
      </c>
      <c r="K213" s="41" t="str">
        <f t="shared" si="8"/>
        <v/>
      </c>
      <c r="L213" s="50"/>
      <c r="M213" s="50"/>
    </row>
    <row r="214" spans="1:13" ht="12.6">
      <c r="A214" s="34"/>
      <c r="B214" s="35"/>
      <c r="C214" s="40" t="str">
        <f>IF(B214="Chèques",MAX($C$3:$C213)+1,"")</f>
        <v/>
      </c>
      <c r="D214" s="36"/>
      <c r="E214" s="35"/>
      <c r="F214" s="36"/>
      <c r="G214" s="37"/>
      <c r="H214" s="37"/>
      <c r="I214" s="34"/>
      <c r="J214" s="41" t="str">
        <f t="shared" si="6"/>
        <v/>
      </c>
      <c r="K214" s="41" t="str">
        <f t="shared" si="8"/>
        <v/>
      </c>
      <c r="L214" s="50"/>
      <c r="M214" s="50"/>
    </row>
    <row r="215" spans="1:13" ht="12.6">
      <c r="A215" s="34"/>
      <c r="B215" s="35"/>
      <c r="C215" s="40" t="str">
        <f>IF(B215="Chèques",MAX($C$3:$C214)+1,"")</f>
        <v/>
      </c>
      <c r="D215" s="36"/>
      <c r="E215" s="35"/>
      <c r="F215" s="36"/>
      <c r="G215" s="37"/>
      <c r="H215" s="37"/>
      <c r="I215" s="34"/>
      <c r="J215" s="41" t="str">
        <f t="shared" si="6"/>
        <v/>
      </c>
      <c r="K215" s="41" t="str">
        <f t="shared" si="8"/>
        <v/>
      </c>
      <c r="L215" s="50"/>
      <c r="M215" s="50"/>
    </row>
    <row r="216" spans="1:13" ht="12.6">
      <c r="A216" s="34"/>
      <c r="B216" s="35"/>
      <c r="C216" s="40" t="str">
        <f>IF(B216="Chèques",MAX($C$3:$C215)+1,"")</f>
        <v/>
      </c>
      <c r="D216" s="36"/>
      <c r="E216" s="35"/>
      <c r="F216" s="36"/>
      <c r="G216" s="37"/>
      <c r="H216" s="37"/>
      <c r="I216" s="34"/>
      <c r="J216" s="41" t="str">
        <f t="shared" si="6"/>
        <v/>
      </c>
      <c r="K216" s="41" t="str">
        <f t="shared" si="8"/>
        <v/>
      </c>
      <c r="L216" s="50"/>
      <c r="M216" s="50"/>
    </row>
    <row r="217" spans="1:13" ht="12.6">
      <c r="A217" s="34"/>
      <c r="B217" s="35"/>
      <c r="C217" s="40" t="str">
        <f>IF(B217="Chèques",MAX($C$3:$C216)+1,"")</f>
        <v/>
      </c>
      <c r="D217" s="36"/>
      <c r="E217" s="35"/>
      <c r="F217" s="36"/>
      <c r="G217" s="37"/>
      <c r="H217" s="37"/>
      <c r="I217" s="34"/>
      <c r="J217" s="41" t="str">
        <f t="shared" si="6"/>
        <v/>
      </c>
      <c r="K217" s="41" t="str">
        <f t="shared" si="8"/>
        <v/>
      </c>
      <c r="L217" s="50"/>
      <c r="M217" s="50"/>
    </row>
    <row r="218" spans="1:13" ht="12.6">
      <c r="A218" s="34"/>
      <c r="B218" s="35"/>
      <c r="C218" s="40" t="str">
        <f>IF(B218="Chèques",MAX($C$3:$C217)+1,"")</f>
        <v/>
      </c>
      <c r="D218" s="36"/>
      <c r="E218" s="35"/>
      <c r="F218" s="36"/>
      <c r="G218" s="37"/>
      <c r="H218" s="37"/>
      <c r="I218" s="34"/>
      <c r="J218" s="41" t="str">
        <f t="shared" si="6"/>
        <v/>
      </c>
      <c r="K218" s="41" t="str">
        <f t="shared" si="8"/>
        <v/>
      </c>
      <c r="L218" s="50"/>
      <c r="M218" s="50"/>
    </row>
    <row r="219" spans="1:13" ht="12.6">
      <c r="A219" s="34"/>
      <c r="B219" s="35"/>
      <c r="C219" s="40" t="str">
        <f>IF(B219="Chèques",MAX($C$3:$C218)+1,"")</f>
        <v/>
      </c>
      <c r="D219" s="36"/>
      <c r="E219" s="35"/>
      <c r="F219" s="36"/>
      <c r="G219" s="37"/>
      <c r="H219" s="37"/>
      <c r="I219" s="34"/>
      <c r="J219" s="41" t="str">
        <f t="shared" si="6"/>
        <v/>
      </c>
      <c r="K219" s="41" t="str">
        <f t="shared" si="8"/>
        <v/>
      </c>
      <c r="L219" s="50"/>
      <c r="M219" s="50"/>
    </row>
    <row r="220" spans="1:13" ht="12.6">
      <c r="A220" s="34"/>
      <c r="B220" s="35"/>
      <c r="C220" s="40" t="str">
        <f>IF(B220="Chèques",MAX($C$3:$C219)+1,"")</f>
        <v/>
      </c>
      <c r="D220" s="36"/>
      <c r="E220" s="35"/>
      <c r="F220" s="36"/>
      <c r="G220" s="37"/>
      <c r="H220" s="37"/>
      <c r="I220" s="34"/>
      <c r="J220" s="41" t="str">
        <f t="shared" si="6"/>
        <v/>
      </c>
      <c r="K220" s="41" t="str">
        <f t="shared" si="8"/>
        <v/>
      </c>
      <c r="L220" s="50"/>
      <c r="M220" s="50"/>
    </row>
    <row r="221" spans="1:13" ht="12.6">
      <c r="A221" s="34"/>
      <c r="B221" s="35"/>
      <c r="C221" s="40" t="str">
        <f>IF(B221="Chèques",MAX($C$3:$C220)+1,"")</f>
        <v/>
      </c>
      <c r="D221" s="36"/>
      <c r="E221" s="35"/>
      <c r="F221" s="36"/>
      <c r="G221" s="37"/>
      <c r="H221" s="37"/>
      <c r="I221" s="34"/>
      <c r="J221" s="41" t="str">
        <f t="shared" si="6"/>
        <v/>
      </c>
      <c r="K221" s="41" t="str">
        <f t="shared" si="8"/>
        <v/>
      </c>
      <c r="L221" s="50"/>
      <c r="M221" s="50"/>
    </row>
    <row r="222" spans="1:13" ht="12.6">
      <c r="A222" s="34"/>
      <c r="B222" s="35"/>
      <c r="C222" s="40" t="str">
        <f>IF(B222="Chèques",MAX($C$3:$C221)+1,"")</f>
        <v/>
      </c>
      <c r="D222" s="36"/>
      <c r="E222" s="35"/>
      <c r="F222" s="36"/>
      <c r="G222" s="37"/>
      <c r="H222" s="37"/>
      <c r="I222" s="34"/>
      <c r="J222" s="41" t="str">
        <f t="shared" si="6"/>
        <v/>
      </c>
      <c r="K222" s="41" t="str">
        <f t="shared" si="8"/>
        <v/>
      </c>
      <c r="L222" s="50"/>
      <c r="M222" s="50"/>
    </row>
    <row r="223" spans="1:13" ht="12.6">
      <c r="A223" s="34"/>
      <c r="B223" s="35"/>
      <c r="C223" s="40" t="str">
        <f>IF(B223="Chèques",MAX($C$3:$C222)+1,"")</f>
        <v/>
      </c>
      <c r="D223" s="36"/>
      <c r="E223" s="35"/>
      <c r="F223" s="36"/>
      <c r="G223" s="37"/>
      <c r="H223" s="37"/>
      <c r="I223" s="34"/>
      <c r="J223" s="41" t="str">
        <f t="shared" si="6"/>
        <v/>
      </c>
      <c r="K223" s="41" t="str">
        <f t="shared" si="8"/>
        <v/>
      </c>
      <c r="L223" s="50"/>
      <c r="M223" s="50"/>
    </row>
    <row r="224" spans="1:13" ht="12.6">
      <c r="A224" s="34"/>
      <c r="B224" s="35"/>
      <c r="C224" s="40" t="str">
        <f>IF(B224="Chèques",MAX($C$3:$C223)+1,"")</f>
        <v/>
      </c>
      <c r="D224" s="36"/>
      <c r="E224" s="35"/>
      <c r="F224" s="36"/>
      <c r="G224" s="37"/>
      <c r="H224" s="37"/>
      <c r="I224" s="34"/>
      <c r="J224" s="41" t="str">
        <f t="shared" si="6"/>
        <v/>
      </c>
      <c r="K224" s="41" t="str">
        <f t="shared" si="8"/>
        <v/>
      </c>
      <c r="L224" s="50"/>
      <c r="M224" s="50"/>
    </row>
  </sheetData>
  <sortState ref="A3:I64">
    <sortCondition ref="A3"/>
  </sortState>
  <mergeCells count="2">
    <mergeCell ref="A2:K2"/>
    <mergeCell ref="L12:M12"/>
  </mergeCells>
  <conditionalFormatting sqref="J225:J1048576">
    <cfRule type="cellIs" dxfId="170" priority="142" operator="greaterThan">
      <formula>0</formula>
    </cfRule>
  </conditionalFormatting>
  <conditionalFormatting sqref="A2">
    <cfRule type="containsText" dxfId="169" priority="87" operator="containsText" text="CB">
      <formula>NOT(ISERROR(SEARCH("CB",A2)))</formula>
    </cfRule>
  </conditionalFormatting>
  <conditionalFormatting sqref="A2">
    <cfRule type="expression" dxfId="168" priority="86" stopIfTrue="1">
      <formula>$A2=""</formula>
    </cfRule>
  </conditionalFormatting>
  <conditionalFormatting sqref="K3:K224 J1:J224">
    <cfRule type="cellIs" dxfId="167" priority="85" operator="greaterThan">
      <formula>0</formula>
    </cfRule>
  </conditionalFormatting>
  <conditionalFormatting sqref="B1:B2">
    <cfRule type="containsText" dxfId="166" priority="80" operator="containsText" text="Virements émis">
      <formula>NOT(ISERROR(SEARCH("Virements émis",B1)))</formula>
    </cfRule>
    <cfRule type="containsText" dxfId="165" priority="81" operator="containsText" text="Vir">
      <formula>NOT(ISERROR(SEARCH("Vir",B1)))</formula>
    </cfRule>
    <cfRule type="containsText" dxfId="164" priority="82" operator="containsText" text="CB">
      <formula>NOT(ISERROR(SEARCH("CB",B1)))</formula>
    </cfRule>
    <cfRule type="containsText" dxfId="163" priority="83" operator="containsText" text="Pr">
      <formula>NOT(ISERROR(SEARCH("Pr",B1)))</formula>
    </cfRule>
    <cfRule type="containsText" dxfId="162" priority="84" operator="containsText" text="Chèques">
      <formula>NOT(ISERROR(SEARCH("Chèques",B1)))</formula>
    </cfRule>
  </conditionalFormatting>
  <conditionalFormatting sqref="D30:I46 E29:I29 D49:I49 H47:I48 D55:I55 I50:I54 E50:F54 D65:I224 I58:I64 D56:D57 G56:I57 E56:F64 D3:I28">
    <cfRule type="expression" dxfId="161" priority="77" stopIfTrue="1">
      <formula>$G3&gt;0</formula>
    </cfRule>
    <cfRule type="expression" dxfId="160" priority="78">
      <formula>$G3&lt;0</formula>
    </cfRule>
    <cfRule type="expression" dxfId="159" priority="79" stopIfTrue="1">
      <formula>$H3&gt;0</formula>
    </cfRule>
  </conditionalFormatting>
  <conditionalFormatting sqref="J1">
    <cfRule type="cellIs" dxfId="158" priority="76" operator="greaterThan">
      <formula>0</formula>
    </cfRule>
  </conditionalFormatting>
  <conditionalFormatting sqref="B1">
    <cfRule type="containsText" dxfId="157" priority="71" operator="containsText" text="Virements émis">
      <formula>NOT(ISERROR(SEARCH("Virements émis",B1)))</formula>
    </cfRule>
    <cfRule type="containsText" dxfId="156" priority="72" operator="containsText" text="Vir">
      <formula>NOT(ISERROR(SEARCH("Vir",B1)))</formula>
    </cfRule>
    <cfRule type="containsText" dxfId="155" priority="73" operator="containsText" text="CB">
      <formula>NOT(ISERROR(SEARCH("CB",B1)))</formula>
    </cfRule>
    <cfRule type="containsText" dxfId="154" priority="74" operator="containsText" text="Pr">
      <formula>NOT(ISERROR(SEARCH("Pr",B1)))</formula>
    </cfRule>
    <cfRule type="containsText" dxfId="153" priority="75" operator="containsText" text="Chèques">
      <formula>NOT(ISERROR(SEARCH("Chèques",B1)))</formula>
    </cfRule>
  </conditionalFormatting>
  <conditionalFormatting sqref="B49 B55:B57 B65:B224 B3:B46">
    <cfRule type="containsText" dxfId="152" priority="70" operator="containsText" text="CB">
      <formula>NOT(ISERROR(SEARCH("CB",B3)))</formula>
    </cfRule>
  </conditionalFormatting>
  <conditionalFormatting sqref="A3:B3 B49 B55:B57 B65:B224 B4:B46">
    <cfRule type="containsText" dxfId="151" priority="69" operator="containsText" text="Chèques">
      <formula>NOT(ISERROR(SEARCH("Chèques",A3)))</formula>
    </cfRule>
  </conditionalFormatting>
  <conditionalFormatting sqref="A4:B4 A12:B12">
    <cfRule type="containsText" dxfId="150" priority="68" operator="containsText" text="Crédits">
      <formula>NOT(ISERROR(SEARCH("Crédits",A4)))</formula>
    </cfRule>
  </conditionalFormatting>
  <conditionalFormatting sqref="B5 A5:A6 A13:B13">
    <cfRule type="containsText" dxfId="149" priority="67" operator="containsText" text="Prélèvements">
      <formula>NOT(ISERROR(SEARCH("Prélèvements",A5)))</formula>
    </cfRule>
  </conditionalFormatting>
  <conditionalFormatting sqref="B6 A6:A7">
    <cfRule type="containsText" dxfId="148" priority="64" operator="containsText" text="Retraits">
      <formula>NOT(ISERROR(SEARCH("Retraits",A6)))</formula>
    </cfRule>
    <cfRule type="containsText" dxfId="147" priority="65" operator="containsText" text="Retraits">
      <formula>NOT(ISERROR(SEARCH("Retraits",A6)))</formula>
    </cfRule>
    <cfRule type="containsText" dxfId="146" priority="66" operator="containsText" text="Retraits">
      <formula>NOT(ISERROR(SEARCH("Retraits",A6)))</formula>
    </cfRule>
  </conditionalFormatting>
  <conditionalFormatting sqref="A5 A13">
    <cfRule type="containsText" dxfId="145" priority="63" operator="containsText" text="Dépôts DA">
      <formula>NOT(ISERROR(SEARCH("Dépôts DA",A5)))</formula>
    </cfRule>
  </conditionalFormatting>
  <conditionalFormatting sqref="I10">
    <cfRule type="colorScale" priority="62">
      <colorScale>
        <cfvo type="min" val="0"/>
        <cfvo type="max" val="0"/>
        <color rgb="FFFF7128"/>
        <color rgb="FFFFEF9C"/>
      </colorScale>
    </cfRule>
  </conditionalFormatting>
  <conditionalFormatting sqref="B49 B55:B57 B65:B224 B3:B46">
    <cfRule type="containsText" dxfId="144" priority="57" operator="containsText" text="Virements émis">
      <formula>NOT(ISERROR(SEARCH("Virements émis",B3)))</formula>
    </cfRule>
    <cfRule type="containsText" dxfId="143" priority="58" operator="containsText" text="Vir">
      <formula>NOT(ISERROR(SEARCH("Vir",B3)))</formula>
    </cfRule>
    <cfRule type="containsText" dxfId="142" priority="59" operator="containsText" text="CB">
      <formula>NOT(ISERROR(SEARCH("CB",B3)))</formula>
    </cfRule>
    <cfRule type="containsText" dxfId="141" priority="60" operator="containsText" text="Pr">
      <formula>NOT(ISERROR(SEARCH("Pr",B3)))</formula>
    </cfRule>
    <cfRule type="containsText" dxfId="140" priority="61" operator="containsText" text="Chèques">
      <formula>NOT(ISERROR(SEARCH("Chèques",B3)))</formula>
    </cfRule>
  </conditionalFormatting>
  <conditionalFormatting sqref="A49:B49 A55:B57 A65:B224 A3:B46">
    <cfRule type="expression" dxfId="139" priority="55">
      <formula>$G3&lt;0</formula>
    </cfRule>
  </conditionalFormatting>
  <conditionalFormatting sqref="A29:C29 E29:I29 A30:I46 A49:I49 H47:I48 A55:I55 I50:I54 E50:F54 A65:I224 I58:I64 A56:D57 G56:I57 E56:F64 A3:I28">
    <cfRule type="expression" dxfId="138" priority="54" stopIfTrue="1">
      <formula>$G3&gt;0</formula>
    </cfRule>
    <cfRule type="expression" dxfId="137" priority="56" stopIfTrue="1">
      <formula>$H3&gt;0</formula>
    </cfRule>
  </conditionalFormatting>
  <conditionalFormatting sqref="D29">
    <cfRule type="expression" dxfId="136" priority="51" stopIfTrue="1">
      <formula>$G29&gt;0</formula>
    </cfRule>
    <cfRule type="expression" dxfId="135" priority="52">
      <formula>$G29&lt;0</formula>
    </cfRule>
    <cfRule type="expression" dxfId="134" priority="53" stopIfTrue="1">
      <formula>$H29&gt;0</formula>
    </cfRule>
  </conditionalFormatting>
  <conditionalFormatting sqref="A58:D64 G58:H64">
    <cfRule type="expression" dxfId="133" priority="1" stopIfTrue="1">
      <formula>$G58&gt;0</formula>
    </cfRule>
    <cfRule type="expression" dxfId="132" priority="2">
      <formula>$G58&lt;0</formula>
    </cfRule>
    <cfRule type="expression" dxfId="131" priority="3" stopIfTrue="1">
      <formula>$H58&gt;0</formula>
    </cfRule>
  </conditionalFormatting>
  <conditionalFormatting sqref="B47:B48">
    <cfRule type="containsText" dxfId="130" priority="50" operator="containsText" text="CB">
      <formula>NOT(ISERROR(SEARCH("CB",B47)))</formula>
    </cfRule>
  </conditionalFormatting>
  <conditionalFormatting sqref="B47:B48">
    <cfRule type="containsText" dxfId="129" priority="49" operator="containsText" text="Chèques">
      <formula>NOT(ISERROR(SEARCH("Chèques",B47)))</formula>
    </cfRule>
  </conditionalFormatting>
  <conditionalFormatting sqref="B47:B48">
    <cfRule type="containsText" dxfId="128" priority="44" operator="containsText" text="Virements émis">
      <formula>NOT(ISERROR(SEARCH("Virements émis",B47)))</formula>
    </cfRule>
    <cfRule type="containsText" dxfId="127" priority="45" operator="containsText" text="Vir">
      <formula>NOT(ISERROR(SEARCH("Vir",B47)))</formula>
    </cfRule>
    <cfRule type="containsText" dxfId="126" priority="46" operator="containsText" text="CB">
      <formula>NOT(ISERROR(SEARCH("CB",B47)))</formula>
    </cfRule>
    <cfRule type="containsText" dxfId="125" priority="47" operator="containsText" text="Pr">
      <formula>NOT(ISERROR(SEARCH("Pr",B47)))</formula>
    </cfRule>
    <cfRule type="containsText" dxfId="124" priority="48" operator="containsText" text="Chèques">
      <formula>NOT(ISERROR(SEARCH("Chèques",B47)))</formula>
    </cfRule>
  </conditionalFormatting>
  <conditionalFormatting sqref="A47:G48">
    <cfRule type="expression" dxfId="123" priority="41" stopIfTrue="1">
      <formula>$G47&gt;0</formula>
    </cfRule>
    <cfRule type="expression" dxfId="122" priority="42">
      <formula>$G47&lt;0</formula>
    </cfRule>
    <cfRule type="expression" dxfId="121" priority="43" stopIfTrue="1">
      <formula>$H47&gt;0</formula>
    </cfRule>
  </conditionalFormatting>
  <conditionalFormatting sqref="B50">
    <cfRule type="containsText" dxfId="120" priority="40" operator="containsText" text="CB">
      <formula>NOT(ISERROR(SEARCH("CB",B50)))</formula>
    </cfRule>
  </conditionalFormatting>
  <conditionalFormatting sqref="B50">
    <cfRule type="containsText" dxfId="119" priority="39" operator="containsText" text="Chèques">
      <formula>NOT(ISERROR(SEARCH("Chèques",B50)))</formula>
    </cfRule>
  </conditionalFormatting>
  <conditionalFormatting sqref="B50">
    <cfRule type="containsText" dxfId="118" priority="34" operator="containsText" text="Virements émis">
      <formula>NOT(ISERROR(SEARCH("Virements émis",B50)))</formula>
    </cfRule>
    <cfRule type="containsText" dxfId="117" priority="35" operator="containsText" text="Vir">
      <formula>NOT(ISERROR(SEARCH("Vir",B50)))</formula>
    </cfRule>
    <cfRule type="containsText" dxfId="116" priority="36" operator="containsText" text="CB">
      <formula>NOT(ISERROR(SEARCH("CB",B50)))</formula>
    </cfRule>
    <cfRule type="containsText" dxfId="115" priority="37" operator="containsText" text="Pr">
      <formula>NOT(ISERROR(SEARCH("Pr",B50)))</formula>
    </cfRule>
    <cfRule type="containsText" dxfId="114" priority="38" operator="containsText" text="Chèques">
      <formula>NOT(ISERROR(SEARCH("Chèques",B50)))</formula>
    </cfRule>
  </conditionalFormatting>
  <conditionalFormatting sqref="A50:D50 G50:H50">
    <cfRule type="expression" dxfId="113" priority="31" stopIfTrue="1">
      <formula>$G50&gt;0</formula>
    </cfRule>
    <cfRule type="expression" dxfId="112" priority="32">
      <formula>$G50&lt;0</formula>
    </cfRule>
    <cfRule type="expression" dxfId="111" priority="33" stopIfTrue="1">
      <formula>$H50&gt;0</formula>
    </cfRule>
  </conditionalFormatting>
  <conditionalFormatting sqref="B51:B52">
    <cfRule type="containsText" dxfId="110" priority="30" operator="containsText" text="CB">
      <formula>NOT(ISERROR(SEARCH("CB",B51)))</formula>
    </cfRule>
  </conditionalFormatting>
  <conditionalFormatting sqref="B51:B52">
    <cfRule type="containsText" dxfId="109" priority="29" operator="containsText" text="Chèques">
      <formula>NOT(ISERROR(SEARCH("Chèques",B51)))</formula>
    </cfRule>
  </conditionalFormatting>
  <conditionalFormatting sqref="B51:B52">
    <cfRule type="containsText" dxfId="108" priority="24" operator="containsText" text="Virements émis">
      <formula>NOT(ISERROR(SEARCH("Virements émis",B51)))</formula>
    </cfRule>
    <cfRule type="containsText" dxfId="107" priority="25" operator="containsText" text="Vir">
      <formula>NOT(ISERROR(SEARCH("Vir",B51)))</formula>
    </cfRule>
    <cfRule type="containsText" dxfId="106" priority="26" operator="containsText" text="CB">
      <formula>NOT(ISERROR(SEARCH("CB",B51)))</formula>
    </cfRule>
    <cfRule type="containsText" dxfId="105" priority="27" operator="containsText" text="Pr">
      <formula>NOT(ISERROR(SEARCH("Pr",B51)))</formula>
    </cfRule>
    <cfRule type="containsText" dxfId="104" priority="28" operator="containsText" text="Chèques">
      <formula>NOT(ISERROR(SEARCH("Chèques",B51)))</formula>
    </cfRule>
  </conditionalFormatting>
  <conditionalFormatting sqref="A51:D52 G51:H52">
    <cfRule type="expression" dxfId="103" priority="21" stopIfTrue="1">
      <formula>$G51&gt;0</formula>
    </cfRule>
    <cfRule type="expression" dxfId="102" priority="22">
      <formula>$G51&lt;0</formula>
    </cfRule>
    <cfRule type="expression" dxfId="101" priority="23" stopIfTrue="1">
      <formula>$H51&gt;0</formula>
    </cfRule>
  </conditionalFormatting>
  <conditionalFormatting sqref="B53:B54">
    <cfRule type="containsText" dxfId="100" priority="20" operator="containsText" text="CB">
      <formula>NOT(ISERROR(SEARCH("CB",B53)))</formula>
    </cfRule>
  </conditionalFormatting>
  <conditionalFormatting sqref="B53:B54">
    <cfRule type="containsText" dxfId="99" priority="19" operator="containsText" text="Chèques">
      <formula>NOT(ISERROR(SEARCH("Chèques",B53)))</formula>
    </cfRule>
  </conditionalFormatting>
  <conditionalFormatting sqref="B53:B54">
    <cfRule type="containsText" dxfId="98" priority="14" operator="containsText" text="Virements émis">
      <formula>NOT(ISERROR(SEARCH("Virements émis",B53)))</formula>
    </cfRule>
    <cfRule type="containsText" dxfId="97" priority="15" operator="containsText" text="Vir">
      <formula>NOT(ISERROR(SEARCH("Vir",B53)))</formula>
    </cfRule>
    <cfRule type="containsText" dxfId="96" priority="16" operator="containsText" text="CB">
      <formula>NOT(ISERROR(SEARCH("CB",B53)))</formula>
    </cfRule>
    <cfRule type="containsText" dxfId="95" priority="17" operator="containsText" text="Pr">
      <formula>NOT(ISERROR(SEARCH("Pr",B53)))</formula>
    </cfRule>
    <cfRule type="containsText" dxfId="94" priority="18" operator="containsText" text="Chèques">
      <formula>NOT(ISERROR(SEARCH("Chèques",B53)))</formula>
    </cfRule>
  </conditionalFormatting>
  <conditionalFormatting sqref="A53:D54 G53:H54">
    <cfRule type="expression" dxfId="93" priority="11" stopIfTrue="1">
      <formula>$G53&gt;0</formula>
    </cfRule>
    <cfRule type="expression" dxfId="92" priority="12">
      <formula>$G53&lt;0</formula>
    </cfRule>
    <cfRule type="expression" dxfId="91" priority="13" stopIfTrue="1">
      <formula>$H53&gt;0</formula>
    </cfRule>
  </conditionalFormatting>
  <conditionalFormatting sqref="B58:B64">
    <cfRule type="containsText" dxfId="90" priority="10" operator="containsText" text="CB">
      <formula>NOT(ISERROR(SEARCH("CB",B58)))</formula>
    </cfRule>
  </conditionalFormatting>
  <conditionalFormatting sqref="B58:B64">
    <cfRule type="containsText" dxfId="89" priority="9" operator="containsText" text="Chèques">
      <formula>NOT(ISERROR(SEARCH("Chèques",B58)))</formula>
    </cfRule>
  </conditionalFormatting>
  <conditionalFormatting sqref="B58:B64">
    <cfRule type="containsText" dxfId="88" priority="4" operator="containsText" text="Virements émis">
      <formula>NOT(ISERROR(SEARCH("Virements émis",B58)))</formula>
    </cfRule>
    <cfRule type="containsText" dxfId="87" priority="5" operator="containsText" text="Vir">
      <formula>NOT(ISERROR(SEARCH("Vir",B58)))</formula>
    </cfRule>
    <cfRule type="containsText" dxfId="86" priority="6" operator="containsText" text="CB">
      <formula>NOT(ISERROR(SEARCH("CB",B58)))</formula>
    </cfRule>
    <cfRule type="containsText" dxfId="85" priority="7" operator="containsText" text="Pr">
      <formula>NOT(ISERROR(SEARCH("Pr",B58)))</formula>
    </cfRule>
    <cfRule type="containsText" dxfId="84" priority="8" operator="containsText" text="Chèques">
      <formula>NOT(ISERROR(SEARCH("Chèques",B58)))</formula>
    </cfRule>
  </conditionalFormatting>
  <dataValidations count="1">
    <dataValidation type="list" allowBlank="1" showInputMessage="1" showErrorMessage="1" sqref="F49:F224 F3:F46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 '!$A$3:$A$10</xm:f>
          </x14:formula1>
          <xm:sqref>B65:B224 B49 B55:B57 B3:B46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E49:E224 E3:E46</xm:sqref>
        </x14:dataValidation>
        <x14:dataValidation type="list" allowBlank="1" showInputMessage="1" showErrorMessage="1">
          <x14:formula1>
            <xm:f>[3]Listes!#REF!</xm:f>
          </x14:formula1>
          <xm:sqref>F47:F48</xm:sqref>
        </x14:dataValidation>
        <x14:dataValidation type="list" allowBlank="1" showInputMessage="1" showErrorMessage="1">
          <x14:formula1>
            <xm:f>[3]Listes!#REF!</xm:f>
          </x14:formula1>
          <xm:sqref>B47:B48 B50:B54 B58:B64</xm:sqref>
        </x14:dataValidation>
        <x14:dataValidation type="list" allowBlank="1" showInputMessage="1" showErrorMessage="1">
          <x14:formula1>
            <xm:f>[3]Listes!#REF!</xm:f>
          </x14:formula1>
          <xm:sqref>E47:E48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M226"/>
  <sheetViews>
    <sheetView topLeftCell="B1" workbookViewId="0">
      <selection activeCell="F20" sqref="F20"/>
    </sheetView>
  </sheetViews>
  <sheetFormatPr baseColWidth="10" defaultColWidth="11.44140625" defaultRowHeight="12"/>
  <cols>
    <col min="1" max="1" width="10.109375" style="1" bestFit="1" customWidth="1"/>
    <col min="2" max="2" width="12.21875" style="1" customWidth="1"/>
    <col min="3" max="3" width="7.6640625" style="1" bestFit="1" customWidth="1"/>
    <col min="4" max="4" width="20.6640625" style="1" bestFit="1" customWidth="1"/>
    <col min="5" max="5" width="20.109375" style="1" bestFit="1" customWidth="1"/>
    <col min="6" max="6" width="16.6640625" style="1" customWidth="1"/>
    <col min="7" max="7" width="9.109375" style="1" customWidth="1"/>
    <col min="8" max="8" width="8.33203125" style="1" customWidth="1"/>
    <col min="9" max="9" width="10.109375" style="1" bestFit="1" customWidth="1"/>
    <col min="10" max="10" width="9" style="2" customWidth="1"/>
    <col min="11" max="11" width="8.88671875" style="1" bestFit="1" customWidth="1"/>
    <col min="12" max="16384" width="11.44140625" style="1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113</v>
      </c>
      <c r="M1" s="48"/>
    </row>
    <row r="2" spans="1:13" ht="14.4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  <c r="L2" s="49"/>
      <c r="M2" s="49"/>
    </row>
    <row r="3" spans="1:13" ht="12.6" customHeight="1">
      <c r="A3" s="98"/>
      <c r="B3" s="95"/>
      <c r="C3" s="95"/>
      <c r="D3" s="95"/>
      <c r="E3" s="55"/>
      <c r="F3" s="56"/>
      <c r="G3" s="96"/>
      <c r="H3" s="96"/>
      <c r="I3" s="97"/>
      <c r="J3" s="105" t="str">
        <f>IF(A3&lt;&gt;"",M1+H3-G3,"")</f>
        <v/>
      </c>
      <c r="K3" s="105" t="str">
        <f>IF(A3="","",M1+(H3-G3)*(I3&gt;0))</f>
        <v/>
      </c>
      <c r="L3" s="61"/>
      <c r="M3" s="61"/>
    </row>
    <row r="4" spans="1:13">
      <c r="A4" s="99"/>
      <c r="B4" s="95"/>
      <c r="C4" s="95"/>
      <c r="D4" s="95"/>
      <c r="E4" s="55"/>
      <c r="F4" s="56"/>
      <c r="G4" s="96"/>
      <c r="H4" s="96"/>
      <c r="I4" s="97"/>
      <c r="J4" s="105" t="str">
        <f>IF(A4&lt;&gt;"",J3+H4-G4,"")</f>
        <v/>
      </c>
      <c r="K4" s="105" t="str">
        <f>IF(A4="","",K3+(H4-G4)*(I4&gt;0))</f>
        <v/>
      </c>
      <c r="L4" s="31" t="s">
        <v>101</v>
      </c>
      <c r="M4" s="42">
        <f>M1+M6-M8</f>
        <v>0</v>
      </c>
    </row>
    <row r="5" spans="1:13">
      <c r="A5" s="99"/>
      <c r="B5" s="95"/>
      <c r="C5" s="95"/>
      <c r="D5" s="95"/>
      <c r="E5" s="55"/>
      <c r="F5" s="56"/>
      <c r="G5" s="96"/>
      <c r="H5" s="96"/>
      <c r="I5" s="97"/>
      <c r="J5" s="105" t="str">
        <f t="shared" ref="J5:J68" si="0">IF(A5&lt;&gt;"",J4+H5-G5,"")</f>
        <v/>
      </c>
      <c r="K5" s="105" t="str">
        <f t="shared" ref="K5:K68" si="1">IF(A5="","",K4+(H5-G5)*(I5&gt;0))</f>
        <v/>
      </c>
      <c r="L5" s="61"/>
      <c r="M5" s="61"/>
    </row>
    <row r="6" spans="1:13">
      <c r="A6" s="100"/>
      <c r="B6" s="95"/>
      <c r="C6" s="95"/>
      <c r="D6" s="95"/>
      <c r="E6" s="55"/>
      <c r="F6" s="56"/>
      <c r="G6" s="96"/>
      <c r="H6" s="106"/>
      <c r="I6" s="97"/>
      <c r="J6" s="105" t="str">
        <f t="shared" si="0"/>
        <v/>
      </c>
      <c r="K6" s="105" t="str">
        <f t="shared" si="1"/>
        <v/>
      </c>
      <c r="L6" s="31" t="s">
        <v>7</v>
      </c>
      <c r="M6" s="43">
        <f>SUM($H$3:$H$200)</f>
        <v>0</v>
      </c>
    </row>
    <row r="7" spans="1:13">
      <c r="A7" s="99"/>
      <c r="B7" s="95"/>
      <c r="C7" s="95"/>
      <c r="D7" s="95"/>
      <c r="E7" s="55"/>
      <c r="F7" s="56"/>
      <c r="G7" s="96"/>
      <c r="H7" s="96"/>
      <c r="I7" s="97"/>
      <c r="J7" s="105" t="str">
        <f t="shared" si="0"/>
        <v/>
      </c>
      <c r="K7" s="105" t="str">
        <f t="shared" si="1"/>
        <v/>
      </c>
      <c r="L7" s="32"/>
      <c r="M7" s="44"/>
    </row>
    <row r="8" spans="1:13">
      <c r="A8" s="99"/>
      <c r="B8" s="95"/>
      <c r="C8" s="107"/>
      <c r="D8" s="107"/>
      <c r="E8" s="55"/>
      <c r="F8" s="56"/>
      <c r="G8" s="108"/>
      <c r="H8" s="109"/>
      <c r="I8" s="97"/>
      <c r="J8" s="105" t="str">
        <f t="shared" si="0"/>
        <v/>
      </c>
      <c r="K8" s="105" t="str">
        <f t="shared" si="1"/>
        <v/>
      </c>
      <c r="L8" s="33" t="s">
        <v>102</v>
      </c>
      <c r="M8" s="45">
        <f>SUM($G$3:$G$200)</f>
        <v>0</v>
      </c>
    </row>
    <row r="9" spans="1:13" ht="12" customHeight="1">
      <c r="A9" s="101"/>
      <c r="B9" s="56"/>
      <c r="C9" s="60"/>
      <c r="D9" s="56"/>
      <c r="E9" s="55"/>
      <c r="F9" s="56"/>
      <c r="G9" s="57"/>
      <c r="H9" s="57"/>
      <c r="I9" s="54"/>
      <c r="J9" s="105" t="str">
        <f t="shared" si="0"/>
        <v/>
      </c>
      <c r="K9" s="105" t="str">
        <f t="shared" si="1"/>
        <v/>
      </c>
      <c r="L9" s="61"/>
      <c r="M9" s="61"/>
    </row>
    <row r="10" spans="1:13" ht="22.8">
      <c r="A10" s="99"/>
      <c r="B10" s="95"/>
      <c r="C10" s="107"/>
      <c r="D10" s="107"/>
      <c r="E10" s="55"/>
      <c r="F10" s="56"/>
      <c r="G10" s="108"/>
      <c r="H10" s="109"/>
      <c r="I10" s="97"/>
      <c r="J10" s="105" t="str">
        <f t="shared" si="0"/>
        <v/>
      </c>
      <c r="K10" s="105" t="str">
        <f t="shared" si="1"/>
        <v/>
      </c>
      <c r="L10" s="104" t="s">
        <v>103</v>
      </c>
      <c r="M10" s="42" t="e">
        <f>LOOKUP(9^9,K:K)</f>
        <v>#N/A</v>
      </c>
    </row>
    <row r="11" spans="1:13" ht="12.6" thickBot="1">
      <c r="A11" s="99"/>
      <c r="B11" s="95"/>
      <c r="C11" s="95"/>
      <c r="D11" s="95"/>
      <c r="E11" s="55"/>
      <c r="F11" s="56"/>
      <c r="G11" s="96"/>
      <c r="H11" s="96"/>
      <c r="I11" s="97"/>
      <c r="J11" s="105" t="str">
        <f t="shared" si="0"/>
        <v/>
      </c>
      <c r="K11" s="105" t="str">
        <f t="shared" si="1"/>
        <v/>
      </c>
      <c r="L11" s="50"/>
      <c r="M11" s="50"/>
    </row>
    <row r="12" spans="1:13" ht="15.6" thickTop="1" thickBot="1">
      <c r="A12" s="99"/>
      <c r="B12" s="95"/>
      <c r="C12" s="95"/>
      <c r="D12" s="95"/>
      <c r="E12" s="55"/>
      <c r="F12" s="56"/>
      <c r="G12" s="96"/>
      <c r="H12" s="96"/>
      <c r="I12" s="97"/>
      <c r="J12" s="105" t="str">
        <f t="shared" si="0"/>
        <v/>
      </c>
      <c r="K12" s="105" t="str">
        <f t="shared" si="1"/>
        <v/>
      </c>
      <c r="L12" s="147" t="s">
        <v>104</v>
      </c>
      <c r="M12" s="146"/>
    </row>
    <row r="13" spans="1:13" ht="12.6" thickTop="1">
      <c r="A13" s="99"/>
      <c r="B13" s="95"/>
      <c r="C13" s="95"/>
      <c r="D13" s="95"/>
      <c r="E13" s="55"/>
      <c r="F13" s="56"/>
      <c r="G13" s="96"/>
      <c r="H13" s="96"/>
      <c r="I13" s="97"/>
      <c r="J13" s="105" t="str">
        <f t="shared" si="0"/>
        <v/>
      </c>
      <c r="K13" s="105" t="str">
        <f t="shared" si="1"/>
        <v/>
      </c>
      <c r="L13" s="50"/>
      <c r="M13" s="50"/>
    </row>
    <row r="14" spans="1:13">
      <c r="A14" s="99"/>
      <c r="B14" s="95"/>
      <c r="C14" s="95"/>
      <c r="D14" s="95"/>
      <c r="E14" s="55"/>
      <c r="F14" s="56"/>
      <c r="G14" s="96"/>
      <c r="H14" s="96"/>
      <c r="I14" s="97"/>
      <c r="J14" s="105" t="str">
        <f t="shared" si="0"/>
        <v/>
      </c>
      <c r="K14" s="105" t="str">
        <f t="shared" si="1"/>
        <v/>
      </c>
      <c r="L14" s="50"/>
      <c r="M14" s="50"/>
    </row>
    <row r="15" spans="1:13">
      <c r="A15" s="99"/>
      <c r="B15" s="95"/>
      <c r="C15" s="95"/>
      <c r="D15" s="95"/>
      <c r="E15" s="55"/>
      <c r="F15" s="56"/>
      <c r="G15" s="96"/>
      <c r="H15" s="106"/>
      <c r="I15" s="97"/>
      <c r="J15" s="105" t="str">
        <f t="shared" si="0"/>
        <v/>
      </c>
      <c r="K15" s="105" t="str">
        <f t="shared" si="1"/>
        <v/>
      </c>
      <c r="L15" s="50"/>
      <c r="M15" s="50"/>
    </row>
    <row r="16" spans="1:13">
      <c r="A16" s="100"/>
      <c r="B16" s="95"/>
      <c r="C16" s="95"/>
      <c r="D16" s="95"/>
      <c r="E16" s="55"/>
      <c r="F16" s="56"/>
      <c r="G16" s="96"/>
      <c r="H16" s="96"/>
      <c r="I16" s="97"/>
      <c r="J16" s="105" t="str">
        <f t="shared" si="0"/>
        <v/>
      </c>
      <c r="K16" s="105" t="str">
        <f t="shared" si="1"/>
        <v/>
      </c>
      <c r="L16" s="50"/>
      <c r="M16" s="50"/>
    </row>
    <row r="17" spans="1:13">
      <c r="A17" s="99"/>
      <c r="B17" s="95"/>
      <c r="C17" s="95"/>
      <c r="D17" s="95"/>
      <c r="E17" s="55"/>
      <c r="F17" s="56"/>
      <c r="G17" s="96"/>
      <c r="H17" s="96"/>
      <c r="I17" s="97"/>
      <c r="J17" s="105" t="str">
        <f t="shared" si="0"/>
        <v/>
      </c>
      <c r="K17" s="105" t="str">
        <f t="shared" si="1"/>
        <v/>
      </c>
      <c r="L17" s="50"/>
      <c r="M17" s="50"/>
    </row>
    <row r="18" spans="1:13">
      <c r="A18" s="99"/>
      <c r="B18" s="95"/>
      <c r="C18" s="95"/>
      <c r="D18" s="95"/>
      <c r="E18" s="55"/>
      <c r="F18" s="56"/>
      <c r="G18" s="96"/>
      <c r="H18" s="96"/>
      <c r="I18" s="97"/>
      <c r="J18" s="105" t="str">
        <f t="shared" si="0"/>
        <v/>
      </c>
      <c r="K18" s="105" t="str">
        <f t="shared" si="1"/>
        <v/>
      </c>
      <c r="L18" s="50"/>
      <c r="M18" s="50">
        <v>0</v>
      </c>
    </row>
    <row r="19" spans="1:13">
      <c r="A19" s="99"/>
      <c r="B19" s="95"/>
      <c r="C19" s="95"/>
      <c r="D19" s="95"/>
      <c r="E19" s="55"/>
      <c r="F19" s="56"/>
      <c r="G19" s="96"/>
      <c r="H19" s="106"/>
      <c r="I19" s="97"/>
      <c r="J19" s="105" t="str">
        <f t="shared" si="0"/>
        <v/>
      </c>
      <c r="K19" s="105" t="str">
        <f t="shared" si="1"/>
        <v/>
      </c>
      <c r="L19" s="50"/>
      <c r="M19" s="50"/>
    </row>
    <row r="20" spans="1:13">
      <c r="A20" s="99"/>
      <c r="B20" s="95"/>
      <c r="C20" s="95"/>
      <c r="D20" s="95"/>
      <c r="E20" s="55"/>
      <c r="F20" s="56"/>
      <c r="G20" s="96"/>
      <c r="H20" s="96"/>
      <c r="I20" s="97"/>
      <c r="J20" s="105" t="str">
        <f t="shared" si="0"/>
        <v/>
      </c>
      <c r="K20" s="105" t="str">
        <f t="shared" si="1"/>
        <v/>
      </c>
      <c r="L20" s="50"/>
      <c r="M20" s="50"/>
    </row>
    <row r="21" spans="1:13">
      <c r="A21" s="99"/>
      <c r="B21" s="95"/>
      <c r="C21" s="95"/>
      <c r="D21" s="95"/>
      <c r="E21" s="55"/>
      <c r="F21" s="56"/>
      <c r="G21" s="96"/>
      <c r="H21" s="96"/>
      <c r="I21" s="97"/>
      <c r="J21" s="105" t="str">
        <f t="shared" si="0"/>
        <v/>
      </c>
      <c r="K21" s="105" t="str">
        <f t="shared" si="1"/>
        <v/>
      </c>
      <c r="L21" s="50"/>
      <c r="M21" s="50"/>
    </row>
    <row r="22" spans="1:13">
      <c r="A22" s="99"/>
      <c r="B22" s="95"/>
      <c r="C22" s="95"/>
      <c r="D22" s="95"/>
      <c r="E22" s="55"/>
      <c r="F22" s="56"/>
      <c r="G22" s="96"/>
      <c r="H22" s="96"/>
      <c r="I22" s="97"/>
      <c r="J22" s="105" t="str">
        <f t="shared" si="0"/>
        <v/>
      </c>
      <c r="K22" s="105" t="str">
        <f t="shared" si="1"/>
        <v/>
      </c>
      <c r="L22" s="50"/>
      <c r="M22" s="50"/>
    </row>
    <row r="23" spans="1:13">
      <c r="A23" s="99"/>
      <c r="B23" s="95"/>
      <c r="C23" s="95"/>
      <c r="D23" s="95"/>
      <c r="E23" s="55"/>
      <c r="F23" s="56"/>
      <c r="G23" s="96"/>
      <c r="H23" s="96"/>
      <c r="I23" s="97"/>
      <c r="J23" s="105" t="str">
        <f t="shared" si="0"/>
        <v/>
      </c>
      <c r="K23" s="105" t="str">
        <f t="shared" si="1"/>
        <v/>
      </c>
      <c r="L23" s="50"/>
      <c r="M23" s="50"/>
    </row>
    <row r="24" spans="1:13">
      <c r="A24" s="99"/>
      <c r="B24" s="95"/>
      <c r="C24" s="95"/>
      <c r="D24" s="95"/>
      <c r="E24" s="55"/>
      <c r="F24" s="56"/>
      <c r="G24" s="96"/>
      <c r="H24" s="96"/>
      <c r="I24" s="97"/>
      <c r="J24" s="105" t="str">
        <f t="shared" si="0"/>
        <v/>
      </c>
      <c r="K24" s="105" t="str">
        <f t="shared" si="1"/>
        <v/>
      </c>
      <c r="L24" s="50"/>
      <c r="M24" s="50"/>
    </row>
    <row r="25" spans="1:13">
      <c r="A25" s="99"/>
      <c r="B25" s="95"/>
      <c r="C25" s="95"/>
      <c r="D25" s="95"/>
      <c r="E25" s="55"/>
      <c r="F25" s="56"/>
      <c r="G25" s="96"/>
      <c r="H25" s="106"/>
      <c r="I25" s="97"/>
      <c r="J25" s="105" t="str">
        <f t="shared" si="0"/>
        <v/>
      </c>
      <c r="K25" s="105" t="str">
        <f t="shared" si="1"/>
        <v/>
      </c>
      <c r="L25" s="50"/>
      <c r="M25" s="50"/>
    </row>
    <row r="26" spans="1:13">
      <c r="A26" s="99"/>
      <c r="B26" s="95"/>
      <c r="C26" s="95"/>
      <c r="D26" s="95"/>
      <c r="E26" s="55"/>
      <c r="F26" s="56"/>
      <c r="G26" s="96"/>
      <c r="H26" s="96"/>
      <c r="I26" s="97"/>
      <c r="J26" s="105" t="str">
        <f t="shared" si="0"/>
        <v/>
      </c>
      <c r="K26" s="105" t="str">
        <f t="shared" si="1"/>
        <v/>
      </c>
      <c r="L26" s="50"/>
      <c r="M26" s="50"/>
    </row>
    <row r="27" spans="1:13">
      <c r="A27" s="99"/>
      <c r="B27" s="95"/>
      <c r="C27" s="95"/>
      <c r="D27" s="95"/>
      <c r="E27" s="55"/>
      <c r="F27" s="56"/>
      <c r="G27" s="96"/>
      <c r="H27" s="106"/>
      <c r="I27" s="97"/>
      <c r="J27" s="105" t="str">
        <f t="shared" si="0"/>
        <v/>
      </c>
      <c r="K27" s="105" t="str">
        <f t="shared" si="1"/>
        <v/>
      </c>
      <c r="L27" s="50"/>
      <c r="M27" s="50"/>
    </row>
    <row r="28" spans="1:13">
      <c r="A28" s="99"/>
      <c r="B28" s="95"/>
      <c r="C28" s="95"/>
      <c r="D28" s="95"/>
      <c r="E28" s="55"/>
      <c r="F28" s="56"/>
      <c r="G28" s="96"/>
      <c r="H28" s="106"/>
      <c r="I28" s="97"/>
      <c r="J28" s="105" t="str">
        <f t="shared" si="0"/>
        <v/>
      </c>
      <c r="K28" s="105" t="str">
        <f t="shared" si="1"/>
        <v/>
      </c>
      <c r="L28" s="50"/>
      <c r="M28" s="50"/>
    </row>
    <row r="29" spans="1:13">
      <c r="A29" s="100"/>
      <c r="B29" s="95"/>
      <c r="C29" s="95"/>
      <c r="D29" s="95"/>
      <c r="E29" s="55"/>
      <c r="F29" s="56"/>
      <c r="G29" s="96"/>
      <c r="H29" s="96"/>
      <c r="I29" s="97"/>
      <c r="J29" s="105" t="str">
        <f t="shared" si="0"/>
        <v/>
      </c>
      <c r="K29" s="105" t="str">
        <f t="shared" si="1"/>
        <v/>
      </c>
      <c r="L29" s="50"/>
      <c r="M29" s="50"/>
    </row>
    <row r="30" spans="1:13">
      <c r="A30" s="100"/>
      <c r="B30" s="95"/>
      <c r="C30" s="107"/>
      <c r="D30" s="107"/>
      <c r="E30" s="55"/>
      <c r="F30" s="56"/>
      <c r="G30" s="108"/>
      <c r="H30" s="110"/>
      <c r="I30" s="97"/>
      <c r="J30" s="105" t="str">
        <f t="shared" si="0"/>
        <v/>
      </c>
      <c r="K30" s="105" t="str">
        <f t="shared" si="1"/>
        <v/>
      </c>
      <c r="L30" s="50"/>
      <c r="M30" s="50"/>
    </row>
    <row r="31" spans="1:13">
      <c r="A31" s="100"/>
      <c r="B31" s="95"/>
      <c r="C31" s="95"/>
      <c r="D31" s="95"/>
      <c r="E31" s="55"/>
      <c r="F31" s="56"/>
      <c r="G31" s="96"/>
      <c r="H31" s="96"/>
      <c r="I31" s="97"/>
      <c r="J31" s="105" t="str">
        <f t="shared" si="0"/>
        <v/>
      </c>
      <c r="K31" s="105" t="str">
        <f t="shared" si="1"/>
        <v/>
      </c>
      <c r="L31" s="50"/>
      <c r="M31" s="50"/>
    </row>
    <row r="32" spans="1:13">
      <c r="A32" s="102"/>
      <c r="B32" s="95"/>
      <c r="C32" s="107"/>
      <c r="D32" s="107"/>
      <c r="E32" s="55"/>
      <c r="F32" s="56"/>
      <c r="G32" s="109"/>
      <c r="H32" s="109"/>
      <c r="I32" s="97"/>
      <c r="J32" s="105" t="str">
        <f t="shared" si="0"/>
        <v/>
      </c>
      <c r="K32" s="105" t="str">
        <f t="shared" si="1"/>
        <v/>
      </c>
      <c r="L32" s="50"/>
      <c r="M32" s="50"/>
    </row>
    <row r="33" spans="1:13">
      <c r="A33" s="102"/>
      <c r="B33" s="95"/>
      <c r="C33" s="107"/>
      <c r="D33" s="107"/>
      <c r="E33" s="55"/>
      <c r="F33" s="56"/>
      <c r="G33" s="109"/>
      <c r="H33" s="109"/>
      <c r="I33" s="97"/>
      <c r="J33" s="105" t="str">
        <f t="shared" si="0"/>
        <v/>
      </c>
      <c r="K33" s="105" t="str">
        <f t="shared" si="1"/>
        <v/>
      </c>
      <c r="L33" s="50"/>
      <c r="M33" s="50"/>
    </row>
    <row r="34" spans="1:13">
      <c r="A34" s="99"/>
      <c r="B34" s="95"/>
      <c r="C34" s="95"/>
      <c r="D34" s="95"/>
      <c r="E34" s="55"/>
      <c r="F34" s="56"/>
      <c r="G34" s="96"/>
      <c r="H34" s="96"/>
      <c r="I34" s="97"/>
      <c r="J34" s="105" t="str">
        <f t="shared" si="0"/>
        <v/>
      </c>
      <c r="K34" s="105" t="str">
        <f t="shared" si="1"/>
        <v/>
      </c>
      <c r="L34" s="50"/>
      <c r="M34" s="50"/>
    </row>
    <row r="35" spans="1:13">
      <c r="A35" s="99"/>
      <c r="B35" s="95"/>
      <c r="C35" s="95"/>
      <c r="D35" s="95"/>
      <c r="E35" s="55"/>
      <c r="F35" s="56"/>
      <c r="G35" s="96"/>
      <c r="H35" s="96"/>
      <c r="I35" s="97"/>
      <c r="J35" s="105" t="str">
        <f t="shared" si="0"/>
        <v/>
      </c>
      <c r="K35" s="105" t="str">
        <f t="shared" si="1"/>
        <v/>
      </c>
      <c r="L35" s="50"/>
      <c r="M35" s="50"/>
    </row>
    <row r="36" spans="1:13">
      <c r="A36" s="99"/>
      <c r="B36" s="95"/>
      <c r="C36" s="107"/>
      <c r="D36" s="107"/>
      <c r="E36" s="55"/>
      <c r="F36" s="56"/>
      <c r="G36" s="108"/>
      <c r="H36" s="109"/>
      <c r="I36" s="97"/>
      <c r="J36" s="105" t="str">
        <f t="shared" si="0"/>
        <v/>
      </c>
      <c r="K36" s="105" t="str">
        <f t="shared" si="1"/>
        <v/>
      </c>
      <c r="L36" s="50"/>
      <c r="M36" s="50"/>
    </row>
    <row r="37" spans="1:13">
      <c r="A37" s="99"/>
      <c r="B37" s="95"/>
      <c r="C37" s="95"/>
      <c r="D37" s="95"/>
      <c r="E37" s="55"/>
      <c r="F37" s="56"/>
      <c r="G37" s="96"/>
      <c r="H37" s="96"/>
      <c r="I37" s="97"/>
      <c r="J37" s="105" t="str">
        <f t="shared" si="0"/>
        <v/>
      </c>
      <c r="K37" s="105" t="str">
        <f t="shared" si="1"/>
        <v/>
      </c>
      <c r="L37" s="50"/>
      <c r="M37" s="50"/>
    </row>
    <row r="38" spans="1:13">
      <c r="A38" s="99"/>
      <c r="B38" s="95"/>
      <c r="C38" s="95"/>
      <c r="D38" s="95"/>
      <c r="E38" s="55"/>
      <c r="F38" s="56"/>
      <c r="G38" s="96"/>
      <c r="H38" s="96"/>
      <c r="I38" s="97"/>
      <c r="J38" s="105" t="str">
        <f t="shared" si="0"/>
        <v/>
      </c>
      <c r="K38" s="105" t="str">
        <f t="shared" si="1"/>
        <v/>
      </c>
      <c r="L38" s="50"/>
      <c r="M38" s="50"/>
    </row>
    <row r="39" spans="1:13">
      <c r="A39" s="99"/>
      <c r="B39" s="95"/>
      <c r="C39" s="107"/>
      <c r="D39" s="107"/>
      <c r="E39" s="55"/>
      <c r="F39" s="56"/>
      <c r="G39" s="108"/>
      <c r="H39" s="109"/>
      <c r="I39" s="97"/>
      <c r="J39" s="105" t="str">
        <f t="shared" si="0"/>
        <v/>
      </c>
      <c r="K39" s="105" t="str">
        <f t="shared" si="1"/>
        <v/>
      </c>
      <c r="L39" s="50"/>
      <c r="M39" s="50"/>
    </row>
    <row r="40" spans="1:13">
      <c r="A40" s="99"/>
      <c r="B40" s="95"/>
      <c r="C40" s="95"/>
      <c r="D40" s="95"/>
      <c r="E40" s="55"/>
      <c r="F40" s="56"/>
      <c r="G40" s="96"/>
      <c r="H40" s="106"/>
      <c r="I40" s="97"/>
      <c r="J40" s="105" t="str">
        <f t="shared" si="0"/>
        <v/>
      </c>
      <c r="K40" s="105" t="str">
        <f t="shared" si="1"/>
        <v/>
      </c>
      <c r="L40" s="50"/>
      <c r="M40" s="50"/>
    </row>
    <row r="41" spans="1:13">
      <c r="A41" s="99"/>
      <c r="B41" s="95"/>
      <c r="C41" s="107"/>
      <c r="D41" s="107"/>
      <c r="E41" s="55"/>
      <c r="F41" s="56"/>
      <c r="G41" s="96"/>
      <c r="H41" s="109"/>
      <c r="I41" s="97"/>
      <c r="J41" s="105" t="str">
        <f t="shared" si="0"/>
        <v/>
      </c>
      <c r="K41" s="105" t="str">
        <f t="shared" si="1"/>
        <v/>
      </c>
      <c r="L41" s="50"/>
      <c r="M41" s="50"/>
    </row>
    <row r="42" spans="1:13">
      <c r="A42" s="99"/>
      <c r="B42" s="95"/>
      <c r="C42" s="95"/>
      <c r="D42" s="95"/>
      <c r="E42" s="55"/>
      <c r="F42" s="56"/>
      <c r="G42" s="96"/>
      <c r="H42" s="96"/>
      <c r="I42" s="97"/>
      <c r="J42" s="105" t="str">
        <f t="shared" si="0"/>
        <v/>
      </c>
      <c r="K42" s="105" t="str">
        <f t="shared" si="1"/>
        <v/>
      </c>
      <c r="L42" s="50"/>
      <c r="M42" s="50"/>
    </row>
    <row r="43" spans="1:13">
      <c r="A43" s="99"/>
      <c r="B43" s="95"/>
      <c r="C43" s="107"/>
      <c r="D43" s="107"/>
      <c r="E43" s="55"/>
      <c r="F43" s="56"/>
      <c r="G43" s="108"/>
      <c r="H43" s="109"/>
      <c r="I43" s="97"/>
      <c r="J43" s="105" t="str">
        <f t="shared" si="0"/>
        <v/>
      </c>
      <c r="K43" s="105" t="str">
        <f t="shared" si="1"/>
        <v/>
      </c>
      <c r="L43" s="50"/>
      <c r="M43" s="50"/>
    </row>
    <row r="44" spans="1:13">
      <c r="A44" s="99"/>
      <c r="B44" s="95"/>
      <c r="C44" s="95"/>
      <c r="D44" s="95"/>
      <c r="E44" s="55"/>
      <c r="F44" s="56"/>
      <c r="G44" s="96"/>
      <c r="H44" s="106"/>
      <c r="I44" s="97"/>
      <c r="J44" s="105" t="str">
        <f t="shared" si="0"/>
        <v/>
      </c>
      <c r="K44" s="105" t="str">
        <f t="shared" si="1"/>
        <v/>
      </c>
      <c r="L44" s="50"/>
      <c r="M44" s="50"/>
    </row>
    <row r="45" spans="1:13">
      <c r="A45" s="99"/>
      <c r="B45" s="95"/>
      <c r="C45" s="95"/>
      <c r="D45" s="95"/>
      <c r="E45" s="55"/>
      <c r="F45" s="56"/>
      <c r="G45" s="96"/>
      <c r="H45" s="96"/>
      <c r="I45" s="97"/>
      <c r="J45" s="105" t="str">
        <f t="shared" si="0"/>
        <v/>
      </c>
      <c r="K45" s="105" t="str">
        <f t="shared" si="1"/>
        <v/>
      </c>
      <c r="L45" s="50"/>
      <c r="M45" s="50"/>
    </row>
    <row r="46" spans="1:13">
      <c r="A46" s="100"/>
      <c r="B46" s="95"/>
      <c r="C46" s="95"/>
      <c r="D46" s="95"/>
      <c r="E46" s="55"/>
      <c r="F46" s="56"/>
      <c r="G46" s="96"/>
      <c r="H46" s="96"/>
      <c r="I46" s="97"/>
      <c r="J46" s="105" t="str">
        <f t="shared" si="0"/>
        <v/>
      </c>
      <c r="K46" s="105" t="str">
        <f t="shared" si="1"/>
        <v/>
      </c>
      <c r="L46" s="50"/>
      <c r="M46" s="50"/>
    </row>
    <row r="47" spans="1:13">
      <c r="A47" s="100"/>
      <c r="B47" s="95"/>
      <c r="C47" s="95"/>
      <c r="D47" s="95"/>
      <c r="E47" s="55"/>
      <c r="F47" s="56"/>
      <c r="G47" s="96"/>
      <c r="H47" s="96"/>
      <c r="I47" s="97"/>
      <c r="J47" s="105" t="str">
        <f t="shared" si="0"/>
        <v/>
      </c>
      <c r="K47" s="105" t="str">
        <f t="shared" si="1"/>
        <v/>
      </c>
      <c r="L47" s="50"/>
      <c r="M47" s="50"/>
    </row>
    <row r="48" spans="1:13" ht="12.6">
      <c r="A48" s="103"/>
      <c r="B48" s="56"/>
      <c r="C48" s="60"/>
      <c r="D48" s="56"/>
      <c r="E48" s="55"/>
      <c r="F48" s="56"/>
      <c r="G48" s="57"/>
      <c r="H48" s="57"/>
      <c r="I48" s="54"/>
      <c r="J48" s="105" t="str">
        <f t="shared" si="0"/>
        <v/>
      </c>
      <c r="K48" s="105" t="str">
        <f t="shared" si="1"/>
        <v/>
      </c>
      <c r="L48" s="50"/>
      <c r="M48" s="50"/>
    </row>
    <row r="49" spans="1:13" ht="12.6">
      <c r="A49" s="103"/>
      <c r="B49" s="56"/>
      <c r="C49" s="60"/>
      <c r="D49" s="56"/>
      <c r="E49" s="55"/>
      <c r="F49" s="56"/>
      <c r="G49" s="57"/>
      <c r="H49" s="57"/>
      <c r="I49" s="54"/>
      <c r="J49" s="105" t="str">
        <f t="shared" si="0"/>
        <v/>
      </c>
      <c r="K49" s="105" t="str">
        <f t="shared" si="1"/>
        <v/>
      </c>
      <c r="L49" s="50"/>
      <c r="M49" s="50"/>
    </row>
    <row r="50" spans="1:13" ht="12.6">
      <c r="A50" s="103"/>
      <c r="B50" s="56"/>
      <c r="C50" s="60"/>
      <c r="D50" s="56"/>
      <c r="E50" s="55"/>
      <c r="F50" s="56"/>
      <c r="G50" s="57"/>
      <c r="H50" s="57"/>
      <c r="I50" s="54"/>
      <c r="J50" s="105" t="str">
        <f t="shared" si="0"/>
        <v/>
      </c>
      <c r="K50" s="105" t="str">
        <f t="shared" si="1"/>
        <v/>
      </c>
      <c r="L50" s="50"/>
      <c r="M50" s="50"/>
    </row>
    <row r="51" spans="1:13" ht="12.6">
      <c r="A51" s="103"/>
      <c r="B51" s="56"/>
      <c r="C51" s="60"/>
      <c r="D51" s="56"/>
      <c r="E51" s="55"/>
      <c r="F51" s="56"/>
      <c r="G51" s="57"/>
      <c r="H51" s="57"/>
      <c r="I51" s="54"/>
      <c r="J51" s="105" t="str">
        <f t="shared" si="0"/>
        <v/>
      </c>
      <c r="K51" s="105" t="str">
        <f t="shared" si="1"/>
        <v/>
      </c>
      <c r="L51" s="50"/>
      <c r="M51" s="50"/>
    </row>
    <row r="52" spans="1:13" ht="12.6">
      <c r="A52" s="103"/>
      <c r="B52" s="56"/>
      <c r="C52" s="60"/>
      <c r="D52" s="56"/>
      <c r="E52" s="55"/>
      <c r="F52" s="56"/>
      <c r="G52" s="57"/>
      <c r="H52" s="57"/>
      <c r="I52" s="54"/>
      <c r="J52" s="105" t="str">
        <f t="shared" si="0"/>
        <v/>
      </c>
      <c r="K52" s="105" t="str">
        <f t="shared" si="1"/>
        <v/>
      </c>
      <c r="L52" s="50"/>
      <c r="M52" s="50"/>
    </row>
    <row r="53" spans="1:13" ht="12.6">
      <c r="A53" s="103"/>
      <c r="B53" s="56"/>
      <c r="C53" s="60"/>
      <c r="D53" s="56"/>
      <c r="E53" s="55"/>
      <c r="F53" s="56"/>
      <c r="G53" s="57"/>
      <c r="H53" s="57"/>
      <c r="I53" s="54"/>
      <c r="J53" s="105" t="str">
        <f t="shared" si="0"/>
        <v/>
      </c>
      <c r="K53" s="105" t="str">
        <f t="shared" si="1"/>
        <v/>
      </c>
      <c r="L53" s="50"/>
      <c r="M53" s="50"/>
    </row>
    <row r="54" spans="1:13" ht="12.6">
      <c r="A54" s="103"/>
      <c r="B54" s="56"/>
      <c r="C54" s="60"/>
      <c r="D54" s="56"/>
      <c r="E54" s="55"/>
      <c r="F54" s="56"/>
      <c r="G54" s="57"/>
      <c r="H54" s="57"/>
      <c r="I54" s="54"/>
      <c r="J54" s="105" t="str">
        <f t="shared" si="0"/>
        <v/>
      </c>
      <c r="K54" s="105" t="str">
        <f t="shared" si="1"/>
        <v/>
      </c>
      <c r="L54" s="50"/>
      <c r="M54" s="50"/>
    </row>
    <row r="55" spans="1:13" ht="12.6">
      <c r="A55" s="103"/>
      <c r="B55" s="56"/>
      <c r="C55" s="60"/>
      <c r="D55" s="56"/>
      <c r="E55" s="55"/>
      <c r="F55" s="56"/>
      <c r="G55" s="57"/>
      <c r="H55" s="57"/>
      <c r="I55" s="54"/>
      <c r="J55" s="105" t="str">
        <f t="shared" si="0"/>
        <v/>
      </c>
      <c r="K55" s="105" t="str">
        <f t="shared" si="1"/>
        <v/>
      </c>
      <c r="L55" s="50"/>
      <c r="M55" s="50"/>
    </row>
    <row r="56" spans="1:13" ht="12.6">
      <c r="A56" s="103"/>
      <c r="B56" s="56"/>
      <c r="C56" s="60"/>
      <c r="D56" s="56"/>
      <c r="E56" s="55"/>
      <c r="F56" s="56"/>
      <c r="G56" s="57"/>
      <c r="H56" s="57"/>
      <c r="I56" s="54"/>
      <c r="J56" s="105" t="str">
        <f t="shared" si="0"/>
        <v/>
      </c>
      <c r="K56" s="105" t="str">
        <f t="shared" si="1"/>
        <v/>
      </c>
      <c r="L56" s="50"/>
      <c r="M56" s="50"/>
    </row>
    <row r="57" spans="1:13" ht="12.6">
      <c r="A57" s="103"/>
      <c r="B57" s="56"/>
      <c r="C57" s="60"/>
      <c r="D57" s="56"/>
      <c r="E57" s="55"/>
      <c r="F57" s="56"/>
      <c r="G57" s="57"/>
      <c r="H57" s="57"/>
      <c r="I57" s="54"/>
      <c r="J57" s="105" t="str">
        <f t="shared" si="0"/>
        <v/>
      </c>
      <c r="K57" s="105" t="str">
        <f t="shared" si="1"/>
        <v/>
      </c>
      <c r="L57" s="50"/>
      <c r="M57" s="50"/>
    </row>
    <row r="58" spans="1:13" ht="12.6">
      <c r="A58" s="103"/>
      <c r="B58" s="56"/>
      <c r="C58" s="60"/>
      <c r="D58" s="56"/>
      <c r="E58" s="55"/>
      <c r="F58" s="56"/>
      <c r="G58" s="57"/>
      <c r="H58" s="57"/>
      <c r="I58" s="54"/>
      <c r="J58" s="105" t="str">
        <f t="shared" si="0"/>
        <v/>
      </c>
      <c r="K58" s="105" t="str">
        <f t="shared" si="1"/>
        <v/>
      </c>
      <c r="L58" s="50"/>
      <c r="M58" s="50"/>
    </row>
    <row r="59" spans="1:13" ht="12.6">
      <c r="A59" s="103"/>
      <c r="B59" s="56"/>
      <c r="C59" s="60" t="str">
        <f>IF(B59="Chèques",MAX($C$3:$C58)+1,"")</f>
        <v/>
      </c>
      <c r="D59" s="56"/>
      <c r="E59" s="55"/>
      <c r="F59" s="56"/>
      <c r="G59" s="57"/>
      <c r="H59" s="57"/>
      <c r="I59" s="54"/>
      <c r="J59" s="105" t="str">
        <f t="shared" si="0"/>
        <v/>
      </c>
      <c r="K59" s="105" t="str">
        <f t="shared" si="1"/>
        <v/>
      </c>
      <c r="L59" s="50"/>
      <c r="M59" s="50"/>
    </row>
    <row r="60" spans="1:13" ht="12.6">
      <c r="A60" s="103"/>
      <c r="B60" s="56"/>
      <c r="C60" s="60" t="str">
        <f>IF(B60="Chèques",MAX($C$3:$C59)+1,"")</f>
        <v/>
      </c>
      <c r="D60" s="56"/>
      <c r="E60" s="55"/>
      <c r="F60" s="56"/>
      <c r="G60" s="57"/>
      <c r="H60" s="57"/>
      <c r="I60" s="54"/>
      <c r="J60" s="105" t="str">
        <f t="shared" si="0"/>
        <v/>
      </c>
      <c r="K60" s="105" t="str">
        <f t="shared" si="1"/>
        <v/>
      </c>
      <c r="L60" s="50"/>
      <c r="M60" s="50"/>
    </row>
    <row r="61" spans="1:13" ht="12.6">
      <c r="A61" s="103"/>
      <c r="B61" s="56"/>
      <c r="C61" s="60" t="str">
        <f>IF(B61="Chèques",MAX($C$3:$C60)+1,"")</f>
        <v/>
      </c>
      <c r="D61" s="56"/>
      <c r="E61" s="55"/>
      <c r="F61" s="56"/>
      <c r="G61" s="57"/>
      <c r="H61" s="57"/>
      <c r="I61" s="54"/>
      <c r="J61" s="105" t="str">
        <f t="shared" si="0"/>
        <v/>
      </c>
      <c r="K61" s="105" t="str">
        <f t="shared" si="1"/>
        <v/>
      </c>
      <c r="L61" s="50"/>
      <c r="M61" s="50"/>
    </row>
    <row r="62" spans="1:13" ht="12.6">
      <c r="A62" s="103"/>
      <c r="B62" s="56"/>
      <c r="C62" s="60" t="str">
        <f>IF(B62="Chèques",MAX($C$3:$C61)+1,"")</f>
        <v/>
      </c>
      <c r="D62" s="56"/>
      <c r="E62" s="55"/>
      <c r="F62" s="56"/>
      <c r="G62" s="57"/>
      <c r="H62" s="57"/>
      <c r="I62" s="54"/>
      <c r="J62" s="105" t="str">
        <f t="shared" si="0"/>
        <v/>
      </c>
      <c r="K62" s="105" t="str">
        <f t="shared" si="1"/>
        <v/>
      </c>
      <c r="L62" s="50"/>
      <c r="M62" s="50"/>
    </row>
    <row r="63" spans="1:13" ht="12.6">
      <c r="A63" s="103"/>
      <c r="B63" s="56"/>
      <c r="C63" s="60" t="str">
        <f>IF(B63="Chèques",MAX($C$3:$C62)+1,"")</f>
        <v/>
      </c>
      <c r="D63" s="56"/>
      <c r="E63" s="55"/>
      <c r="F63" s="56"/>
      <c r="G63" s="57"/>
      <c r="H63" s="57"/>
      <c r="I63" s="54"/>
      <c r="J63" s="105" t="str">
        <f t="shared" si="0"/>
        <v/>
      </c>
      <c r="K63" s="105" t="str">
        <f t="shared" si="1"/>
        <v/>
      </c>
      <c r="L63" s="50"/>
      <c r="M63" s="50"/>
    </row>
    <row r="64" spans="1:13" ht="12.6">
      <c r="A64" s="103"/>
      <c r="B64" s="56"/>
      <c r="C64" s="60" t="str">
        <f>IF(B64="Chèques",MAX($C$3:$C63)+1,"")</f>
        <v/>
      </c>
      <c r="D64" s="56"/>
      <c r="E64" s="55"/>
      <c r="F64" s="56"/>
      <c r="G64" s="57"/>
      <c r="H64" s="57"/>
      <c r="I64" s="54"/>
      <c r="J64" s="105" t="str">
        <f t="shared" si="0"/>
        <v/>
      </c>
      <c r="K64" s="105" t="str">
        <f t="shared" si="1"/>
        <v/>
      </c>
      <c r="L64" s="50"/>
      <c r="M64" s="50"/>
    </row>
    <row r="65" spans="1:13" ht="12.6">
      <c r="A65" s="103"/>
      <c r="B65" s="56"/>
      <c r="C65" s="60" t="str">
        <f>IF(B65="Chèques",MAX($C$3:$C64)+1,"")</f>
        <v/>
      </c>
      <c r="D65" s="56"/>
      <c r="E65" s="55"/>
      <c r="F65" s="56"/>
      <c r="G65" s="57"/>
      <c r="H65" s="57"/>
      <c r="I65" s="54"/>
      <c r="J65" s="105" t="str">
        <f t="shared" si="0"/>
        <v/>
      </c>
      <c r="K65" s="105" t="str">
        <f t="shared" si="1"/>
        <v/>
      </c>
      <c r="L65" s="50"/>
      <c r="M65" s="50"/>
    </row>
    <row r="66" spans="1:13" ht="12.6">
      <c r="A66" s="103"/>
      <c r="B66" s="56"/>
      <c r="C66" s="60" t="str">
        <f>IF(B66="Chèques",MAX($C$3:$C65)+1,"")</f>
        <v/>
      </c>
      <c r="D66" s="56"/>
      <c r="E66" s="55"/>
      <c r="F66" s="56"/>
      <c r="G66" s="57"/>
      <c r="H66" s="57"/>
      <c r="I66" s="54"/>
      <c r="J66" s="105" t="str">
        <f t="shared" si="0"/>
        <v/>
      </c>
      <c r="K66" s="105" t="str">
        <f t="shared" si="1"/>
        <v/>
      </c>
      <c r="L66" s="50"/>
      <c r="M66" s="50"/>
    </row>
    <row r="67" spans="1:13" ht="12.6">
      <c r="A67" s="103"/>
      <c r="B67" s="56"/>
      <c r="C67" s="60" t="str">
        <f>IF(B67="Chèques",MAX($C$3:$C66)+1,"")</f>
        <v/>
      </c>
      <c r="D67" s="56"/>
      <c r="E67" s="55"/>
      <c r="F67" s="56"/>
      <c r="G67" s="57"/>
      <c r="H67" s="57"/>
      <c r="I67" s="54"/>
      <c r="J67" s="105" t="str">
        <f t="shared" si="0"/>
        <v/>
      </c>
      <c r="K67" s="105" t="str">
        <f t="shared" si="1"/>
        <v/>
      </c>
      <c r="L67" s="50"/>
      <c r="M67" s="50"/>
    </row>
    <row r="68" spans="1:13" ht="12.6">
      <c r="A68" s="103"/>
      <c r="B68" s="56"/>
      <c r="C68" s="60" t="str">
        <f>IF(B68="Chèques",MAX($C$3:$C67)+1,"")</f>
        <v/>
      </c>
      <c r="D68" s="56"/>
      <c r="E68" s="55"/>
      <c r="F68" s="56"/>
      <c r="G68" s="57"/>
      <c r="H68" s="57"/>
      <c r="I68" s="54"/>
      <c r="J68" s="105" t="str">
        <f t="shared" si="0"/>
        <v/>
      </c>
      <c r="K68" s="105" t="str">
        <f t="shared" si="1"/>
        <v/>
      </c>
      <c r="L68" s="50"/>
      <c r="M68" s="50"/>
    </row>
    <row r="69" spans="1:13" ht="12.6">
      <c r="A69" s="103"/>
      <c r="B69" s="56"/>
      <c r="C69" s="60" t="str">
        <f>IF(B69="Chèques",MAX($C$3:$C68)+1,"")</f>
        <v/>
      </c>
      <c r="D69" s="56"/>
      <c r="E69" s="55"/>
      <c r="F69" s="56"/>
      <c r="G69" s="57"/>
      <c r="H69" s="57"/>
      <c r="I69" s="54"/>
      <c r="J69" s="105" t="str">
        <f t="shared" ref="J69:J132" si="2">IF(A69&lt;&gt;"",J68+H69-G69,"")</f>
        <v/>
      </c>
      <c r="K69" s="105" t="str">
        <f t="shared" ref="K69:K132" si="3">IF(A69="","",K68+(H69-G69)*(I69&gt;0))</f>
        <v/>
      </c>
      <c r="L69" s="50"/>
      <c r="M69" s="50"/>
    </row>
    <row r="70" spans="1:13" ht="12.6">
      <c r="A70" s="103"/>
      <c r="B70" s="56"/>
      <c r="C70" s="60" t="str">
        <f>IF(B70="Chèques",MAX($C$3:$C69)+1,"")</f>
        <v/>
      </c>
      <c r="D70" s="56"/>
      <c r="E70" s="55"/>
      <c r="F70" s="56"/>
      <c r="G70" s="57"/>
      <c r="H70" s="57"/>
      <c r="I70" s="54"/>
      <c r="J70" s="105" t="str">
        <f t="shared" si="2"/>
        <v/>
      </c>
      <c r="K70" s="105" t="str">
        <f t="shared" si="3"/>
        <v/>
      </c>
      <c r="L70" s="50"/>
      <c r="M70" s="50"/>
    </row>
    <row r="71" spans="1:13" ht="12.6">
      <c r="A71" s="103"/>
      <c r="B71" s="56"/>
      <c r="C71" s="60" t="str">
        <f>IF(B71="Chèques",MAX($C$3:$C70)+1,"")</f>
        <v/>
      </c>
      <c r="D71" s="56"/>
      <c r="E71" s="55"/>
      <c r="F71" s="56"/>
      <c r="G71" s="57"/>
      <c r="H71" s="57"/>
      <c r="I71" s="54"/>
      <c r="J71" s="105" t="str">
        <f t="shared" si="2"/>
        <v/>
      </c>
      <c r="K71" s="105" t="str">
        <f t="shared" si="3"/>
        <v/>
      </c>
      <c r="L71" s="50"/>
      <c r="M71" s="50"/>
    </row>
    <row r="72" spans="1:13" ht="12.6">
      <c r="A72" s="103"/>
      <c r="B72" s="56"/>
      <c r="C72" s="60" t="str">
        <f>IF(B72="Chèques",MAX($C$3:$C71)+1,"")</f>
        <v/>
      </c>
      <c r="D72" s="56"/>
      <c r="E72" s="55"/>
      <c r="F72" s="56"/>
      <c r="G72" s="57"/>
      <c r="H72" s="57"/>
      <c r="I72" s="54"/>
      <c r="J72" s="105" t="str">
        <f t="shared" si="2"/>
        <v/>
      </c>
      <c r="K72" s="105" t="str">
        <f t="shared" si="3"/>
        <v/>
      </c>
      <c r="L72" s="50"/>
      <c r="M72" s="50"/>
    </row>
    <row r="73" spans="1:13" ht="12.6">
      <c r="A73" s="103"/>
      <c r="B73" s="56"/>
      <c r="C73" s="60" t="str">
        <f>IF(B73="Chèques",MAX($C$3:$C72)+1,"")</f>
        <v/>
      </c>
      <c r="D73" s="56"/>
      <c r="E73" s="55"/>
      <c r="F73" s="56"/>
      <c r="G73" s="57"/>
      <c r="H73" s="57"/>
      <c r="I73" s="54"/>
      <c r="J73" s="105" t="str">
        <f t="shared" si="2"/>
        <v/>
      </c>
      <c r="K73" s="105" t="str">
        <f t="shared" si="3"/>
        <v/>
      </c>
      <c r="L73" s="50"/>
      <c r="M73" s="50"/>
    </row>
    <row r="74" spans="1:13" ht="12.6">
      <c r="A74" s="103"/>
      <c r="B74" s="56"/>
      <c r="C74" s="60" t="str">
        <f>IF(B74="Chèques",MAX($C$3:$C73)+1,"")</f>
        <v/>
      </c>
      <c r="D74" s="56"/>
      <c r="E74" s="55"/>
      <c r="F74" s="56"/>
      <c r="G74" s="57"/>
      <c r="H74" s="57"/>
      <c r="I74" s="54"/>
      <c r="J74" s="105" t="str">
        <f t="shared" si="2"/>
        <v/>
      </c>
      <c r="K74" s="105" t="str">
        <f t="shared" si="3"/>
        <v/>
      </c>
      <c r="L74" s="50"/>
      <c r="M74" s="50"/>
    </row>
    <row r="75" spans="1:13" ht="12.6">
      <c r="A75" s="103"/>
      <c r="B75" s="56"/>
      <c r="C75" s="60" t="str">
        <f>IF(B75="Chèques",MAX($C$3:$C74)+1,"")</f>
        <v/>
      </c>
      <c r="D75" s="56"/>
      <c r="E75" s="55"/>
      <c r="F75" s="56"/>
      <c r="G75" s="57"/>
      <c r="H75" s="57"/>
      <c r="I75" s="54"/>
      <c r="J75" s="105" t="str">
        <f t="shared" si="2"/>
        <v/>
      </c>
      <c r="K75" s="105" t="str">
        <f t="shared" si="3"/>
        <v/>
      </c>
      <c r="L75" s="50"/>
      <c r="M75" s="50"/>
    </row>
    <row r="76" spans="1:13" ht="12.6">
      <c r="A76" s="103"/>
      <c r="B76" s="56"/>
      <c r="C76" s="60" t="str">
        <f>IF(B76="Chèques",MAX($C$3:$C75)+1,"")</f>
        <v/>
      </c>
      <c r="D76" s="56"/>
      <c r="E76" s="55"/>
      <c r="F76" s="56"/>
      <c r="G76" s="57"/>
      <c r="H76" s="57"/>
      <c r="I76" s="54"/>
      <c r="J76" s="105" t="str">
        <f t="shared" si="2"/>
        <v/>
      </c>
      <c r="K76" s="105" t="str">
        <f t="shared" si="3"/>
        <v/>
      </c>
      <c r="L76" s="50"/>
      <c r="M76" s="50"/>
    </row>
    <row r="77" spans="1:13" ht="12.6">
      <c r="A77" s="103"/>
      <c r="B77" s="56"/>
      <c r="C77" s="60" t="str">
        <f>IF(B77="Chèques",MAX($C$3:$C76)+1,"")</f>
        <v/>
      </c>
      <c r="D77" s="56"/>
      <c r="E77" s="55"/>
      <c r="F77" s="56"/>
      <c r="G77" s="57"/>
      <c r="H77" s="57"/>
      <c r="I77" s="54"/>
      <c r="J77" s="105" t="str">
        <f t="shared" si="2"/>
        <v/>
      </c>
      <c r="K77" s="105" t="str">
        <f t="shared" si="3"/>
        <v/>
      </c>
      <c r="L77" s="50"/>
      <c r="M77" s="50"/>
    </row>
    <row r="78" spans="1:13" ht="12.6">
      <c r="A78" s="103"/>
      <c r="B78" s="56"/>
      <c r="C78" s="60" t="str">
        <f>IF(B78="Chèques",MAX($C$3:$C77)+1,"")</f>
        <v/>
      </c>
      <c r="D78" s="56"/>
      <c r="E78" s="55"/>
      <c r="F78" s="56"/>
      <c r="G78" s="57"/>
      <c r="H78" s="57"/>
      <c r="I78" s="54"/>
      <c r="J78" s="105" t="str">
        <f t="shared" si="2"/>
        <v/>
      </c>
      <c r="K78" s="105" t="str">
        <f t="shared" si="3"/>
        <v/>
      </c>
      <c r="L78" s="50"/>
      <c r="M78" s="50"/>
    </row>
    <row r="79" spans="1:13" ht="12.6">
      <c r="A79" s="103"/>
      <c r="B79" s="56"/>
      <c r="C79" s="60" t="str">
        <f>IF(B79="Chèques",MAX($C$3:$C78)+1,"")</f>
        <v/>
      </c>
      <c r="D79" s="56"/>
      <c r="E79" s="55"/>
      <c r="F79" s="56"/>
      <c r="G79" s="57"/>
      <c r="H79" s="57"/>
      <c r="I79" s="54"/>
      <c r="J79" s="105" t="str">
        <f t="shared" si="2"/>
        <v/>
      </c>
      <c r="K79" s="105" t="str">
        <f t="shared" si="3"/>
        <v/>
      </c>
      <c r="L79" s="50"/>
      <c r="M79" s="50"/>
    </row>
    <row r="80" spans="1:13" ht="12.6">
      <c r="A80" s="103"/>
      <c r="B80" s="56"/>
      <c r="C80" s="60" t="str">
        <f>IF(B80="Chèques",MAX($C$3:$C79)+1,"")</f>
        <v/>
      </c>
      <c r="D80" s="56"/>
      <c r="E80" s="55"/>
      <c r="F80" s="56"/>
      <c r="G80" s="57"/>
      <c r="H80" s="57"/>
      <c r="I80" s="54"/>
      <c r="J80" s="105" t="str">
        <f t="shared" si="2"/>
        <v/>
      </c>
      <c r="K80" s="105" t="str">
        <f t="shared" si="3"/>
        <v/>
      </c>
      <c r="L80" s="50"/>
      <c r="M80" s="50"/>
    </row>
    <row r="81" spans="1:13" ht="12.6">
      <c r="A81" s="103"/>
      <c r="B81" s="56"/>
      <c r="C81" s="60" t="str">
        <f>IF(B81="Chèques",MAX($C$3:$C80)+1,"")</f>
        <v/>
      </c>
      <c r="D81" s="56"/>
      <c r="E81" s="55"/>
      <c r="F81" s="56"/>
      <c r="G81" s="57"/>
      <c r="H81" s="57"/>
      <c r="I81" s="54"/>
      <c r="J81" s="105" t="str">
        <f t="shared" si="2"/>
        <v/>
      </c>
      <c r="K81" s="105" t="str">
        <f t="shared" si="3"/>
        <v/>
      </c>
      <c r="L81" s="50"/>
      <c r="M81" s="50"/>
    </row>
    <row r="82" spans="1:13" ht="12.6">
      <c r="A82" s="103"/>
      <c r="B82" s="56"/>
      <c r="C82" s="60" t="str">
        <f>IF(B82="Chèques",MAX($C$3:$C81)+1,"")</f>
        <v/>
      </c>
      <c r="D82" s="56"/>
      <c r="E82" s="55"/>
      <c r="F82" s="56"/>
      <c r="G82" s="57"/>
      <c r="H82" s="57"/>
      <c r="I82" s="54"/>
      <c r="J82" s="105" t="str">
        <f t="shared" si="2"/>
        <v/>
      </c>
      <c r="K82" s="105" t="str">
        <f t="shared" si="3"/>
        <v/>
      </c>
      <c r="L82" s="50"/>
      <c r="M82" s="50"/>
    </row>
    <row r="83" spans="1:13" ht="12.6">
      <c r="A83" s="103"/>
      <c r="B83" s="56"/>
      <c r="C83" s="60" t="str">
        <f>IF(B83="Chèques",MAX($C$3:$C82)+1,"")</f>
        <v/>
      </c>
      <c r="D83" s="56"/>
      <c r="E83" s="55"/>
      <c r="F83" s="56"/>
      <c r="G83" s="57"/>
      <c r="H83" s="57"/>
      <c r="I83" s="54"/>
      <c r="J83" s="105" t="str">
        <f t="shared" si="2"/>
        <v/>
      </c>
      <c r="K83" s="105" t="str">
        <f t="shared" si="3"/>
        <v/>
      </c>
      <c r="L83" s="50"/>
      <c r="M83" s="50"/>
    </row>
    <row r="84" spans="1:13" ht="12.6">
      <c r="A84" s="103"/>
      <c r="B84" s="56"/>
      <c r="C84" s="60" t="str">
        <f>IF(B84="Chèques",MAX($C$3:$C83)+1,"")</f>
        <v/>
      </c>
      <c r="D84" s="56"/>
      <c r="E84" s="55"/>
      <c r="F84" s="56"/>
      <c r="G84" s="57"/>
      <c r="H84" s="57"/>
      <c r="I84" s="54"/>
      <c r="J84" s="105" t="str">
        <f t="shared" si="2"/>
        <v/>
      </c>
      <c r="K84" s="105" t="str">
        <f t="shared" si="3"/>
        <v/>
      </c>
      <c r="L84" s="50"/>
      <c r="M84" s="50"/>
    </row>
    <row r="85" spans="1:13" ht="12.6">
      <c r="A85" s="103"/>
      <c r="B85" s="56"/>
      <c r="C85" s="60" t="str">
        <f>IF(B85="Chèques",MAX($C$3:$C84)+1,"")</f>
        <v/>
      </c>
      <c r="D85" s="56"/>
      <c r="E85" s="55"/>
      <c r="F85" s="56"/>
      <c r="G85" s="57"/>
      <c r="H85" s="57"/>
      <c r="I85" s="54"/>
      <c r="J85" s="105" t="str">
        <f t="shared" si="2"/>
        <v/>
      </c>
      <c r="K85" s="105" t="str">
        <f t="shared" si="3"/>
        <v/>
      </c>
      <c r="L85" s="50"/>
      <c r="M85" s="50"/>
    </row>
    <row r="86" spans="1:13" ht="12.6">
      <c r="A86" s="103"/>
      <c r="B86" s="56"/>
      <c r="C86" s="60" t="str">
        <f>IF(B86="Chèques",MAX($C$3:$C85)+1,"")</f>
        <v/>
      </c>
      <c r="D86" s="56"/>
      <c r="E86" s="55"/>
      <c r="F86" s="56"/>
      <c r="G86" s="57"/>
      <c r="H86" s="57"/>
      <c r="I86" s="54"/>
      <c r="J86" s="105" t="str">
        <f t="shared" si="2"/>
        <v/>
      </c>
      <c r="K86" s="105" t="str">
        <f t="shared" si="3"/>
        <v/>
      </c>
      <c r="L86" s="50"/>
      <c r="M86" s="50"/>
    </row>
    <row r="87" spans="1:13" ht="12.6">
      <c r="A87" s="103"/>
      <c r="B87" s="56"/>
      <c r="C87" s="60" t="str">
        <f>IF(B87="Chèques",MAX($C$3:$C86)+1,"")</f>
        <v/>
      </c>
      <c r="D87" s="56"/>
      <c r="E87" s="55"/>
      <c r="F87" s="56"/>
      <c r="G87" s="57"/>
      <c r="H87" s="57"/>
      <c r="I87" s="54"/>
      <c r="J87" s="105" t="str">
        <f t="shared" si="2"/>
        <v/>
      </c>
      <c r="K87" s="105" t="str">
        <f t="shared" si="3"/>
        <v/>
      </c>
      <c r="L87" s="50"/>
      <c r="M87" s="50"/>
    </row>
    <row r="88" spans="1:13" ht="12.6">
      <c r="A88" s="103"/>
      <c r="B88" s="56"/>
      <c r="C88" s="60" t="str">
        <f>IF(B88="Chèques",MAX($C$3:$C87)+1,"")</f>
        <v/>
      </c>
      <c r="D88" s="56"/>
      <c r="E88" s="55"/>
      <c r="F88" s="56"/>
      <c r="G88" s="57"/>
      <c r="H88" s="57"/>
      <c r="I88" s="54"/>
      <c r="J88" s="105" t="str">
        <f t="shared" si="2"/>
        <v/>
      </c>
      <c r="K88" s="105" t="str">
        <f t="shared" si="3"/>
        <v/>
      </c>
      <c r="L88" s="50"/>
      <c r="M88" s="50"/>
    </row>
    <row r="89" spans="1:13" ht="12.6">
      <c r="A89" s="103"/>
      <c r="B89" s="56"/>
      <c r="C89" s="60" t="str">
        <f>IF(B89="Chèques",MAX($C$3:$C88)+1,"")</f>
        <v/>
      </c>
      <c r="D89" s="56"/>
      <c r="E89" s="55"/>
      <c r="F89" s="56"/>
      <c r="G89" s="57"/>
      <c r="H89" s="57"/>
      <c r="I89" s="54"/>
      <c r="J89" s="105" t="str">
        <f t="shared" si="2"/>
        <v/>
      </c>
      <c r="K89" s="105" t="str">
        <f t="shared" si="3"/>
        <v/>
      </c>
      <c r="L89" s="50"/>
      <c r="M89" s="50"/>
    </row>
    <row r="90" spans="1:13" ht="12.6">
      <c r="A90" s="103"/>
      <c r="B90" s="56"/>
      <c r="C90" s="60" t="str">
        <f>IF(B90="Chèques",MAX($C$3:$C89)+1,"")</f>
        <v/>
      </c>
      <c r="D90" s="56"/>
      <c r="E90" s="55"/>
      <c r="F90" s="56"/>
      <c r="G90" s="57"/>
      <c r="H90" s="57"/>
      <c r="I90" s="54"/>
      <c r="J90" s="105" t="str">
        <f t="shared" si="2"/>
        <v/>
      </c>
      <c r="K90" s="105" t="str">
        <f t="shared" si="3"/>
        <v/>
      </c>
      <c r="L90" s="50"/>
      <c r="M90" s="50"/>
    </row>
    <row r="91" spans="1:13" ht="12.6">
      <c r="A91" s="103"/>
      <c r="B91" s="56"/>
      <c r="C91" s="60" t="str">
        <f>IF(B91="Chèques",MAX($C$3:$C90)+1,"")</f>
        <v/>
      </c>
      <c r="D91" s="56"/>
      <c r="E91" s="55"/>
      <c r="F91" s="56"/>
      <c r="G91" s="57"/>
      <c r="H91" s="57"/>
      <c r="I91" s="54"/>
      <c r="J91" s="105" t="str">
        <f t="shared" si="2"/>
        <v/>
      </c>
      <c r="K91" s="105" t="str">
        <f t="shared" si="3"/>
        <v/>
      </c>
      <c r="L91" s="50"/>
      <c r="M91" s="50"/>
    </row>
    <row r="92" spans="1:13" ht="12.6">
      <c r="A92" s="103"/>
      <c r="B92" s="56"/>
      <c r="C92" s="60" t="str">
        <f>IF(B92="Chèques",MAX($C$3:$C91)+1,"")</f>
        <v/>
      </c>
      <c r="D92" s="56"/>
      <c r="E92" s="55"/>
      <c r="F92" s="56"/>
      <c r="G92" s="57"/>
      <c r="H92" s="57"/>
      <c r="I92" s="54"/>
      <c r="J92" s="105" t="str">
        <f t="shared" si="2"/>
        <v/>
      </c>
      <c r="K92" s="105" t="str">
        <f t="shared" si="3"/>
        <v/>
      </c>
      <c r="L92" s="50"/>
      <c r="M92" s="50"/>
    </row>
    <row r="93" spans="1:13" ht="12.6">
      <c r="A93" s="103"/>
      <c r="B93" s="56"/>
      <c r="C93" s="60" t="str">
        <f>IF(B93="Chèques",MAX($C$3:$C92)+1,"")</f>
        <v/>
      </c>
      <c r="D93" s="56"/>
      <c r="E93" s="55"/>
      <c r="F93" s="56"/>
      <c r="G93" s="57"/>
      <c r="H93" s="57"/>
      <c r="I93" s="54"/>
      <c r="J93" s="105" t="str">
        <f t="shared" si="2"/>
        <v/>
      </c>
      <c r="K93" s="105" t="str">
        <f t="shared" si="3"/>
        <v/>
      </c>
      <c r="L93" s="50"/>
      <c r="M93" s="50"/>
    </row>
    <row r="94" spans="1:13" ht="12.6">
      <c r="A94" s="103"/>
      <c r="B94" s="56"/>
      <c r="C94" s="60" t="str">
        <f>IF(B94="Chèques",MAX($C$3:$C93)+1,"")</f>
        <v/>
      </c>
      <c r="D94" s="56"/>
      <c r="E94" s="55"/>
      <c r="F94" s="56"/>
      <c r="G94" s="57"/>
      <c r="H94" s="57"/>
      <c r="I94" s="54"/>
      <c r="J94" s="105" t="str">
        <f t="shared" si="2"/>
        <v/>
      </c>
      <c r="K94" s="105" t="str">
        <f t="shared" si="3"/>
        <v/>
      </c>
      <c r="L94" s="50"/>
      <c r="M94" s="50"/>
    </row>
    <row r="95" spans="1:13" ht="12.6">
      <c r="A95" s="103"/>
      <c r="B95" s="56"/>
      <c r="C95" s="60" t="str">
        <f>IF(B95="Chèques",MAX($C$3:$C94)+1,"")</f>
        <v/>
      </c>
      <c r="D95" s="56"/>
      <c r="E95" s="55"/>
      <c r="F95" s="56"/>
      <c r="G95" s="57"/>
      <c r="H95" s="57"/>
      <c r="I95" s="54"/>
      <c r="J95" s="105" t="str">
        <f t="shared" si="2"/>
        <v/>
      </c>
      <c r="K95" s="105" t="str">
        <f t="shared" si="3"/>
        <v/>
      </c>
      <c r="L95" s="50"/>
      <c r="M95" s="50"/>
    </row>
    <row r="96" spans="1:13" ht="12.6">
      <c r="A96" s="103"/>
      <c r="B96" s="56"/>
      <c r="C96" s="60" t="str">
        <f>IF(B96="Chèques",MAX($C$3:$C95)+1,"")</f>
        <v/>
      </c>
      <c r="D96" s="56"/>
      <c r="E96" s="55"/>
      <c r="F96" s="56"/>
      <c r="G96" s="57"/>
      <c r="H96" s="57"/>
      <c r="I96" s="54"/>
      <c r="J96" s="105" t="str">
        <f t="shared" si="2"/>
        <v/>
      </c>
      <c r="K96" s="105" t="str">
        <f t="shared" si="3"/>
        <v/>
      </c>
      <c r="L96" s="50"/>
      <c r="M96" s="50"/>
    </row>
    <row r="97" spans="1:13" ht="12.6">
      <c r="A97" s="103"/>
      <c r="B97" s="56"/>
      <c r="C97" s="60" t="str">
        <f>IF(B97="Chèques",MAX($C$3:$C96)+1,"")</f>
        <v/>
      </c>
      <c r="D97" s="56"/>
      <c r="E97" s="55"/>
      <c r="F97" s="56"/>
      <c r="G97" s="57"/>
      <c r="H97" s="57"/>
      <c r="I97" s="54"/>
      <c r="J97" s="105" t="str">
        <f t="shared" si="2"/>
        <v/>
      </c>
      <c r="K97" s="105" t="str">
        <f t="shared" si="3"/>
        <v/>
      </c>
      <c r="L97" s="50"/>
      <c r="M97" s="50"/>
    </row>
    <row r="98" spans="1:13" ht="12.6">
      <c r="A98" s="103"/>
      <c r="B98" s="56"/>
      <c r="C98" s="60" t="str">
        <f>IF(B98="Chèques",MAX($C$3:$C97)+1,"")</f>
        <v/>
      </c>
      <c r="D98" s="56"/>
      <c r="E98" s="55"/>
      <c r="F98" s="56"/>
      <c r="G98" s="57"/>
      <c r="H98" s="57"/>
      <c r="I98" s="54"/>
      <c r="J98" s="105" t="str">
        <f t="shared" si="2"/>
        <v/>
      </c>
      <c r="K98" s="105" t="str">
        <f t="shared" si="3"/>
        <v/>
      </c>
      <c r="L98" s="50"/>
      <c r="M98" s="50"/>
    </row>
    <row r="99" spans="1:13" ht="12.6">
      <c r="A99" s="103"/>
      <c r="B99" s="56"/>
      <c r="C99" s="60" t="str">
        <f>IF(B99="Chèques",MAX($C$3:$C98)+1,"")</f>
        <v/>
      </c>
      <c r="D99" s="56"/>
      <c r="E99" s="55"/>
      <c r="F99" s="56"/>
      <c r="G99" s="57"/>
      <c r="H99" s="57"/>
      <c r="I99" s="54"/>
      <c r="J99" s="105" t="str">
        <f t="shared" si="2"/>
        <v/>
      </c>
      <c r="K99" s="105" t="str">
        <f t="shared" si="3"/>
        <v/>
      </c>
      <c r="L99" s="50"/>
      <c r="M99" s="50"/>
    </row>
    <row r="100" spans="1:13" ht="12.6">
      <c r="A100" s="103"/>
      <c r="B100" s="56"/>
      <c r="C100" s="60" t="str">
        <f>IF(B100="Chèques",MAX($C$3:$C99)+1,"")</f>
        <v/>
      </c>
      <c r="D100" s="56"/>
      <c r="E100" s="55"/>
      <c r="F100" s="56"/>
      <c r="G100" s="57"/>
      <c r="H100" s="57"/>
      <c r="I100" s="54"/>
      <c r="J100" s="105" t="str">
        <f t="shared" si="2"/>
        <v/>
      </c>
      <c r="K100" s="105" t="str">
        <f t="shared" si="3"/>
        <v/>
      </c>
      <c r="L100" s="50"/>
      <c r="M100" s="50"/>
    </row>
    <row r="101" spans="1:13" ht="12.6">
      <c r="A101" s="103"/>
      <c r="B101" s="56"/>
      <c r="C101" s="60" t="str">
        <f>IF(B101="Chèques",MAX($C$3:$C100)+1,"")</f>
        <v/>
      </c>
      <c r="D101" s="56"/>
      <c r="E101" s="55"/>
      <c r="F101" s="56"/>
      <c r="G101" s="57"/>
      <c r="H101" s="57"/>
      <c r="I101" s="54"/>
      <c r="J101" s="105" t="str">
        <f t="shared" si="2"/>
        <v/>
      </c>
      <c r="K101" s="105" t="str">
        <f t="shared" si="3"/>
        <v/>
      </c>
      <c r="L101" s="50"/>
      <c r="M101" s="50"/>
    </row>
    <row r="102" spans="1:13" ht="12.6">
      <c r="A102" s="103"/>
      <c r="B102" s="56"/>
      <c r="C102" s="60" t="str">
        <f>IF(B102="Chèques",MAX($C$3:$C101)+1,"")</f>
        <v/>
      </c>
      <c r="D102" s="56"/>
      <c r="E102" s="55"/>
      <c r="F102" s="56"/>
      <c r="G102" s="57"/>
      <c r="H102" s="57"/>
      <c r="I102" s="54"/>
      <c r="J102" s="105" t="str">
        <f t="shared" si="2"/>
        <v/>
      </c>
      <c r="K102" s="105" t="str">
        <f t="shared" si="3"/>
        <v/>
      </c>
      <c r="L102" s="50"/>
      <c r="M102" s="50"/>
    </row>
    <row r="103" spans="1:13" ht="12.6">
      <c r="A103" s="103"/>
      <c r="B103" s="56"/>
      <c r="C103" s="60" t="str">
        <f>IF(B103="Chèques",MAX($C$3:$C102)+1,"")</f>
        <v/>
      </c>
      <c r="D103" s="56"/>
      <c r="E103" s="55"/>
      <c r="F103" s="56"/>
      <c r="G103" s="57"/>
      <c r="H103" s="57"/>
      <c r="I103" s="54"/>
      <c r="J103" s="105" t="str">
        <f t="shared" si="2"/>
        <v/>
      </c>
      <c r="K103" s="105" t="str">
        <f t="shared" si="3"/>
        <v/>
      </c>
      <c r="L103" s="50"/>
      <c r="M103" s="50"/>
    </row>
    <row r="104" spans="1:13" ht="12.6">
      <c r="A104" s="103"/>
      <c r="B104" s="56"/>
      <c r="C104" s="60" t="str">
        <f>IF(B104="Chèques",MAX($C$3:$C103)+1,"")</f>
        <v/>
      </c>
      <c r="D104" s="56"/>
      <c r="E104" s="55"/>
      <c r="F104" s="56"/>
      <c r="G104" s="57"/>
      <c r="H104" s="57"/>
      <c r="I104" s="54"/>
      <c r="J104" s="105" t="str">
        <f t="shared" si="2"/>
        <v/>
      </c>
      <c r="K104" s="105" t="str">
        <f t="shared" si="3"/>
        <v/>
      </c>
      <c r="L104" s="50"/>
      <c r="M104" s="50"/>
    </row>
    <row r="105" spans="1:13" ht="12.6">
      <c r="A105" s="103"/>
      <c r="B105" s="56"/>
      <c r="C105" s="60" t="str">
        <f>IF(B105="Chèques",MAX($C$3:$C104)+1,"")</f>
        <v/>
      </c>
      <c r="D105" s="56"/>
      <c r="E105" s="55"/>
      <c r="F105" s="56"/>
      <c r="G105" s="57"/>
      <c r="H105" s="57"/>
      <c r="I105" s="54"/>
      <c r="J105" s="105" t="str">
        <f t="shared" si="2"/>
        <v/>
      </c>
      <c r="K105" s="105" t="str">
        <f t="shared" si="3"/>
        <v/>
      </c>
      <c r="L105" s="50"/>
      <c r="M105" s="50"/>
    </row>
    <row r="106" spans="1:13" ht="12.6">
      <c r="A106" s="103"/>
      <c r="B106" s="56"/>
      <c r="C106" s="60" t="str">
        <f>IF(B106="Chèques",MAX($C$3:$C105)+1,"")</f>
        <v/>
      </c>
      <c r="D106" s="56"/>
      <c r="E106" s="55"/>
      <c r="F106" s="56"/>
      <c r="G106" s="57"/>
      <c r="H106" s="57"/>
      <c r="I106" s="54"/>
      <c r="J106" s="105" t="str">
        <f t="shared" si="2"/>
        <v/>
      </c>
      <c r="K106" s="105" t="str">
        <f t="shared" si="3"/>
        <v/>
      </c>
      <c r="L106" s="50"/>
      <c r="M106" s="50"/>
    </row>
    <row r="107" spans="1:13" ht="12.6">
      <c r="A107" s="103"/>
      <c r="B107" s="56"/>
      <c r="C107" s="60" t="str">
        <f>IF(B107="Chèques",MAX($C$3:$C106)+1,"")</f>
        <v/>
      </c>
      <c r="D107" s="56"/>
      <c r="E107" s="55"/>
      <c r="F107" s="56"/>
      <c r="G107" s="57"/>
      <c r="H107" s="57"/>
      <c r="I107" s="54"/>
      <c r="J107" s="105" t="str">
        <f t="shared" si="2"/>
        <v/>
      </c>
      <c r="K107" s="105" t="str">
        <f t="shared" si="3"/>
        <v/>
      </c>
      <c r="L107" s="50"/>
      <c r="M107" s="50"/>
    </row>
    <row r="108" spans="1:13" ht="12.6">
      <c r="A108" s="103"/>
      <c r="B108" s="56"/>
      <c r="C108" s="60" t="str">
        <f>IF(B108="Chèques",MAX($C$3:$C107)+1,"")</f>
        <v/>
      </c>
      <c r="D108" s="56"/>
      <c r="E108" s="55"/>
      <c r="F108" s="56"/>
      <c r="G108" s="57"/>
      <c r="H108" s="57"/>
      <c r="I108" s="54"/>
      <c r="J108" s="105" t="str">
        <f t="shared" si="2"/>
        <v/>
      </c>
      <c r="K108" s="105" t="str">
        <f t="shared" si="3"/>
        <v/>
      </c>
      <c r="L108" s="50"/>
      <c r="M108" s="50"/>
    </row>
    <row r="109" spans="1:13" ht="12.6">
      <c r="A109" s="103"/>
      <c r="B109" s="56"/>
      <c r="C109" s="60" t="str">
        <f>IF(B109="Chèques",MAX($C$3:$C108)+1,"")</f>
        <v/>
      </c>
      <c r="D109" s="56"/>
      <c r="E109" s="55"/>
      <c r="F109" s="56"/>
      <c r="G109" s="57"/>
      <c r="H109" s="57"/>
      <c r="I109" s="54"/>
      <c r="J109" s="105" t="str">
        <f t="shared" si="2"/>
        <v/>
      </c>
      <c r="K109" s="105" t="str">
        <f t="shared" si="3"/>
        <v/>
      </c>
      <c r="L109" s="50"/>
      <c r="M109" s="50"/>
    </row>
    <row r="110" spans="1:13" ht="12.6">
      <c r="A110" s="103"/>
      <c r="B110" s="56"/>
      <c r="C110" s="60" t="str">
        <f>IF(B110="Chèques",MAX($C$3:$C109)+1,"")</f>
        <v/>
      </c>
      <c r="D110" s="56"/>
      <c r="E110" s="55"/>
      <c r="F110" s="56"/>
      <c r="G110" s="57"/>
      <c r="H110" s="57"/>
      <c r="I110" s="54"/>
      <c r="J110" s="105" t="str">
        <f t="shared" si="2"/>
        <v/>
      </c>
      <c r="K110" s="105" t="str">
        <f t="shared" si="3"/>
        <v/>
      </c>
      <c r="L110" s="50"/>
      <c r="M110" s="50"/>
    </row>
    <row r="111" spans="1:13" ht="12.6">
      <c r="A111" s="103"/>
      <c r="B111" s="56"/>
      <c r="C111" s="60" t="str">
        <f>IF(B111="Chèques",MAX($C$3:$C110)+1,"")</f>
        <v/>
      </c>
      <c r="D111" s="56"/>
      <c r="E111" s="55"/>
      <c r="F111" s="56"/>
      <c r="G111" s="57"/>
      <c r="H111" s="57"/>
      <c r="I111" s="54"/>
      <c r="J111" s="105" t="str">
        <f t="shared" si="2"/>
        <v/>
      </c>
      <c r="K111" s="105" t="str">
        <f t="shared" si="3"/>
        <v/>
      </c>
      <c r="L111" s="50"/>
      <c r="M111" s="50"/>
    </row>
    <row r="112" spans="1:13" ht="12.6">
      <c r="A112" s="103"/>
      <c r="B112" s="56"/>
      <c r="C112" s="60" t="str">
        <f>IF(B112="Chèques",MAX($C$3:$C111)+1,"")</f>
        <v/>
      </c>
      <c r="D112" s="56"/>
      <c r="E112" s="55"/>
      <c r="F112" s="56"/>
      <c r="G112" s="57"/>
      <c r="H112" s="57"/>
      <c r="I112" s="54"/>
      <c r="J112" s="105" t="str">
        <f t="shared" si="2"/>
        <v/>
      </c>
      <c r="K112" s="105" t="str">
        <f t="shared" si="3"/>
        <v/>
      </c>
      <c r="L112" s="50"/>
      <c r="M112" s="50"/>
    </row>
    <row r="113" spans="1:13" ht="12.6">
      <c r="A113" s="103"/>
      <c r="B113" s="56"/>
      <c r="C113" s="60" t="str">
        <f>IF(B113="Chèques",MAX($C$3:$C112)+1,"")</f>
        <v/>
      </c>
      <c r="D113" s="56"/>
      <c r="E113" s="55"/>
      <c r="F113" s="56"/>
      <c r="G113" s="57"/>
      <c r="H113" s="57"/>
      <c r="I113" s="54"/>
      <c r="J113" s="105" t="str">
        <f t="shared" si="2"/>
        <v/>
      </c>
      <c r="K113" s="105" t="str">
        <f t="shared" si="3"/>
        <v/>
      </c>
      <c r="L113" s="50"/>
      <c r="M113" s="50"/>
    </row>
    <row r="114" spans="1:13" ht="12.6">
      <c r="A114" s="103"/>
      <c r="B114" s="56"/>
      <c r="C114" s="60" t="str">
        <f>IF(B114="Chèques",MAX($C$3:$C113)+1,"")</f>
        <v/>
      </c>
      <c r="D114" s="56"/>
      <c r="E114" s="55"/>
      <c r="F114" s="56"/>
      <c r="G114" s="57"/>
      <c r="H114" s="57"/>
      <c r="I114" s="54"/>
      <c r="J114" s="105" t="str">
        <f t="shared" si="2"/>
        <v/>
      </c>
      <c r="K114" s="105" t="str">
        <f t="shared" si="3"/>
        <v/>
      </c>
      <c r="L114" s="50"/>
      <c r="M114" s="50"/>
    </row>
    <row r="115" spans="1:13" ht="12.6">
      <c r="A115" s="103"/>
      <c r="B115" s="56"/>
      <c r="C115" s="60" t="str">
        <f>IF(B115="Chèques",MAX($C$3:$C114)+1,"")</f>
        <v/>
      </c>
      <c r="D115" s="56"/>
      <c r="E115" s="55"/>
      <c r="F115" s="56"/>
      <c r="G115" s="57"/>
      <c r="H115" s="57"/>
      <c r="I115" s="54"/>
      <c r="J115" s="105" t="str">
        <f t="shared" si="2"/>
        <v/>
      </c>
      <c r="K115" s="105" t="str">
        <f t="shared" si="3"/>
        <v/>
      </c>
      <c r="L115" s="50"/>
      <c r="M115" s="50"/>
    </row>
    <row r="116" spans="1:13" ht="12.6">
      <c r="A116" s="103"/>
      <c r="B116" s="56"/>
      <c r="C116" s="60" t="str">
        <f>IF(B116="Chèques",MAX($C$3:$C115)+1,"")</f>
        <v/>
      </c>
      <c r="D116" s="56"/>
      <c r="E116" s="55"/>
      <c r="F116" s="56"/>
      <c r="G116" s="57"/>
      <c r="H116" s="57"/>
      <c r="I116" s="54"/>
      <c r="J116" s="105" t="str">
        <f t="shared" si="2"/>
        <v/>
      </c>
      <c r="K116" s="105" t="str">
        <f t="shared" si="3"/>
        <v/>
      </c>
      <c r="L116" s="50"/>
      <c r="M116" s="50"/>
    </row>
    <row r="117" spans="1:13" ht="12.6">
      <c r="A117" s="103"/>
      <c r="B117" s="56"/>
      <c r="C117" s="60" t="str">
        <f>IF(B117="Chèques",MAX($C$3:$C116)+1,"")</f>
        <v/>
      </c>
      <c r="D117" s="56"/>
      <c r="E117" s="55"/>
      <c r="F117" s="56"/>
      <c r="G117" s="57"/>
      <c r="H117" s="57"/>
      <c r="I117" s="54"/>
      <c r="J117" s="105" t="str">
        <f t="shared" si="2"/>
        <v/>
      </c>
      <c r="K117" s="105" t="str">
        <f t="shared" si="3"/>
        <v/>
      </c>
      <c r="L117" s="50"/>
      <c r="M117" s="50"/>
    </row>
    <row r="118" spans="1:13" ht="12.6">
      <c r="A118" s="103"/>
      <c r="B118" s="56"/>
      <c r="C118" s="60" t="str">
        <f>IF(B118="Chèques",MAX($C$3:$C117)+1,"")</f>
        <v/>
      </c>
      <c r="D118" s="56"/>
      <c r="E118" s="55"/>
      <c r="F118" s="56"/>
      <c r="G118" s="57"/>
      <c r="H118" s="57"/>
      <c r="I118" s="54"/>
      <c r="J118" s="105" t="str">
        <f t="shared" si="2"/>
        <v/>
      </c>
      <c r="K118" s="105" t="str">
        <f t="shared" si="3"/>
        <v/>
      </c>
      <c r="L118" s="50"/>
      <c r="M118" s="50"/>
    </row>
    <row r="119" spans="1:13" ht="12.6">
      <c r="A119" s="103"/>
      <c r="B119" s="56"/>
      <c r="C119" s="60" t="str">
        <f>IF(B119="Chèques",MAX($C$3:$C118)+1,"")</f>
        <v/>
      </c>
      <c r="D119" s="56"/>
      <c r="E119" s="55"/>
      <c r="F119" s="56"/>
      <c r="G119" s="57"/>
      <c r="H119" s="57"/>
      <c r="I119" s="54"/>
      <c r="J119" s="105" t="str">
        <f t="shared" si="2"/>
        <v/>
      </c>
      <c r="K119" s="105" t="str">
        <f t="shared" si="3"/>
        <v/>
      </c>
      <c r="L119" s="50"/>
      <c r="M119" s="50"/>
    </row>
    <row r="120" spans="1:13" ht="12.6">
      <c r="A120" s="103"/>
      <c r="B120" s="56"/>
      <c r="C120" s="60" t="str">
        <f>IF(B120="Chèques",MAX($C$3:$C119)+1,"")</f>
        <v/>
      </c>
      <c r="D120" s="56"/>
      <c r="E120" s="55"/>
      <c r="F120" s="56"/>
      <c r="G120" s="57"/>
      <c r="H120" s="57"/>
      <c r="I120" s="54"/>
      <c r="J120" s="105" t="str">
        <f t="shared" si="2"/>
        <v/>
      </c>
      <c r="K120" s="105" t="str">
        <f t="shared" si="3"/>
        <v/>
      </c>
      <c r="L120" s="50"/>
      <c r="M120" s="50"/>
    </row>
    <row r="121" spans="1:13" ht="12.6">
      <c r="A121" s="103"/>
      <c r="B121" s="56"/>
      <c r="C121" s="60" t="str">
        <f>IF(B121="Chèques",MAX($C$3:$C120)+1,"")</f>
        <v/>
      </c>
      <c r="D121" s="56"/>
      <c r="E121" s="55"/>
      <c r="F121" s="56"/>
      <c r="G121" s="57"/>
      <c r="H121" s="57"/>
      <c r="I121" s="54"/>
      <c r="J121" s="105" t="str">
        <f t="shared" si="2"/>
        <v/>
      </c>
      <c r="K121" s="105" t="str">
        <f t="shared" si="3"/>
        <v/>
      </c>
      <c r="L121" s="50"/>
      <c r="M121" s="50"/>
    </row>
    <row r="122" spans="1:13" ht="12.6">
      <c r="A122" s="103"/>
      <c r="B122" s="56"/>
      <c r="C122" s="60" t="str">
        <f>IF(B122="Chèques",MAX($C$3:$C121)+1,"")</f>
        <v/>
      </c>
      <c r="D122" s="56"/>
      <c r="E122" s="55"/>
      <c r="F122" s="56"/>
      <c r="G122" s="57"/>
      <c r="H122" s="57"/>
      <c r="I122" s="54"/>
      <c r="J122" s="105" t="str">
        <f t="shared" si="2"/>
        <v/>
      </c>
      <c r="K122" s="105" t="str">
        <f t="shared" si="3"/>
        <v/>
      </c>
      <c r="L122" s="50"/>
      <c r="M122" s="50"/>
    </row>
    <row r="123" spans="1:13" ht="12.6">
      <c r="A123" s="103"/>
      <c r="B123" s="56"/>
      <c r="C123" s="60" t="str">
        <f>IF(B123="Chèques",MAX($C$3:$C122)+1,"")</f>
        <v/>
      </c>
      <c r="D123" s="56"/>
      <c r="E123" s="55"/>
      <c r="F123" s="56"/>
      <c r="G123" s="57"/>
      <c r="H123" s="57"/>
      <c r="I123" s="54"/>
      <c r="J123" s="105" t="str">
        <f t="shared" si="2"/>
        <v/>
      </c>
      <c r="K123" s="105" t="str">
        <f t="shared" si="3"/>
        <v/>
      </c>
      <c r="L123" s="50"/>
      <c r="M123" s="50"/>
    </row>
    <row r="124" spans="1:13" ht="12.6">
      <c r="A124" s="103"/>
      <c r="B124" s="56"/>
      <c r="C124" s="60" t="str">
        <f>IF(B124="Chèques",MAX($C$3:$C123)+1,"")</f>
        <v/>
      </c>
      <c r="D124" s="56"/>
      <c r="E124" s="55"/>
      <c r="F124" s="56"/>
      <c r="G124" s="57"/>
      <c r="H124" s="57"/>
      <c r="I124" s="54"/>
      <c r="J124" s="105" t="str">
        <f t="shared" si="2"/>
        <v/>
      </c>
      <c r="K124" s="105" t="str">
        <f t="shared" si="3"/>
        <v/>
      </c>
      <c r="L124" s="50"/>
      <c r="M124" s="50"/>
    </row>
    <row r="125" spans="1:13" ht="12.6">
      <c r="A125" s="103"/>
      <c r="B125" s="56"/>
      <c r="C125" s="60" t="str">
        <f>IF(B125="Chèques",MAX($C$3:$C124)+1,"")</f>
        <v/>
      </c>
      <c r="D125" s="56"/>
      <c r="E125" s="55"/>
      <c r="F125" s="56"/>
      <c r="G125" s="57"/>
      <c r="H125" s="57"/>
      <c r="I125" s="54"/>
      <c r="J125" s="105" t="str">
        <f t="shared" si="2"/>
        <v/>
      </c>
      <c r="K125" s="105" t="str">
        <f t="shared" si="3"/>
        <v/>
      </c>
      <c r="L125" s="50"/>
      <c r="M125" s="50"/>
    </row>
    <row r="126" spans="1:13" ht="12.6">
      <c r="A126" s="103"/>
      <c r="B126" s="56"/>
      <c r="C126" s="60" t="str">
        <f>IF(B126="Chèques",MAX($C$3:$C125)+1,"")</f>
        <v/>
      </c>
      <c r="D126" s="56"/>
      <c r="E126" s="55"/>
      <c r="F126" s="56"/>
      <c r="G126" s="57"/>
      <c r="H126" s="57"/>
      <c r="I126" s="54"/>
      <c r="J126" s="105" t="str">
        <f t="shared" si="2"/>
        <v/>
      </c>
      <c r="K126" s="105" t="str">
        <f t="shared" si="3"/>
        <v/>
      </c>
      <c r="L126" s="50"/>
      <c r="M126" s="50"/>
    </row>
    <row r="127" spans="1:13" ht="12.6">
      <c r="A127" s="103"/>
      <c r="B127" s="56"/>
      <c r="C127" s="60" t="str">
        <f>IF(B127="Chèques",MAX($C$3:$C126)+1,"")</f>
        <v/>
      </c>
      <c r="D127" s="56"/>
      <c r="E127" s="55"/>
      <c r="F127" s="56"/>
      <c r="G127" s="57"/>
      <c r="H127" s="57"/>
      <c r="I127" s="54"/>
      <c r="J127" s="105" t="str">
        <f t="shared" si="2"/>
        <v/>
      </c>
      <c r="K127" s="105" t="str">
        <f t="shared" si="3"/>
        <v/>
      </c>
      <c r="L127" s="50"/>
      <c r="M127" s="50"/>
    </row>
    <row r="128" spans="1:13" ht="12.6">
      <c r="A128" s="103"/>
      <c r="B128" s="56"/>
      <c r="C128" s="60" t="str">
        <f>IF(B128="Chèques",MAX($C$3:$C127)+1,"")</f>
        <v/>
      </c>
      <c r="D128" s="56"/>
      <c r="E128" s="55"/>
      <c r="F128" s="56"/>
      <c r="G128" s="57"/>
      <c r="H128" s="57"/>
      <c r="I128" s="54"/>
      <c r="J128" s="105" t="str">
        <f t="shared" si="2"/>
        <v/>
      </c>
      <c r="K128" s="105" t="str">
        <f t="shared" si="3"/>
        <v/>
      </c>
      <c r="L128" s="50"/>
      <c r="M128" s="50"/>
    </row>
    <row r="129" spans="1:13" ht="12.6">
      <c r="A129" s="103"/>
      <c r="B129" s="56"/>
      <c r="C129" s="60" t="str">
        <f>IF(B129="Chèques",MAX($C$3:$C128)+1,"")</f>
        <v/>
      </c>
      <c r="D129" s="56"/>
      <c r="E129" s="55"/>
      <c r="F129" s="56"/>
      <c r="G129" s="57"/>
      <c r="H129" s="57"/>
      <c r="I129" s="54"/>
      <c r="J129" s="105" t="str">
        <f t="shared" si="2"/>
        <v/>
      </c>
      <c r="K129" s="105" t="str">
        <f t="shared" si="3"/>
        <v/>
      </c>
      <c r="L129" s="50"/>
      <c r="M129" s="50"/>
    </row>
    <row r="130" spans="1:13" ht="12.6">
      <c r="A130" s="103"/>
      <c r="B130" s="56"/>
      <c r="C130" s="60" t="str">
        <f>IF(B130="Chèques",MAX($C$3:$C129)+1,"")</f>
        <v/>
      </c>
      <c r="D130" s="56"/>
      <c r="E130" s="55"/>
      <c r="F130" s="56"/>
      <c r="G130" s="57"/>
      <c r="H130" s="57"/>
      <c r="I130" s="54"/>
      <c r="J130" s="105" t="str">
        <f t="shared" si="2"/>
        <v/>
      </c>
      <c r="K130" s="105" t="str">
        <f t="shared" si="3"/>
        <v/>
      </c>
      <c r="L130" s="50"/>
      <c r="M130" s="50"/>
    </row>
    <row r="131" spans="1:13" ht="12.6">
      <c r="A131" s="103"/>
      <c r="B131" s="56"/>
      <c r="C131" s="60" t="str">
        <f>IF(B131="Chèques",MAX($C$3:$C130)+1,"")</f>
        <v/>
      </c>
      <c r="D131" s="56"/>
      <c r="E131" s="55"/>
      <c r="F131" s="56"/>
      <c r="G131" s="57"/>
      <c r="H131" s="57"/>
      <c r="I131" s="54"/>
      <c r="J131" s="105" t="str">
        <f t="shared" si="2"/>
        <v/>
      </c>
      <c r="K131" s="105" t="str">
        <f t="shared" si="3"/>
        <v/>
      </c>
      <c r="L131" s="50"/>
      <c r="M131" s="50"/>
    </row>
    <row r="132" spans="1:13" ht="12.6">
      <c r="A132" s="103"/>
      <c r="B132" s="56"/>
      <c r="C132" s="60" t="str">
        <f>IF(B132="Chèques",MAX($C$3:$C131)+1,"")</f>
        <v/>
      </c>
      <c r="D132" s="56"/>
      <c r="E132" s="55"/>
      <c r="F132" s="56"/>
      <c r="G132" s="57"/>
      <c r="H132" s="57"/>
      <c r="I132" s="54"/>
      <c r="J132" s="105" t="str">
        <f t="shared" si="2"/>
        <v/>
      </c>
      <c r="K132" s="105" t="str">
        <f t="shared" si="3"/>
        <v/>
      </c>
      <c r="L132" s="50"/>
      <c r="M132" s="50"/>
    </row>
    <row r="133" spans="1:13" ht="12.6">
      <c r="A133" s="103"/>
      <c r="B133" s="56"/>
      <c r="C133" s="60" t="str">
        <f>IF(B133="Chèques",MAX($C$3:$C132)+1,"")</f>
        <v/>
      </c>
      <c r="D133" s="56"/>
      <c r="E133" s="55"/>
      <c r="F133" s="56"/>
      <c r="G133" s="57"/>
      <c r="H133" s="57"/>
      <c r="I133" s="54"/>
      <c r="J133" s="105" t="str">
        <f t="shared" ref="J133:J196" si="4">IF(A133&lt;&gt;"",J132+H133-G133,"")</f>
        <v/>
      </c>
      <c r="K133" s="105" t="str">
        <f t="shared" ref="K133:K196" si="5">IF(A133="","",K132+(H133-G133)*(I133&gt;0))</f>
        <v/>
      </c>
      <c r="L133" s="50"/>
      <c r="M133" s="50"/>
    </row>
    <row r="134" spans="1:13" ht="12.6">
      <c r="A134" s="103"/>
      <c r="B134" s="56"/>
      <c r="C134" s="60" t="str">
        <f>IF(B134="Chèques",MAX($C$3:$C133)+1,"")</f>
        <v/>
      </c>
      <c r="D134" s="56"/>
      <c r="E134" s="55"/>
      <c r="F134" s="56"/>
      <c r="G134" s="57"/>
      <c r="H134" s="57"/>
      <c r="I134" s="54"/>
      <c r="J134" s="105" t="str">
        <f t="shared" si="4"/>
        <v/>
      </c>
      <c r="K134" s="105" t="str">
        <f t="shared" si="5"/>
        <v/>
      </c>
      <c r="L134" s="50"/>
      <c r="M134" s="50"/>
    </row>
    <row r="135" spans="1:13" ht="12.6">
      <c r="A135" s="103"/>
      <c r="B135" s="56"/>
      <c r="C135" s="60" t="str">
        <f>IF(B135="Chèques",MAX($C$3:$C134)+1,"")</f>
        <v/>
      </c>
      <c r="D135" s="56"/>
      <c r="E135" s="55"/>
      <c r="F135" s="56"/>
      <c r="G135" s="57"/>
      <c r="H135" s="57"/>
      <c r="I135" s="54"/>
      <c r="J135" s="105" t="str">
        <f t="shared" si="4"/>
        <v/>
      </c>
      <c r="K135" s="105" t="str">
        <f t="shared" si="5"/>
        <v/>
      </c>
      <c r="L135" s="50"/>
      <c r="M135" s="50"/>
    </row>
    <row r="136" spans="1:13" ht="12.6">
      <c r="A136" s="103"/>
      <c r="B136" s="56"/>
      <c r="C136" s="60" t="str">
        <f>IF(B136="Chèques",MAX($C$3:$C135)+1,"")</f>
        <v/>
      </c>
      <c r="D136" s="56"/>
      <c r="E136" s="55"/>
      <c r="F136" s="56"/>
      <c r="G136" s="57"/>
      <c r="H136" s="57"/>
      <c r="I136" s="54"/>
      <c r="J136" s="105" t="str">
        <f t="shared" si="4"/>
        <v/>
      </c>
      <c r="K136" s="105" t="str">
        <f t="shared" si="5"/>
        <v/>
      </c>
      <c r="L136" s="50"/>
      <c r="M136" s="50"/>
    </row>
    <row r="137" spans="1:13" ht="12.6">
      <c r="A137" s="103"/>
      <c r="B137" s="56"/>
      <c r="C137" s="60" t="str">
        <f>IF(B137="Chèques",MAX($C$3:$C136)+1,"")</f>
        <v/>
      </c>
      <c r="D137" s="56"/>
      <c r="E137" s="55"/>
      <c r="F137" s="56"/>
      <c r="G137" s="57"/>
      <c r="H137" s="57"/>
      <c r="I137" s="54"/>
      <c r="J137" s="105" t="str">
        <f t="shared" si="4"/>
        <v/>
      </c>
      <c r="K137" s="105" t="str">
        <f t="shared" si="5"/>
        <v/>
      </c>
      <c r="L137" s="50"/>
      <c r="M137" s="50"/>
    </row>
    <row r="138" spans="1:13" ht="12.6">
      <c r="A138" s="103"/>
      <c r="B138" s="56"/>
      <c r="C138" s="60" t="str">
        <f>IF(B138="Chèques",MAX($C$3:$C137)+1,"")</f>
        <v/>
      </c>
      <c r="D138" s="56"/>
      <c r="E138" s="55"/>
      <c r="F138" s="56"/>
      <c r="G138" s="57"/>
      <c r="H138" s="57"/>
      <c r="I138" s="54"/>
      <c r="J138" s="105" t="str">
        <f t="shared" si="4"/>
        <v/>
      </c>
      <c r="K138" s="105" t="str">
        <f t="shared" si="5"/>
        <v/>
      </c>
      <c r="L138" s="50"/>
      <c r="M138" s="50"/>
    </row>
    <row r="139" spans="1:13" ht="12.6">
      <c r="A139" s="103"/>
      <c r="B139" s="56"/>
      <c r="C139" s="60" t="str">
        <f>IF(B139="Chèques",MAX($C$3:$C138)+1,"")</f>
        <v/>
      </c>
      <c r="D139" s="56"/>
      <c r="E139" s="55"/>
      <c r="F139" s="56"/>
      <c r="G139" s="57"/>
      <c r="H139" s="57"/>
      <c r="I139" s="54"/>
      <c r="J139" s="105" t="str">
        <f t="shared" si="4"/>
        <v/>
      </c>
      <c r="K139" s="105" t="str">
        <f t="shared" si="5"/>
        <v/>
      </c>
      <c r="L139" s="50"/>
      <c r="M139" s="50"/>
    </row>
    <row r="140" spans="1:13" ht="12.6">
      <c r="A140" s="103"/>
      <c r="B140" s="56"/>
      <c r="C140" s="60" t="str">
        <f>IF(B140="Chèques",MAX($C$3:$C139)+1,"")</f>
        <v/>
      </c>
      <c r="D140" s="56"/>
      <c r="E140" s="55"/>
      <c r="F140" s="56"/>
      <c r="G140" s="57"/>
      <c r="H140" s="57"/>
      <c r="I140" s="54"/>
      <c r="J140" s="105" t="str">
        <f t="shared" si="4"/>
        <v/>
      </c>
      <c r="K140" s="105" t="str">
        <f t="shared" si="5"/>
        <v/>
      </c>
      <c r="L140" s="50"/>
      <c r="M140" s="50"/>
    </row>
    <row r="141" spans="1:13" ht="12.6">
      <c r="A141" s="103"/>
      <c r="B141" s="56"/>
      <c r="C141" s="60" t="str">
        <f>IF(B141="Chèques",MAX($C$3:$C140)+1,"")</f>
        <v/>
      </c>
      <c r="D141" s="56"/>
      <c r="E141" s="55"/>
      <c r="F141" s="56"/>
      <c r="G141" s="57"/>
      <c r="H141" s="57"/>
      <c r="I141" s="54"/>
      <c r="J141" s="105" t="str">
        <f t="shared" si="4"/>
        <v/>
      </c>
      <c r="K141" s="105" t="str">
        <f t="shared" si="5"/>
        <v/>
      </c>
      <c r="L141" s="50"/>
      <c r="M141" s="50"/>
    </row>
    <row r="142" spans="1:13" ht="12.6">
      <c r="A142" s="103"/>
      <c r="B142" s="56"/>
      <c r="C142" s="60" t="str">
        <f>IF(B142="Chèques",MAX($C$3:$C141)+1,"")</f>
        <v/>
      </c>
      <c r="D142" s="56"/>
      <c r="E142" s="55"/>
      <c r="F142" s="56"/>
      <c r="G142" s="57"/>
      <c r="H142" s="57"/>
      <c r="I142" s="54"/>
      <c r="J142" s="105" t="str">
        <f t="shared" si="4"/>
        <v/>
      </c>
      <c r="K142" s="105" t="str">
        <f t="shared" si="5"/>
        <v/>
      </c>
      <c r="L142" s="50"/>
      <c r="M142" s="50"/>
    </row>
    <row r="143" spans="1:13" ht="12.6">
      <c r="A143" s="103"/>
      <c r="B143" s="56"/>
      <c r="C143" s="60" t="str">
        <f>IF(B143="Chèques",MAX($C$3:$C142)+1,"")</f>
        <v/>
      </c>
      <c r="D143" s="56"/>
      <c r="E143" s="55"/>
      <c r="F143" s="56"/>
      <c r="G143" s="57"/>
      <c r="H143" s="57"/>
      <c r="I143" s="54"/>
      <c r="J143" s="105" t="str">
        <f t="shared" si="4"/>
        <v/>
      </c>
      <c r="K143" s="105" t="str">
        <f t="shared" si="5"/>
        <v/>
      </c>
      <c r="L143" s="50"/>
      <c r="M143" s="50"/>
    </row>
    <row r="144" spans="1:13" ht="12.6">
      <c r="A144" s="103"/>
      <c r="B144" s="56"/>
      <c r="C144" s="60" t="str">
        <f>IF(B144="Chèques",MAX($C$3:$C143)+1,"")</f>
        <v/>
      </c>
      <c r="D144" s="56"/>
      <c r="E144" s="55"/>
      <c r="F144" s="56"/>
      <c r="G144" s="57"/>
      <c r="H144" s="57"/>
      <c r="I144" s="54"/>
      <c r="J144" s="105" t="str">
        <f t="shared" si="4"/>
        <v/>
      </c>
      <c r="K144" s="105" t="str">
        <f t="shared" si="5"/>
        <v/>
      </c>
      <c r="L144" s="50"/>
      <c r="M144" s="50"/>
    </row>
    <row r="145" spans="1:13" ht="12.6">
      <c r="A145" s="103"/>
      <c r="B145" s="56"/>
      <c r="C145" s="60" t="str">
        <f>IF(B145="Chèques",MAX($C$3:$C144)+1,"")</f>
        <v/>
      </c>
      <c r="D145" s="56"/>
      <c r="E145" s="55"/>
      <c r="F145" s="56"/>
      <c r="G145" s="57"/>
      <c r="H145" s="57"/>
      <c r="I145" s="54"/>
      <c r="J145" s="105" t="str">
        <f t="shared" si="4"/>
        <v/>
      </c>
      <c r="K145" s="105" t="str">
        <f t="shared" si="5"/>
        <v/>
      </c>
      <c r="L145" s="50"/>
      <c r="M145" s="50"/>
    </row>
    <row r="146" spans="1:13" ht="12.6">
      <c r="A146" s="103"/>
      <c r="B146" s="56"/>
      <c r="C146" s="60" t="str">
        <f>IF(B146="Chèques",MAX($C$3:$C145)+1,"")</f>
        <v/>
      </c>
      <c r="D146" s="56"/>
      <c r="E146" s="55"/>
      <c r="F146" s="56"/>
      <c r="G146" s="57"/>
      <c r="H146" s="57"/>
      <c r="I146" s="54"/>
      <c r="J146" s="105" t="str">
        <f t="shared" si="4"/>
        <v/>
      </c>
      <c r="K146" s="105" t="str">
        <f t="shared" si="5"/>
        <v/>
      </c>
      <c r="L146" s="50"/>
      <c r="M146" s="50"/>
    </row>
    <row r="147" spans="1:13" ht="12.6">
      <c r="A147" s="103"/>
      <c r="B147" s="56"/>
      <c r="C147" s="60" t="str">
        <f>IF(B147="Chèques",MAX($C$3:$C146)+1,"")</f>
        <v/>
      </c>
      <c r="D147" s="56"/>
      <c r="E147" s="55"/>
      <c r="F147" s="56"/>
      <c r="G147" s="57"/>
      <c r="H147" s="57"/>
      <c r="I147" s="54"/>
      <c r="J147" s="105" t="str">
        <f t="shared" si="4"/>
        <v/>
      </c>
      <c r="K147" s="105" t="str">
        <f t="shared" si="5"/>
        <v/>
      </c>
      <c r="L147" s="50"/>
      <c r="M147" s="50"/>
    </row>
    <row r="148" spans="1:13" ht="12.6">
      <c r="A148" s="103"/>
      <c r="B148" s="56"/>
      <c r="C148" s="60" t="str">
        <f>IF(B148="Chèques",MAX($C$3:$C147)+1,"")</f>
        <v/>
      </c>
      <c r="D148" s="56"/>
      <c r="E148" s="55"/>
      <c r="F148" s="56"/>
      <c r="G148" s="57"/>
      <c r="H148" s="57"/>
      <c r="I148" s="54"/>
      <c r="J148" s="105" t="str">
        <f t="shared" si="4"/>
        <v/>
      </c>
      <c r="K148" s="105" t="str">
        <f t="shared" si="5"/>
        <v/>
      </c>
      <c r="L148" s="50"/>
      <c r="M148" s="50"/>
    </row>
    <row r="149" spans="1:13" ht="12.6">
      <c r="A149" s="103"/>
      <c r="B149" s="56"/>
      <c r="C149" s="60" t="str">
        <f>IF(B149="Chèques",MAX($C$3:$C148)+1,"")</f>
        <v/>
      </c>
      <c r="D149" s="56"/>
      <c r="E149" s="55"/>
      <c r="F149" s="56"/>
      <c r="G149" s="57"/>
      <c r="H149" s="57"/>
      <c r="I149" s="54"/>
      <c r="J149" s="105" t="str">
        <f t="shared" si="4"/>
        <v/>
      </c>
      <c r="K149" s="105" t="str">
        <f t="shared" si="5"/>
        <v/>
      </c>
      <c r="L149" s="50"/>
      <c r="M149" s="50"/>
    </row>
    <row r="150" spans="1:13" ht="12.6">
      <c r="A150" s="103"/>
      <c r="B150" s="56"/>
      <c r="C150" s="60" t="str">
        <f>IF(B150="Chèques",MAX($C$3:$C149)+1,"")</f>
        <v/>
      </c>
      <c r="D150" s="56"/>
      <c r="E150" s="55"/>
      <c r="F150" s="56"/>
      <c r="G150" s="57"/>
      <c r="H150" s="57"/>
      <c r="I150" s="54"/>
      <c r="J150" s="105" t="str">
        <f t="shared" si="4"/>
        <v/>
      </c>
      <c r="K150" s="105" t="str">
        <f t="shared" si="5"/>
        <v/>
      </c>
      <c r="L150" s="50"/>
      <c r="M150" s="50"/>
    </row>
    <row r="151" spans="1:13" ht="12.6">
      <c r="A151" s="103"/>
      <c r="B151" s="56"/>
      <c r="C151" s="60" t="str">
        <f>IF(B151="Chèques",MAX($C$3:$C150)+1,"")</f>
        <v/>
      </c>
      <c r="D151" s="56"/>
      <c r="E151" s="55"/>
      <c r="F151" s="56"/>
      <c r="G151" s="57"/>
      <c r="H151" s="57"/>
      <c r="I151" s="54"/>
      <c r="J151" s="105" t="str">
        <f t="shared" si="4"/>
        <v/>
      </c>
      <c r="K151" s="105" t="str">
        <f t="shared" si="5"/>
        <v/>
      </c>
      <c r="L151" s="50"/>
      <c r="M151" s="50"/>
    </row>
    <row r="152" spans="1:13" ht="12.6">
      <c r="A152" s="103"/>
      <c r="B152" s="56"/>
      <c r="C152" s="60" t="str">
        <f>IF(B152="Chèques",MAX($C$3:$C151)+1,"")</f>
        <v/>
      </c>
      <c r="D152" s="56"/>
      <c r="E152" s="55"/>
      <c r="F152" s="56"/>
      <c r="G152" s="57"/>
      <c r="H152" s="57"/>
      <c r="I152" s="54"/>
      <c r="J152" s="105" t="str">
        <f t="shared" si="4"/>
        <v/>
      </c>
      <c r="K152" s="105" t="str">
        <f t="shared" si="5"/>
        <v/>
      </c>
      <c r="L152" s="50"/>
      <c r="M152" s="50"/>
    </row>
    <row r="153" spans="1:13" ht="12.6">
      <c r="A153" s="103"/>
      <c r="B153" s="56"/>
      <c r="C153" s="60" t="str">
        <f>IF(B153="Chèques",MAX($C$3:$C152)+1,"")</f>
        <v/>
      </c>
      <c r="D153" s="56"/>
      <c r="E153" s="55"/>
      <c r="F153" s="56"/>
      <c r="G153" s="57"/>
      <c r="H153" s="57"/>
      <c r="I153" s="54"/>
      <c r="J153" s="105" t="str">
        <f t="shared" si="4"/>
        <v/>
      </c>
      <c r="K153" s="105" t="str">
        <f t="shared" si="5"/>
        <v/>
      </c>
      <c r="L153" s="50"/>
      <c r="M153" s="50"/>
    </row>
    <row r="154" spans="1:13" ht="12.6">
      <c r="A154" s="103"/>
      <c r="B154" s="56"/>
      <c r="C154" s="60" t="str">
        <f>IF(B154="Chèques",MAX($C$3:$C153)+1,"")</f>
        <v/>
      </c>
      <c r="D154" s="56"/>
      <c r="E154" s="55"/>
      <c r="F154" s="56"/>
      <c r="G154" s="57"/>
      <c r="H154" s="57"/>
      <c r="I154" s="54"/>
      <c r="J154" s="105" t="str">
        <f t="shared" si="4"/>
        <v/>
      </c>
      <c r="K154" s="105" t="str">
        <f t="shared" si="5"/>
        <v/>
      </c>
      <c r="L154" s="50"/>
      <c r="M154" s="50"/>
    </row>
    <row r="155" spans="1:13" ht="12.6">
      <c r="A155" s="103"/>
      <c r="B155" s="56"/>
      <c r="C155" s="60" t="str">
        <f>IF(B155="Chèques",MAX($C$3:$C154)+1,"")</f>
        <v/>
      </c>
      <c r="D155" s="56"/>
      <c r="E155" s="55"/>
      <c r="F155" s="56"/>
      <c r="G155" s="57"/>
      <c r="H155" s="57"/>
      <c r="I155" s="54"/>
      <c r="J155" s="105" t="str">
        <f t="shared" si="4"/>
        <v/>
      </c>
      <c r="K155" s="105" t="str">
        <f t="shared" si="5"/>
        <v/>
      </c>
      <c r="L155" s="50"/>
      <c r="M155" s="50"/>
    </row>
    <row r="156" spans="1:13" ht="12.6">
      <c r="A156" s="103"/>
      <c r="B156" s="56"/>
      <c r="C156" s="60" t="str">
        <f>IF(B156="Chèques",MAX($C$3:$C155)+1,"")</f>
        <v/>
      </c>
      <c r="D156" s="56"/>
      <c r="E156" s="55"/>
      <c r="F156" s="56"/>
      <c r="G156" s="57"/>
      <c r="H156" s="57"/>
      <c r="I156" s="54"/>
      <c r="J156" s="105" t="str">
        <f t="shared" si="4"/>
        <v/>
      </c>
      <c r="K156" s="105" t="str">
        <f t="shared" si="5"/>
        <v/>
      </c>
      <c r="L156" s="50"/>
      <c r="M156" s="50"/>
    </row>
    <row r="157" spans="1:13" ht="12.6">
      <c r="A157" s="103"/>
      <c r="B157" s="56"/>
      <c r="C157" s="60" t="str">
        <f>IF(B157="Chèques",MAX($C$3:$C156)+1,"")</f>
        <v/>
      </c>
      <c r="D157" s="56"/>
      <c r="E157" s="55"/>
      <c r="F157" s="56"/>
      <c r="G157" s="57"/>
      <c r="H157" s="57"/>
      <c r="I157" s="54"/>
      <c r="J157" s="105" t="str">
        <f t="shared" si="4"/>
        <v/>
      </c>
      <c r="K157" s="105" t="str">
        <f t="shared" si="5"/>
        <v/>
      </c>
      <c r="L157" s="50"/>
      <c r="M157" s="50"/>
    </row>
    <row r="158" spans="1:13" ht="12.6">
      <c r="A158" s="103"/>
      <c r="B158" s="56"/>
      <c r="C158" s="60" t="str">
        <f>IF(B158="Chèques",MAX($C$3:$C157)+1,"")</f>
        <v/>
      </c>
      <c r="D158" s="56"/>
      <c r="E158" s="55"/>
      <c r="F158" s="56"/>
      <c r="G158" s="57"/>
      <c r="H158" s="57"/>
      <c r="I158" s="54"/>
      <c r="J158" s="105" t="str">
        <f t="shared" si="4"/>
        <v/>
      </c>
      <c r="K158" s="105" t="str">
        <f t="shared" si="5"/>
        <v/>
      </c>
      <c r="L158" s="50"/>
      <c r="M158" s="50"/>
    </row>
    <row r="159" spans="1:13" ht="12.6">
      <c r="A159" s="103"/>
      <c r="B159" s="56"/>
      <c r="C159" s="60" t="str">
        <f>IF(B159="Chèques",MAX($C$3:$C158)+1,"")</f>
        <v/>
      </c>
      <c r="D159" s="56"/>
      <c r="E159" s="55"/>
      <c r="F159" s="56"/>
      <c r="G159" s="57"/>
      <c r="H159" s="57"/>
      <c r="I159" s="54"/>
      <c r="J159" s="105" t="str">
        <f t="shared" si="4"/>
        <v/>
      </c>
      <c r="K159" s="105" t="str">
        <f t="shared" si="5"/>
        <v/>
      </c>
      <c r="L159" s="50"/>
      <c r="M159" s="50"/>
    </row>
    <row r="160" spans="1:13" ht="12.6">
      <c r="A160" s="103"/>
      <c r="B160" s="56"/>
      <c r="C160" s="60" t="str">
        <f>IF(B160="Chèques",MAX($C$3:$C159)+1,"")</f>
        <v/>
      </c>
      <c r="D160" s="56"/>
      <c r="E160" s="55"/>
      <c r="F160" s="56"/>
      <c r="G160" s="57"/>
      <c r="H160" s="57"/>
      <c r="I160" s="54"/>
      <c r="J160" s="105" t="str">
        <f t="shared" si="4"/>
        <v/>
      </c>
      <c r="K160" s="105" t="str">
        <f t="shared" si="5"/>
        <v/>
      </c>
      <c r="L160" s="50"/>
      <c r="M160" s="50"/>
    </row>
    <row r="161" spans="1:13" ht="12.6">
      <c r="A161" s="103"/>
      <c r="B161" s="56"/>
      <c r="C161" s="60" t="str">
        <f>IF(B161="Chèques",MAX($C$3:$C160)+1,"")</f>
        <v/>
      </c>
      <c r="D161" s="56"/>
      <c r="E161" s="55"/>
      <c r="F161" s="56"/>
      <c r="G161" s="57"/>
      <c r="H161" s="57"/>
      <c r="I161" s="54"/>
      <c r="J161" s="105" t="str">
        <f t="shared" si="4"/>
        <v/>
      </c>
      <c r="K161" s="105" t="str">
        <f t="shared" si="5"/>
        <v/>
      </c>
      <c r="L161" s="50"/>
      <c r="M161" s="50"/>
    </row>
    <row r="162" spans="1:13" ht="12.6">
      <c r="A162" s="103"/>
      <c r="B162" s="56"/>
      <c r="C162" s="60" t="str">
        <f>IF(B162="Chèques",MAX($C$3:$C161)+1,"")</f>
        <v/>
      </c>
      <c r="D162" s="56"/>
      <c r="E162" s="55"/>
      <c r="F162" s="56"/>
      <c r="G162" s="57"/>
      <c r="H162" s="57"/>
      <c r="I162" s="54"/>
      <c r="J162" s="105" t="str">
        <f t="shared" si="4"/>
        <v/>
      </c>
      <c r="K162" s="105" t="str">
        <f t="shared" si="5"/>
        <v/>
      </c>
      <c r="L162" s="50"/>
      <c r="M162" s="50"/>
    </row>
    <row r="163" spans="1:13" ht="12.6">
      <c r="A163" s="103"/>
      <c r="B163" s="56"/>
      <c r="C163" s="60" t="str">
        <f>IF(B163="Chèques",MAX($C$3:$C162)+1,"")</f>
        <v/>
      </c>
      <c r="D163" s="56"/>
      <c r="E163" s="55"/>
      <c r="F163" s="56"/>
      <c r="G163" s="57"/>
      <c r="H163" s="57"/>
      <c r="I163" s="54"/>
      <c r="J163" s="105" t="str">
        <f t="shared" si="4"/>
        <v/>
      </c>
      <c r="K163" s="105" t="str">
        <f t="shared" si="5"/>
        <v/>
      </c>
      <c r="L163" s="50"/>
      <c r="M163" s="50"/>
    </row>
    <row r="164" spans="1:13" ht="12.6">
      <c r="A164" s="103"/>
      <c r="B164" s="56"/>
      <c r="C164" s="60" t="str">
        <f>IF(B164="Chèques",MAX($C$3:$C163)+1,"")</f>
        <v/>
      </c>
      <c r="D164" s="56"/>
      <c r="E164" s="55"/>
      <c r="F164" s="56"/>
      <c r="G164" s="57"/>
      <c r="H164" s="57"/>
      <c r="I164" s="54"/>
      <c r="J164" s="105" t="str">
        <f t="shared" si="4"/>
        <v/>
      </c>
      <c r="K164" s="105" t="str">
        <f t="shared" si="5"/>
        <v/>
      </c>
      <c r="L164" s="50"/>
      <c r="M164" s="50"/>
    </row>
    <row r="165" spans="1:13" ht="12.6">
      <c r="A165" s="103"/>
      <c r="B165" s="56"/>
      <c r="C165" s="60" t="str">
        <f>IF(B165="Chèques",MAX($C$3:$C164)+1,"")</f>
        <v/>
      </c>
      <c r="D165" s="56"/>
      <c r="E165" s="55"/>
      <c r="F165" s="56"/>
      <c r="G165" s="57"/>
      <c r="H165" s="57"/>
      <c r="I165" s="54"/>
      <c r="J165" s="105" t="str">
        <f t="shared" si="4"/>
        <v/>
      </c>
      <c r="K165" s="105" t="str">
        <f t="shared" si="5"/>
        <v/>
      </c>
      <c r="L165" s="50"/>
      <c r="M165" s="50"/>
    </row>
    <row r="166" spans="1:13" ht="12.6">
      <c r="A166" s="103"/>
      <c r="B166" s="56"/>
      <c r="C166" s="60" t="str">
        <f>IF(B166="Chèques",MAX($C$3:$C165)+1,"")</f>
        <v/>
      </c>
      <c r="D166" s="56"/>
      <c r="E166" s="55"/>
      <c r="F166" s="56"/>
      <c r="G166" s="57"/>
      <c r="H166" s="57"/>
      <c r="I166" s="54"/>
      <c r="J166" s="105" t="str">
        <f t="shared" si="4"/>
        <v/>
      </c>
      <c r="K166" s="105" t="str">
        <f t="shared" si="5"/>
        <v/>
      </c>
      <c r="L166" s="50"/>
      <c r="M166" s="50"/>
    </row>
    <row r="167" spans="1:13" ht="12.6">
      <c r="A167" s="103"/>
      <c r="B167" s="56"/>
      <c r="C167" s="60" t="str">
        <f>IF(B167="Chèques",MAX($C$3:$C166)+1,"")</f>
        <v/>
      </c>
      <c r="D167" s="56"/>
      <c r="E167" s="55"/>
      <c r="F167" s="56"/>
      <c r="G167" s="57"/>
      <c r="H167" s="57"/>
      <c r="I167" s="54"/>
      <c r="J167" s="105" t="str">
        <f t="shared" si="4"/>
        <v/>
      </c>
      <c r="K167" s="105" t="str">
        <f t="shared" si="5"/>
        <v/>
      </c>
      <c r="L167" s="50"/>
      <c r="M167" s="50"/>
    </row>
    <row r="168" spans="1:13" ht="12.6">
      <c r="A168" s="103"/>
      <c r="B168" s="56"/>
      <c r="C168" s="60" t="str">
        <f>IF(B168="Chèques",MAX($C$3:$C167)+1,"")</f>
        <v/>
      </c>
      <c r="D168" s="56"/>
      <c r="E168" s="55"/>
      <c r="F168" s="56"/>
      <c r="G168" s="57"/>
      <c r="H168" s="57"/>
      <c r="I168" s="54"/>
      <c r="J168" s="105" t="str">
        <f t="shared" si="4"/>
        <v/>
      </c>
      <c r="K168" s="105" t="str">
        <f t="shared" si="5"/>
        <v/>
      </c>
      <c r="L168" s="50"/>
      <c r="M168" s="50"/>
    </row>
    <row r="169" spans="1:13" ht="12.6">
      <c r="A169" s="103"/>
      <c r="B169" s="56"/>
      <c r="C169" s="60" t="str">
        <f>IF(B169="Chèques",MAX($C$3:$C168)+1,"")</f>
        <v/>
      </c>
      <c r="D169" s="56"/>
      <c r="E169" s="55"/>
      <c r="F169" s="56"/>
      <c r="G169" s="57"/>
      <c r="H169" s="57"/>
      <c r="I169" s="54"/>
      <c r="J169" s="105" t="str">
        <f t="shared" si="4"/>
        <v/>
      </c>
      <c r="K169" s="105" t="str">
        <f t="shared" si="5"/>
        <v/>
      </c>
      <c r="L169" s="50"/>
      <c r="M169" s="50"/>
    </row>
    <row r="170" spans="1:13" ht="12.6">
      <c r="A170" s="103"/>
      <c r="B170" s="56"/>
      <c r="C170" s="60" t="str">
        <f>IF(B170="Chèques",MAX($C$3:$C169)+1,"")</f>
        <v/>
      </c>
      <c r="D170" s="56"/>
      <c r="E170" s="55"/>
      <c r="F170" s="56"/>
      <c r="G170" s="57"/>
      <c r="H170" s="57"/>
      <c r="I170" s="54"/>
      <c r="J170" s="105" t="str">
        <f t="shared" si="4"/>
        <v/>
      </c>
      <c r="K170" s="105" t="str">
        <f t="shared" si="5"/>
        <v/>
      </c>
      <c r="L170" s="50"/>
      <c r="M170" s="50"/>
    </row>
    <row r="171" spans="1:13" ht="12.6">
      <c r="A171" s="103"/>
      <c r="B171" s="56"/>
      <c r="C171" s="60" t="str">
        <f>IF(B171="Chèques",MAX($C$3:$C170)+1,"")</f>
        <v/>
      </c>
      <c r="D171" s="56"/>
      <c r="E171" s="55"/>
      <c r="F171" s="56"/>
      <c r="G171" s="57"/>
      <c r="H171" s="57"/>
      <c r="I171" s="54"/>
      <c r="J171" s="105" t="str">
        <f t="shared" si="4"/>
        <v/>
      </c>
      <c r="K171" s="105" t="str">
        <f t="shared" si="5"/>
        <v/>
      </c>
      <c r="L171" s="50"/>
      <c r="M171" s="50"/>
    </row>
    <row r="172" spans="1:13" ht="12.6">
      <c r="A172" s="103"/>
      <c r="B172" s="56"/>
      <c r="C172" s="60" t="str">
        <f>IF(B172="Chèques",MAX($C$3:$C171)+1,"")</f>
        <v/>
      </c>
      <c r="D172" s="56"/>
      <c r="E172" s="55"/>
      <c r="F172" s="56"/>
      <c r="G172" s="57"/>
      <c r="H172" s="57"/>
      <c r="I172" s="54"/>
      <c r="J172" s="105" t="str">
        <f t="shared" si="4"/>
        <v/>
      </c>
      <c r="K172" s="105" t="str">
        <f t="shared" si="5"/>
        <v/>
      </c>
      <c r="L172" s="50"/>
      <c r="M172" s="50"/>
    </row>
    <row r="173" spans="1:13" ht="12.6">
      <c r="A173" s="103"/>
      <c r="B173" s="56"/>
      <c r="C173" s="60" t="str">
        <f>IF(B173="Chèques",MAX($C$3:$C172)+1,"")</f>
        <v/>
      </c>
      <c r="D173" s="56"/>
      <c r="E173" s="55"/>
      <c r="F173" s="56"/>
      <c r="G173" s="57"/>
      <c r="H173" s="57"/>
      <c r="I173" s="54"/>
      <c r="J173" s="105" t="str">
        <f t="shared" si="4"/>
        <v/>
      </c>
      <c r="K173" s="105" t="str">
        <f t="shared" si="5"/>
        <v/>
      </c>
      <c r="L173" s="50"/>
      <c r="M173" s="50"/>
    </row>
    <row r="174" spans="1:13" ht="12.6">
      <c r="A174" s="103"/>
      <c r="B174" s="56"/>
      <c r="C174" s="60" t="str">
        <f>IF(B174="Chèques",MAX($C$3:$C173)+1,"")</f>
        <v/>
      </c>
      <c r="D174" s="56"/>
      <c r="E174" s="55"/>
      <c r="F174" s="56"/>
      <c r="G174" s="57"/>
      <c r="H174" s="57"/>
      <c r="I174" s="54"/>
      <c r="J174" s="105" t="str">
        <f t="shared" si="4"/>
        <v/>
      </c>
      <c r="K174" s="105" t="str">
        <f t="shared" si="5"/>
        <v/>
      </c>
      <c r="L174" s="50"/>
      <c r="M174" s="50"/>
    </row>
    <row r="175" spans="1:13" ht="12.6">
      <c r="A175" s="103"/>
      <c r="B175" s="56"/>
      <c r="C175" s="60" t="str">
        <f>IF(B175="Chèques",MAX($C$3:$C174)+1,"")</f>
        <v/>
      </c>
      <c r="D175" s="56"/>
      <c r="E175" s="55"/>
      <c r="F175" s="56"/>
      <c r="G175" s="57"/>
      <c r="H175" s="57"/>
      <c r="I175" s="54"/>
      <c r="J175" s="105" t="str">
        <f t="shared" si="4"/>
        <v/>
      </c>
      <c r="K175" s="105" t="str">
        <f t="shared" si="5"/>
        <v/>
      </c>
      <c r="L175" s="50"/>
      <c r="M175" s="50"/>
    </row>
    <row r="176" spans="1:13" ht="12.6">
      <c r="A176" s="103"/>
      <c r="B176" s="56"/>
      <c r="C176" s="60" t="str">
        <f>IF(B176="Chèques",MAX($C$3:$C175)+1,"")</f>
        <v/>
      </c>
      <c r="D176" s="56"/>
      <c r="E176" s="55"/>
      <c r="F176" s="56"/>
      <c r="G176" s="57"/>
      <c r="H176" s="57"/>
      <c r="I176" s="54"/>
      <c r="J176" s="105" t="str">
        <f t="shared" si="4"/>
        <v/>
      </c>
      <c r="K176" s="105" t="str">
        <f t="shared" si="5"/>
        <v/>
      </c>
      <c r="L176" s="50"/>
      <c r="M176" s="50"/>
    </row>
    <row r="177" spans="1:13" ht="12.6">
      <c r="A177" s="103"/>
      <c r="B177" s="56"/>
      <c r="C177" s="60" t="str">
        <f>IF(B177="Chèques",MAX($C$3:$C176)+1,"")</f>
        <v/>
      </c>
      <c r="D177" s="56"/>
      <c r="E177" s="55"/>
      <c r="F177" s="56"/>
      <c r="G177" s="57"/>
      <c r="H177" s="57"/>
      <c r="I177" s="54"/>
      <c r="J177" s="105" t="str">
        <f t="shared" si="4"/>
        <v/>
      </c>
      <c r="K177" s="105" t="str">
        <f t="shared" si="5"/>
        <v/>
      </c>
      <c r="L177" s="50"/>
      <c r="M177" s="50"/>
    </row>
    <row r="178" spans="1:13" ht="12.6">
      <c r="A178" s="103"/>
      <c r="B178" s="56"/>
      <c r="C178" s="60" t="str">
        <f>IF(B178="Chèques",MAX($C$3:$C177)+1,"")</f>
        <v/>
      </c>
      <c r="D178" s="56"/>
      <c r="E178" s="55"/>
      <c r="F178" s="56"/>
      <c r="G178" s="57"/>
      <c r="H178" s="57"/>
      <c r="I178" s="54"/>
      <c r="J178" s="105" t="str">
        <f t="shared" si="4"/>
        <v/>
      </c>
      <c r="K178" s="105" t="str">
        <f t="shared" si="5"/>
        <v/>
      </c>
      <c r="L178" s="50"/>
      <c r="M178" s="50"/>
    </row>
    <row r="179" spans="1:13" ht="12.6">
      <c r="A179" s="103"/>
      <c r="B179" s="56"/>
      <c r="C179" s="60" t="str">
        <f>IF(B179="Chèques",MAX($C$3:$C178)+1,"")</f>
        <v/>
      </c>
      <c r="D179" s="56"/>
      <c r="E179" s="55"/>
      <c r="F179" s="56"/>
      <c r="G179" s="57"/>
      <c r="H179" s="57"/>
      <c r="I179" s="54"/>
      <c r="J179" s="105" t="str">
        <f t="shared" si="4"/>
        <v/>
      </c>
      <c r="K179" s="105" t="str">
        <f t="shared" si="5"/>
        <v/>
      </c>
      <c r="L179" s="50"/>
      <c r="M179" s="50"/>
    </row>
    <row r="180" spans="1:13" ht="12.6">
      <c r="A180" s="103"/>
      <c r="B180" s="56"/>
      <c r="C180" s="60" t="str">
        <f>IF(B180="Chèques",MAX($C$3:$C179)+1,"")</f>
        <v/>
      </c>
      <c r="D180" s="56"/>
      <c r="E180" s="55"/>
      <c r="F180" s="56"/>
      <c r="G180" s="57"/>
      <c r="H180" s="57"/>
      <c r="I180" s="54"/>
      <c r="J180" s="105" t="str">
        <f t="shared" si="4"/>
        <v/>
      </c>
      <c r="K180" s="105" t="str">
        <f t="shared" si="5"/>
        <v/>
      </c>
      <c r="L180" s="50"/>
      <c r="M180" s="50"/>
    </row>
    <row r="181" spans="1:13" ht="12.6">
      <c r="A181" s="103"/>
      <c r="B181" s="56"/>
      <c r="C181" s="60" t="str">
        <f>IF(B181="Chèques",MAX($C$3:$C180)+1,"")</f>
        <v/>
      </c>
      <c r="D181" s="56"/>
      <c r="E181" s="55"/>
      <c r="F181" s="56"/>
      <c r="G181" s="57"/>
      <c r="H181" s="57"/>
      <c r="I181" s="54"/>
      <c r="J181" s="105" t="str">
        <f t="shared" si="4"/>
        <v/>
      </c>
      <c r="K181" s="105" t="str">
        <f t="shared" si="5"/>
        <v/>
      </c>
      <c r="L181" s="50"/>
      <c r="M181" s="50"/>
    </row>
    <row r="182" spans="1:13" ht="12.6">
      <c r="A182" s="103"/>
      <c r="B182" s="56"/>
      <c r="C182" s="60" t="str">
        <f>IF(B182="Chèques",MAX($C$3:$C181)+1,"")</f>
        <v/>
      </c>
      <c r="D182" s="56"/>
      <c r="E182" s="55"/>
      <c r="F182" s="56"/>
      <c r="G182" s="57"/>
      <c r="H182" s="57"/>
      <c r="I182" s="54"/>
      <c r="J182" s="105" t="str">
        <f t="shared" si="4"/>
        <v/>
      </c>
      <c r="K182" s="105" t="str">
        <f t="shared" si="5"/>
        <v/>
      </c>
      <c r="L182" s="50"/>
      <c r="M182" s="50"/>
    </row>
    <row r="183" spans="1:13" ht="12.6">
      <c r="A183" s="103"/>
      <c r="B183" s="56"/>
      <c r="C183" s="60" t="str">
        <f>IF(B183="Chèques",MAX($C$3:$C182)+1,"")</f>
        <v/>
      </c>
      <c r="D183" s="56"/>
      <c r="E183" s="55"/>
      <c r="F183" s="56"/>
      <c r="G183" s="57"/>
      <c r="H183" s="57"/>
      <c r="I183" s="54"/>
      <c r="J183" s="105" t="str">
        <f t="shared" si="4"/>
        <v/>
      </c>
      <c r="K183" s="105" t="str">
        <f t="shared" si="5"/>
        <v/>
      </c>
      <c r="L183" s="50"/>
      <c r="M183" s="50"/>
    </row>
    <row r="184" spans="1:13" ht="12.6">
      <c r="A184" s="103"/>
      <c r="B184" s="56"/>
      <c r="C184" s="60" t="str">
        <f>IF(B184="Chèques",MAX($C$3:$C183)+1,"")</f>
        <v/>
      </c>
      <c r="D184" s="56"/>
      <c r="E184" s="55"/>
      <c r="F184" s="56"/>
      <c r="G184" s="57"/>
      <c r="H184" s="57"/>
      <c r="I184" s="54"/>
      <c r="J184" s="105" t="str">
        <f t="shared" si="4"/>
        <v/>
      </c>
      <c r="K184" s="105" t="str">
        <f t="shared" si="5"/>
        <v/>
      </c>
      <c r="L184" s="50"/>
      <c r="M184" s="50"/>
    </row>
    <row r="185" spans="1:13" ht="12.6">
      <c r="A185" s="103"/>
      <c r="B185" s="56"/>
      <c r="C185" s="60" t="str">
        <f>IF(B185="Chèques",MAX($C$3:$C184)+1,"")</f>
        <v/>
      </c>
      <c r="D185" s="56"/>
      <c r="E185" s="55"/>
      <c r="F185" s="56"/>
      <c r="G185" s="57"/>
      <c r="H185" s="57"/>
      <c r="I185" s="54"/>
      <c r="J185" s="105" t="str">
        <f t="shared" si="4"/>
        <v/>
      </c>
      <c r="K185" s="105" t="str">
        <f t="shared" si="5"/>
        <v/>
      </c>
      <c r="L185" s="50"/>
      <c r="M185" s="50"/>
    </row>
    <row r="186" spans="1:13" ht="12.6">
      <c r="A186" s="103"/>
      <c r="B186" s="56"/>
      <c r="C186" s="60" t="str">
        <f>IF(B186="Chèques",MAX($C$3:$C185)+1,"")</f>
        <v/>
      </c>
      <c r="D186" s="56"/>
      <c r="E186" s="55"/>
      <c r="F186" s="56"/>
      <c r="G186" s="57"/>
      <c r="H186" s="57"/>
      <c r="I186" s="54"/>
      <c r="J186" s="105" t="str">
        <f t="shared" si="4"/>
        <v/>
      </c>
      <c r="K186" s="105" t="str">
        <f t="shared" si="5"/>
        <v/>
      </c>
      <c r="L186" s="50"/>
      <c r="M186" s="50"/>
    </row>
    <row r="187" spans="1:13" ht="12.6">
      <c r="A187" s="103"/>
      <c r="B187" s="56"/>
      <c r="C187" s="60" t="str">
        <f>IF(B187="Chèques",MAX($C$3:$C186)+1,"")</f>
        <v/>
      </c>
      <c r="D187" s="56"/>
      <c r="E187" s="55"/>
      <c r="F187" s="56"/>
      <c r="G187" s="57"/>
      <c r="H187" s="57"/>
      <c r="I187" s="54"/>
      <c r="J187" s="105" t="str">
        <f t="shared" si="4"/>
        <v/>
      </c>
      <c r="K187" s="105" t="str">
        <f t="shared" si="5"/>
        <v/>
      </c>
      <c r="L187" s="50"/>
      <c r="M187" s="50"/>
    </row>
    <row r="188" spans="1:13" ht="12.6">
      <c r="A188" s="103"/>
      <c r="B188" s="56"/>
      <c r="C188" s="60" t="str">
        <f>IF(B188="Chèques",MAX($C$3:$C187)+1,"")</f>
        <v/>
      </c>
      <c r="D188" s="56"/>
      <c r="E188" s="55"/>
      <c r="F188" s="56"/>
      <c r="G188" s="57"/>
      <c r="H188" s="57"/>
      <c r="I188" s="54"/>
      <c r="J188" s="105" t="str">
        <f t="shared" si="4"/>
        <v/>
      </c>
      <c r="K188" s="105" t="str">
        <f t="shared" si="5"/>
        <v/>
      </c>
      <c r="L188" s="50"/>
      <c r="M188" s="50"/>
    </row>
    <row r="189" spans="1:13" ht="12.6">
      <c r="A189" s="103"/>
      <c r="B189" s="56"/>
      <c r="C189" s="60" t="str">
        <f>IF(B189="Chèques",MAX($C$3:$C188)+1,"")</f>
        <v/>
      </c>
      <c r="D189" s="56"/>
      <c r="E189" s="55"/>
      <c r="F189" s="56"/>
      <c r="G189" s="57"/>
      <c r="H189" s="57"/>
      <c r="I189" s="54"/>
      <c r="J189" s="105" t="str">
        <f t="shared" si="4"/>
        <v/>
      </c>
      <c r="K189" s="105" t="str">
        <f t="shared" si="5"/>
        <v/>
      </c>
      <c r="L189" s="50"/>
      <c r="M189" s="50"/>
    </row>
    <row r="190" spans="1:13" ht="12.6">
      <c r="A190" s="103"/>
      <c r="B190" s="56"/>
      <c r="C190" s="60" t="str">
        <f>IF(B190="Chèques",MAX($C$3:$C189)+1,"")</f>
        <v/>
      </c>
      <c r="D190" s="56"/>
      <c r="E190" s="55"/>
      <c r="F190" s="56"/>
      <c r="G190" s="57"/>
      <c r="H190" s="57"/>
      <c r="I190" s="54"/>
      <c r="J190" s="105" t="str">
        <f t="shared" si="4"/>
        <v/>
      </c>
      <c r="K190" s="105" t="str">
        <f t="shared" si="5"/>
        <v/>
      </c>
      <c r="L190" s="50"/>
      <c r="M190" s="50"/>
    </row>
    <row r="191" spans="1:13" ht="12.6">
      <c r="A191" s="103"/>
      <c r="B191" s="56"/>
      <c r="C191" s="60" t="str">
        <f>IF(B191="Chèques",MAX($C$3:$C190)+1,"")</f>
        <v/>
      </c>
      <c r="D191" s="56"/>
      <c r="E191" s="55"/>
      <c r="F191" s="56"/>
      <c r="G191" s="57"/>
      <c r="H191" s="57"/>
      <c r="I191" s="54"/>
      <c r="J191" s="105" t="str">
        <f t="shared" si="4"/>
        <v/>
      </c>
      <c r="K191" s="105" t="str">
        <f t="shared" si="5"/>
        <v/>
      </c>
      <c r="L191" s="50"/>
      <c r="M191" s="50"/>
    </row>
    <row r="192" spans="1:13" ht="12.6">
      <c r="A192" s="103"/>
      <c r="B192" s="56"/>
      <c r="C192" s="60" t="str">
        <f>IF(B192="Chèques",MAX($C$3:$C191)+1,"")</f>
        <v/>
      </c>
      <c r="D192" s="56"/>
      <c r="E192" s="55"/>
      <c r="F192" s="56"/>
      <c r="G192" s="57"/>
      <c r="H192" s="57"/>
      <c r="I192" s="54"/>
      <c r="J192" s="105" t="str">
        <f t="shared" si="4"/>
        <v/>
      </c>
      <c r="K192" s="105" t="str">
        <f t="shared" si="5"/>
        <v/>
      </c>
      <c r="L192" s="50"/>
      <c r="M192" s="50"/>
    </row>
    <row r="193" spans="1:13" ht="12.6">
      <c r="A193" s="103"/>
      <c r="B193" s="56"/>
      <c r="C193" s="60" t="str">
        <f>IF(B193="Chèques",MAX($C$3:$C192)+1,"")</f>
        <v/>
      </c>
      <c r="D193" s="56"/>
      <c r="E193" s="55"/>
      <c r="F193" s="56"/>
      <c r="G193" s="57"/>
      <c r="H193" s="57"/>
      <c r="I193" s="54"/>
      <c r="J193" s="105" t="str">
        <f t="shared" si="4"/>
        <v/>
      </c>
      <c r="K193" s="105" t="str">
        <f t="shared" si="5"/>
        <v/>
      </c>
      <c r="L193" s="50"/>
      <c r="M193" s="50"/>
    </row>
    <row r="194" spans="1:13" ht="12.6">
      <c r="A194" s="103"/>
      <c r="B194" s="56"/>
      <c r="C194" s="60" t="str">
        <f>IF(B194="Chèques",MAX($C$3:$C193)+1,"")</f>
        <v/>
      </c>
      <c r="D194" s="56"/>
      <c r="E194" s="55"/>
      <c r="F194" s="56"/>
      <c r="G194" s="57"/>
      <c r="H194" s="57"/>
      <c r="I194" s="54"/>
      <c r="J194" s="105" t="str">
        <f t="shared" si="4"/>
        <v/>
      </c>
      <c r="K194" s="105" t="str">
        <f t="shared" si="5"/>
        <v/>
      </c>
      <c r="L194" s="50"/>
      <c r="M194" s="50"/>
    </row>
    <row r="195" spans="1:13" ht="12.6">
      <c r="A195" s="103"/>
      <c r="B195" s="56"/>
      <c r="C195" s="60" t="str">
        <f>IF(B195="Chèques",MAX($C$3:$C194)+1,"")</f>
        <v/>
      </c>
      <c r="D195" s="56"/>
      <c r="E195" s="55"/>
      <c r="F195" s="56"/>
      <c r="G195" s="57"/>
      <c r="H195" s="57"/>
      <c r="I195" s="54"/>
      <c r="J195" s="105" t="str">
        <f t="shared" si="4"/>
        <v/>
      </c>
      <c r="K195" s="105" t="str">
        <f t="shared" si="5"/>
        <v/>
      </c>
      <c r="L195" s="50"/>
      <c r="M195" s="50"/>
    </row>
    <row r="196" spans="1:13" ht="12.6">
      <c r="A196" s="103"/>
      <c r="B196" s="56"/>
      <c r="C196" s="60" t="str">
        <f>IF(B196="Chèques",MAX($C$3:$C195)+1,"")</f>
        <v/>
      </c>
      <c r="D196" s="56"/>
      <c r="E196" s="55"/>
      <c r="F196" s="56"/>
      <c r="G196" s="57"/>
      <c r="H196" s="57"/>
      <c r="I196" s="54"/>
      <c r="J196" s="105" t="str">
        <f t="shared" si="4"/>
        <v/>
      </c>
      <c r="K196" s="105" t="str">
        <f t="shared" si="5"/>
        <v/>
      </c>
      <c r="L196" s="50"/>
      <c r="M196" s="50"/>
    </row>
    <row r="197" spans="1:13" ht="12.6">
      <c r="A197" s="103"/>
      <c r="B197" s="56"/>
      <c r="C197" s="60" t="str">
        <f>IF(B197="Chèques",MAX($C$3:$C196)+1,"")</f>
        <v/>
      </c>
      <c r="D197" s="56"/>
      <c r="E197" s="55"/>
      <c r="F197" s="56"/>
      <c r="G197" s="57"/>
      <c r="H197" s="57"/>
      <c r="I197" s="54"/>
      <c r="J197" s="105" t="str">
        <f t="shared" ref="J197:J223" si="6">IF(A197&lt;&gt;"",J196+H197-G197,"")</f>
        <v/>
      </c>
      <c r="K197" s="105" t="str">
        <f t="shared" ref="K197:K223" si="7">IF(A197="","",K196+(H197-G197)*(I197&gt;0))</f>
        <v/>
      </c>
      <c r="L197" s="50"/>
      <c r="M197" s="50"/>
    </row>
    <row r="198" spans="1:13" ht="12.6">
      <c r="A198" s="103"/>
      <c r="B198" s="56"/>
      <c r="C198" s="60" t="str">
        <f>IF(B198="Chèques",MAX($C$3:$C197)+1,"")</f>
        <v/>
      </c>
      <c r="D198" s="56"/>
      <c r="E198" s="55"/>
      <c r="F198" s="56"/>
      <c r="G198" s="57"/>
      <c r="H198" s="57"/>
      <c r="I198" s="54"/>
      <c r="J198" s="105" t="str">
        <f t="shared" si="6"/>
        <v/>
      </c>
      <c r="K198" s="105" t="str">
        <f t="shared" si="7"/>
        <v/>
      </c>
      <c r="L198" s="50"/>
      <c r="M198" s="50"/>
    </row>
    <row r="199" spans="1:13" ht="12.6">
      <c r="A199" s="103"/>
      <c r="B199" s="56"/>
      <c r="C199" s="60" t="str">
        <f>IF(B199="Chèques",MAX($C$3:$C198)+1,"")</f>
        <v/>
      </c>
      <c r="D199" s="56"/>
      <c r="E199" s="55"/>
      <c r="F199" s="56"/>
      <c r="G199" s="57"/>
      <c r="H199" s="57"/>
      <c r="I199" s="54"/>
      <c r="J199" s="105" t="str">
        <f t="shared" si="6"/>
        <v/>
      </c>
      <c r="K199" s="105" t="str">
        <f t="shared" si="7"/>
        <v/>
      </c>
      <c r="L199" s="50"/>
      <c r="M199" s="50"/>
    </row>
    <row r="200" spans="1:13" ht="12.6">
      <c r="A200" s="103"/>
      <c r="B200" s="56"/>
      <c r="C200" s="60" t="str">
        <f>IF(B200="Chèques",MAX($C$3:$C199)+1,"")</f>
        <v/>
      </c>
      <c r="D200" s="56"/>
      <c r="E200" s="55"/>
      <c r="F200" s="56"/>
      <c r="G200" s="57"/>
      <c r="H200" s="57"/>
      <c r="I200" s="54"/>
      <c r="J200" s="105" t="str">
        <f t="shared" si="6"/>
        <v/>
      </c>
      <c r="K200" s="105" t="str">
        <f t="shared" si="7"/>
        <v/>
      </c>
      <c r="L200" s="50"/>
      <c r="M200" s="50"/>
    </row>
    <row r="201" spans="1:13" ht="12.6">
      <c r="A201" s="103"/>
      <c r="B201" s="56"/>
      <c r="C201" s="60" t="str">
        <f>IF(B201="Chèques",MAX($C$3:$C200)+1,"")</f>
        <v/>
      </c>
      <c r="D201" s="56"/>
      <c r="E201" s="55"/>
      <c r="F201" s="56"/>
      <c r="G201" s="57"/>
      <c r="H201" s="57"/>
      <c r="I201" s="54"/>
      <c r="J201" s="105" t="str">
        <f t="shared" si="6"/>
        <v/>
      </c>
      <c r="K201" s="105" t="str">
        <f t="shared" si="7"/>
        <v/>
      </c>
      <c r="L201" s="50"/>
      <c r="M201" s="50"/>
    </row>
    <row r="202" spans="1:13" ht="12.6">
      <c r="A202" s="103"/>
      <c r="B202" s="56"/>
      <c r="C202" s="60" t="str">
        <f>IF(B202="Chèques",MAX($C$3:$C201)+1,"")</f>
        <v/>
      </c>
      <c r="D202" s="56"/>
      <c r="E202" s="55"/>
      <c r="F202" s="56"/>
      <c r="G202" s="57"/>
      <c r="H202" s="57"/>
      <c r="I202" s="54"/>
      <c r="J202" s="105" t="str">
        <f t="shared" si="6"/>
        <v/>
      </c>
      <c r="K202" s="105" t="str">
        <f t="shared" si="7"/>
        <v/>
      </c>
      <c r="L202" s="50"/>
      <c r="M202" s="50"/>
    </row>
    <row r="203" spans="1:13" ht="12.6">
      <c r="A203" s="103"/>
      <c r="B203" s="56"/>
      <c r="C203" s="60" t="str">
        <f>IF(B203="Chèques",MAX($C$3:$C202)+1,"")</f>
        <v/>
      </c>
      <c r="D203" s="56"/>
      <c r="E203" s="55"/>
      <c r="F203" s="56"/>
      <c r="G203" s="57"/>
      <c r="H203" s="57"/>
      <c r="I203" s="54"/>
      <c r="J203" s="105" t="str">
        <f t="shared" si="6"/>
        <v/>
      </c>
      <c r="K203" s="105" t="str">
        <f t="shared" si="7"/>
        <v/>
      </c>
      <c r="L203" s="50"/>
      <c r="M203" s="50"/>
    </row>
    <row r="204" spans="1:13" ht="12.6">
      <c r="A204" s="103"/>
      <c r="B204" s="56"/>
      <c r="C204" s="60" t="str">
        <f>IF(B204="Chèques",MAX($C$3:$C203)+1,"")</f>
        <v/>
      </c>
      <c r="D204" s="56"/>
      <c r="E204" s="55"/>
      <c r="F204" s="56"/>
      <c r="G204" s="57"/>
      <c r="H204" s="57"/>
      <c r="I204" s="54"/>
      <c r="J204" s="105" t="str">
        <f t="shared" si="6"/>
        <v/>
      </c>
      <c r="K204" s="105" t="str">
        <f t="shared" si="7"/>
        <v/>
      </c>
      <c r="L204" s="50"/>
      <c r="M204" s="50"/>
    </row>
    <row r="205" spans="1:13" ht="12.6">
      <c r="A205" s="103"/>
      <c r="B205" s="56"/>
      <c r="C205" s="60" t="str">
        <f>IF(B205="Chèques",MAX($C$3:$C204)+1,"")</f>
        <v/>
      </c>
      <c r="D205" s="56"/>
      <c r="E205" s="55"/>
      <c r="F205" s="56"/>
      <c r="G205" s="57"/>
      <c r="H205" s="57"/>
      <c r="I205" s="54"/>
      <c r="J205" s="105" t="str">
        <f t="shared" si="6"/>
        <v/>
      </c>
      <c r="K205" s="105" t="str">
        <f t="shared" si="7"/>
        <v/>
      </c>
      <c r="L205" s="50"/>
      <c r="M205" s="50"/>
    </row>
    <row r="206" spans="1:13" ht="12.6">
      <c r="A206" s="103"/>
      <c r="B206" s="56"/>
      <c r="C206" s="60" t="str">
        <f>IF(B206="Chèques",MAX($C$3:$C205)+1,"")</f>
        <v/>
      </c>
      <c r="D206" s="56"/>
      <c r="E206" s="55"/>
      <c r="F206" s="56"/>
      <c r="G206" s="57"/>
      <c r="H206" s="57"/>
      <c r="I206" s="54"/>
      <c r="J206" s="105" t="str">
        <f t="shared" si="6"/>
        <v/>
      </c>
      <c r="K206" s="105" t="str">
        <f t="shared" si="7"/>
        <v/>
      </c>
      <c r="L206" s="50"/>
      <c r="M206" s="50"/>
    </row>
    <row r="207" spans="1:13" ht="12.6">
      <c r="A207" s="103"/>
      <c r="B207" s="56"/>
      <c r="C207" s="60" t="str">
        <f>IF(B207="Chèques",MAX($C$3:$C206)+1,"")</f>
        <v/>
      </c>
      <c r="D207" s="56"/>
      <c r="E207" s="55"/>
      <c r="F207" s="56"/>
      <c r="G207" s="57"/>
      <c r="H207" s="57"/>
      <c r="I207" s="54"/>
      <c r="J207" s="105" t="str">
        <f t="shared" si="6"/>
        <v/>
      </c>
      <c r="K207" s="105" t="str">
        <f t="shared" si="7"/>
        <v/>
      </c>
      <c r="L207" s="50"/>
      <c r="M207" s="50"/>
    </row>
    <row r="208" spans="1:13" ht="12.6">
      <c r="A208" s="103"/>
      <c r="B208" s="56"/>
      <c r="C208" s="60" t="str">
        <f>IF(B208="Chèques",MAX($C$3:$C207)+1,"")</f>
        <v/>
      </c>
      <c r="D208" s="56"/>
      <c r="E208" s="55"/>
      <c r="F208" s="56"/>
      <c r="G208" s="57"/>
      <c r="H208" s="57"/>
      <c r="I208" s="54"/>
      <c r="J208" s="105" t="str">
        <f t="shared" si="6"/>
        <v/>
      </c>
      <c r="K208" s="105" t="str">
        <f t="shared" si="7"/>
        <v/>
      </c>
      <c r="L208" s="50"/>
      <c r="M208" s="50"/>
    </row>
    <row r="209" spans="1:13" ht="12.6">
      <c r="A209" s="103"/>
      <c r="B209" s="56"/>
      <c r="C209" s="60" t="str">
        <f>IF(B209="Chèques",MAX($C$3:$C208)+1,"")</f>
        <v/>
      </c>
      <c r="D209" s="56"/>
      <c r="E209" s="55"/>
      <c r="F209" s="56"/>
      <c r="G209" s="57"/>
      <c r="H209" s="57"/>
      <c r="I209" s="54"/>
      <c r="J209" s="105" t="str">
        <f t="shared" si="6"/>
        <v/>
      </c>
      <c r="K209" s="105" t="str">
        <f t="shared" si="7"/>
        <v/>
      </c>
      <c r="L209" s="50"/>
      <c r="M209" s="50"/>
    </row>
    <row r="210" spans="1:13" ht="12.6">
      <c r="A210" s="103"/>
      <c r="B210" s="56"/>
      <c r="C210" s="60" t="str">
        <f>IF(B210="Chèques",MAX($C$3:$C209)+1,"")</f>
        <v/>
      </c>
      <c r="D210" s="56"/>
      <c r="E210" s="55"/>
      <c r="F210" s="56"/>
      <c r="G210" s="57"/>
      <c r="H210" s="57"/>
      <c r="I210" s="54"/>
      <c r="J210" s="105" t="str">
        <f t="shared" si="6"/>
        <v/>
      </c>
      <c r="K210" s="105" t="str">
        <f t="shared" si="7"/>
        <v/>
      </c>
      <c r="L210" s="50"/>
      <c r="M210" s="50"/>
    </row>
    <row r="211" spans="1:13" ht="12.6">
      <c r="A211" s="103"/>
      <c r="B211" s="56"/>
      <c r="C211" s="60" t="str">
        <f>IF(B211="Chèques",MAX($C$3:$C210)+1,"")</f>
        <v/>
      </c>
      <c r="D211" s="56"/>
      <c r="E211" s="55"/>
      <c r="F211" s="56"/>
      <c r="G211" s="57"/>
      <c r="H211" s="57"/>
      <c r="I211" s="54"/>
      <c r="J211" s="105" t="str">
        <f t="shared" si="6"/>
        <v/>
      </c>
      <c r="K211" s="105" t="str">
        <f t="shared" si="7"/>
        <v/>
      </c>
      <c r="L211" s="50"/>
      <c r="M211" s="50"/>
    </row>
    <row r="212" spans="1:13" ht="12.6">
      <c r="A212" s="103"/>
      <c r="B212" s="56"/>
      <c r="C212" s="60" t="str">
        <f>IF(B212="Chèques",MAX($C$3:$C211)+1,"")</f>
        <v/>
      </c>
      <c r="D212" s="56"/>
      <c r="E212" s="55"/>
      <c r="F212" s="56"/>
      <c r="G212" s="57"/>
      <c r="H212" s="57"/>
      <c r="I212" s="54"/>
      <c r="J212" s="105" t="str">
        <f t="shared" si="6"/>
        <v/>
      </c>
      <c r="K212" s="105" t="str">
        <f t="shared" si="7"/>
        <v/>
      </c>
      <c r="L212" s="50"/>
      <c r="M212" s="50"/>
    </row>
    <row r="213" spans="1:13" ht="12.6">
      <c r="A213" s="103"/>
      <c r="B213" s="56"/>
      <c r="C213" s="60" t="str">
        <f>IF(B213="Chèques",MAX($C$3:$C212)+1,"")</f>
        <v/>
      </c>
      <c r="D213" s="56"/>
      <c r="E213" s="55"/>
      <c r="F213" s="56"/>
      <c r="G213" s="57"/>
      <c r="H213" s="57"/>
      <c r="I213" s="54"/>
      <c r="J213" s="105" t="str">
        <f t="shared" si="6"/>
        <v/>
      </c>
      <c r="K213" s="105" t="str">
        <f t="shared" si="7"/>
        <v/>
      </c>
      <c r="L213" s="50"/>
      <c r="M213" s="50"/>
    </row>
    <row r="214" spans="1:13" ht="12.6">
      <c r="A214" s="103"/>
      <c r="B214" s="56"/>
      <c r="C214" s="60" t="str">
        <f>IF(B214="Chèques",MAX($C$3:$C213)+1,"")</f>
        <v/>
      </c>
      <c r="D214" s="56"/>
      <c r="E214" s="55"/>
      <c r="F214" s="56"/>
      <c r="G214" s="57"/>
      <c r="H214" s="57"/>
      <c r="I214" s="54"/>
      <c r="J214" s="105" t="str">
        <f t="shared" si="6"/>
        <v/>
      </c>
      <c r="K214" s="105" t="str">
        <f t="shared" si="7"/>
        <v/>
      </c>
      <c r="L214" s="50"/>
      <c r="M214" s="50"/>
    </row>
    <row r="215" spans="1:13" ht="12.6">
      <c r="A215" s="103"/>
      <c r="B215" s="56"/>
      <c r="C215" s="60" t="str">
        <f>IF(B215="Chèques",MAX($C$3:$C214)+1,"")</f>
        <v/>
      </c>
      <c r="D215" s="56"/>
      <c r="E215" s="55"/>
      <c r="F215" s="56"/>
      <c r="G215" s="57"/>
      <c r="H215" s="57"/>
      <c r="I215" s="54"/>
      <c r="J215" s="105" t="str">
        <f t="shared" si="6"/>
        <v/>
      </c>
      <c r="K215" s="105" t="str">
        <f t="shared" si="7"/>
        <v/>
      </c>
      <c r="L215" s="50"/>
      <c r="M215" s="50"/>
    </row>
    <row r="216" spans="1:13" ht="12.6">
      <c r="A216" s="103"/>
      <c r="B216" s="56"/>
      <c r="C216" s="60" t="str">
        <f>IF(B216="Chèques",MAX($C$3:$C215)+1,"")</f>
        <v/>
      </c>
      <c r="D216" s="56"/>
      <c r="E216" s="55"/>
      <c r="F216" s="56"/>
      <c r="G216" s="57"/>
      <c r="H216" s="57"/>
      <c r="I216" s="54"/>
      <c r="J216" s="105" t="str">
        <f t="shared" si="6"/>
        <v/>
      </c>
      <c r="K216" s="105" t="str">
        <f t="shared" si="7"/>
        <v/>
      </c>
      <c r="L216" s="50"/>
      <c r="M216" s="50"/>
    </row>
    <row r="217" spans="1:13" ht="12.6">
      <c r="A217" s="103"/>
      <c r="B217" s="56"/>
      <c r="C217" s="60" t="str">
        <f>IF(B217="Chèques",MAX($C$3:$C216)+1,"")</f>
        <v/>
      </c>
      <c r="D217" s="56"/>
      <c r="E217" s="55"/>
      <c r="F217" s="56"/>
      <c r="G217" s="57"/>
      <c r="H217" s="57"/>
      <c r="I217" s="54"/>
      <c r="J217" s="105" t="str">
        <f t="shared" si="6"/>
        <v/>
      </c>
      <c r="K217" s="105" t="str">
        <f t="shared" si="7"/>
        <v/>
      </c>
      <c r="L217" s="50"/>
      <c r="M217" s="50"/>
    </row>
    <row r="218" spans="1:13" ht="12.6">
      <c r="A218" s="103"/>
      <c r="B218" s="56"/>
      <c r="C218" s="60" t="str">
        <f>IF(B218="Chèques",MAX($C$3:$C217)+1,"")</f>
        <v/>
      </c>
      <c r="D218" s="56"/>
      <c r="E218" s="55"/>
      <c r="F218" s="56"/>
      <c r="G218" s="57"/>
      <c r="H218" s="57"/>
      <c r="I218" s="54"/>
      <c r="J218" s="105" t="str">
        <f t="shared" si="6"/>
        <v/>
      </c>
      <c r="K218" s="105" t="str">
        <f t="shared" si="7"/>
        <v/>
      </c>
      <c r="L218" s="50"/>
      <c r="M218" s="50"/>
    </row>
    <row r="219" spans="1:13" ht="12.6">
      <c r="A219" s="103"/>
      <c r="B219" s="56"/>
      <c r="C219" s="60" t="str">
        <f>IF(B219="Chèques",MAX($C$3:$C218)+1,"")</f>
        <v/>
      </c>
      <c r="D219" s="56"/>
      <c r="E219" s="55"/>
      <c r="F219" s="56"/>
      <c r="G219" s="57"/>
      <c r="H219" s="57"/>
      <c r="I219" s="54"/>
      <c r="J219" s="105" t="str">
        <f t="shared" si="6"/>
        <v/>
      </c>
      <c r="K219" s="105" t="str">
        <f t="shared" si="7"/>
        <v/>
      </c>
      <c r="L219" s="50"/>
      <c r="M219" s="50"/>
    </row>
    <row r="220" spans="1:13" ht="12.6">
      <c r="A220" s="103"/>
      <c r="B220" s="56"/>
      <c r="C220" s="60" t="str">
        <f>IF(B220="Chèques",MAX($C$3:$C219)+1,"")</f>
        <v/>
      </c>
      <c r="D220" s="56"/>
      <c r="E220" s="55"/>
      <c r="F220" s="56"/>
      <c r="G220" s="57"/>
      <c r="H220" s="57"/>
      <c r="I220" s="54"/>
      <c r="J220" s="105" t="str">
        <f t="shared" si="6"/>
        <v/>
      </c>
      <c r="K220" s="105" t="str">
        <f t="shared" si="7"/>
        <v/>
      </c>
      <c r="L220" s="50"/>
      <c r="M220" s="50"/>
    </row>
    <row r="221" spans="1:13" ht="12.6">
      <c r="A221" s="103"/>
      <c r="B221" s="56"/>
      <c r="C221" s="60" t="str">
        <f>IF(B221="Chèques",MAX($C$3:$C220)+1,"")</f>
        <v/>
      </c>
      <c r="D221" s="56"/>
      <c r="E221" s="55"/>
      <c r="F221" s="56"/>
      <c r="G221" s="57"/>
      <c r="H221" s="57"/>
      <c r="I221" s="54"/>
      <c r="J221" s="105" t="str">
        <f t="shared" si="6"/>
        <v/>
      </c>
      <c r="K221" s="105" t="str">
        <f t="shared" si="7"/>
        <v/>
      </c>
      <c r="L221" s="50"/>
      <c r="M221" s="50"/>
    </row>
    <row r="222" spans="1:13" ht="12.6">
      <c r="A222" s="103"/>
      <c r="B222" s="56"/>
      <c r="C222" s="60" t="str">
        <f>IF(B222="Chèques",MAX($C$3:$C221)+1,"")</f>
        <v/>
      </c>
      <c r="D222" s="56"/>
      <c r="E222" s="55"/>
      <c r="F222" s="56"/>
      <c r="G222" s="57"/>
      <c r="H222" s="57"/>
      <c r="I222" s="54"/>
      <c r="J222" s="105" t="str">
        <f t="shared" si="6"/>
        <v/>
      </c>
      <c r="K222" s="105" t="str">
        <f t="shared" si="7"/>
        <v/>
      </c>
      <c r="L222" s="50"/>
      <c r="M222" s="50"/>
    </row>
    <row r="223" spans="1:13" ht="12.6">
      <c r="A223" s="103"/>
      <c r="B223" s="56"/>
      <c r="C223" s="60" t="str">
        <f>IF(B223="Chèques",MAX($C$3:$C222)+1,"")</f>
        <v/>
      </c>
      <c r="D223" s="56"/>
      <c r="E223" s="55"/>
      <c r="F223" s="56"/>
      <c r="G223" s="57"/>
      <c r="H223" s="57"/>
      <c r="I223" s="54"/>
      <c r="J223" s="105" t="str">
        <f t="shared" si="6"/>
        <v/>
      </c>
      <c r="K223" s="105" t="str">
        <f t="shared" si="7"/>
        <v/>
      </c>
      <c r="L223" s="50"/>
      <c r="M223" s="50"/>
    </row>
    <row r="224" spans="1:13" ht="12.6">
      <c r="A224" s="103"/>
      <c r="B224" s="56"/>
      <c r="C224" s="60" t="str">
        <f>IF(B224="Chèques",MAX($C$3:$C223)+1,"")</f>
        <v/>
      </c>
      <c r="D224" s="56"/>
      <c r="E224" s="55"/>
      <c r="F224" s="56"/>
      <c r="G224" s="57"/>
      <c r="H224" s="57"/>
      <c r="I224" s="54"/>
      <c r="J224" s="105" t="str">
        <f t="shared" ref="J224" si="8">IF(A224&lt;&gt;"",J223+H224-G224,"")</f>
        <v/>
      </c>
      <c r="K224" s="105" t="str">
        <f t="shared" ref="K224" si="9">IF(A224="","",K242+(H224-G224)*(I224&gt;0))</f>
        <v/>
      </c>
      <c r="L224" s="50"/>
      <c r="M224" s="50"/>
    </row>
    <row r="225" spans="2:11">
      <c r="B225" s="111"/>
      <c r="C225" s="111"/>
      <c r="D225" s="111"/>
      <c r="E225" s="111"/>
      <c r="F225" s="111"/>
      <c r="G225" s="111"/>
      <c r="H225" s="111"/>
      <c r="I225" s="111"/>
      <c r="J225" s="112"/>
      <c r="K225" s="111"/>
    </row>
    <row r="226" spans="2:11">
      <c r="B226" s="111"/>
      <c r="C226" s="111"/>
      <c r="D226" s="111"/>
      <c r="E226" s="111"/>
      <c r="F226" s="111"/>
      <c r="G226" s="111"/>
      <c r="H226" s="111"/>
      <c r="I226" s="111"/>
      <c r="J226" s="112"/>
      <c r="K226" s="111"/>
    </row>
  </sheetData>
  <sortState ref="A44:I58">
    <sortCondition ref="A44"/>
  </sortState>
  <mergeCells count="2">
    <mergeCell ref="A2:K2"/>
    <mergeCell ref="L12:M12"/>
  </mergeCells>
  <conditionalFormatting sqref="J225:J1048576">
    <cfRule type="cellIs" dxfId="83" priority="106" operator="greaterThan">
      <formula>0</formula>
    </cfRule>
  </conditionalFormatting>
  <conditionalFormatting sqref="A2">
    <cfRule type="containsText" dxfId="82" priority="51" operator="containsText" text="CB">
      <formula>NOT(ISERROR(SEARCH("CB",A2)))</formula>
    </cfRule>
  </conditionalFormatting>
  <conditionalFormatting sqref="A2">
    <cfRule type="expression" dxfId="81" priority="50" stopIfTrue="1">
      <formula>$A2=""</formula>
    </cfRule>
  </conditionalFormatting>
  <conditionalFormatting sqref="J224:K224 K3:K223 J1:J223">
    <cfRule type="cellIs" dxfId="80" priority="49" operator="greaterThan">
      <formula>0</formula>
    </cfRule>
  </conditionalFormatting>
  <conditionalFormatting sqref="B1:B2">
    <cfRule type="containsText" dxfId="79" priority="44" operator="containsText" text="Virements émis">
      <formula>NOT(ISERROR(SEARCH("Virements émis",B1)))</formula>
    </cfRule>
    <cfRule type="containsText" dxfId="78" priority="45" operator="containsText" text="Vir">
      <formula>NOT(ISERROR(SEARCH("Vir",B1)))</formula>
    </cfRule>
    <cfRule type="containsText" dxfId="77" priority="46" operator="containsText" text="CB">
      <formula>NOT(ISERROR(SEARCH("CB",B1)))</formula>
    </cfRule>
    <cfRule type="containsText" dxfId="76" priority="47" operator="containsText" text="Pr">
      <formula>NOT(ISERROR(SEARCH("Pr",B1)))</formula>
    </cfRule>
    <cfRule type="containsText" dxfId="75" priority="48" operator="containsText" text="Chèques">
      <formula>NOT(ISERROR(SEARCH("Chèques",B1)))</formula>
    </cfRule>
  </conditionalFormatting>
  <conditionalFormatting sqref="D3:I3 D48:I224 A4:I47">
    <cfRule type="expression" dxfId="74" priority="41" stopIfTrue="1">
      <formula>$G3&gt;0</formula>
    </cfRule>
    <cfRule type="expression" dxfId="73" priority="42">
      <formula>$G3&lt;0</formula>
    </cfRule>
    <cfRule type="expression" dxfId="72" priority="43" stopIfTrue="1">
      <formula>$H3&gt;0</formula>
    </cfRule>
  </conditionalFormatting>
  <conditionalFormatting sqref="J1">
    <cfRule type="cellIs" dxfId="71" priority="40" operator="greaterThan">
      <formula>0</formula>
    </cfRule>
  </conditionalFormatting>
  <conditionalFormatting sqref="B1">
    <cfRule type="containsText" dxfId="70" priority="35" operator="containsText" text="Virements émis">
      <formula>NOT(ISERROR(SEARCH("Virements émis",B1)))</formula>
    </cfRule>
    <cfRule type="containsText" dxfId="69" priority="36" operator="containsText" text="Vir">
      <formula>NOT(ISERROR(SEARCH("Vir",B1)))</formula>
    </cfRule>
    <cfRule type="containsText" dxfId="68" priority="37" operator="containsText" text="CB">
      <formula>NOT(ISERROR(SEARCH("CB",B1)))</formula>
    </cfRule>
    <cfRule type="containsText" dxfId="67" priority="38" operator="containsText" text="Pr">
      <formula>NOT(ISERROR(SEARCH("Pr",B1)))</formula>
    </cfRule>
    <cfRule type="containsText" dxfId="66" priority="39" operator="containsText" text="Chèques">
      <formula>NOT(ISERROR(SEARCH("Chèques",B1)))</formula>
    </cfRule>
  </conditionalFormatting>
  <conditionalFormatting sqref="A4:B4">
    <cfRule type="containsText" dxfId="65" priority="15" operator="containsText" text="Crédits">
      <formula>NOT(ISERROR(SEARCH("Crédits",A4)))</formula>
    </cfRule>
  </conditionalFormatting>
  <conditionalFormatting sqref="B5 A5:A6">
    <cfRule type="containsText" dxfId="64" priority="14" operator="containsText" text="Prélèvements">
      <formula>NOT(ISERROR(SEARCH("Prélèvements",A5)))</formula>
    </cfRule>
  </conditionalFormatting>
  <conditionalFormatting sqref="B6 A6:A9">
    <cfRule type="containsText" dxfId="63" priority="11" operator="containsText" text="Retraits">
      <formula>NOT(ISERROR(SEARCH("Retraits",A6)))</formula>
    </cfRule>
    <cfRule type="containsText" dxfId="62" priority="12" operator="containsText" text="Retraits">
      <formula>NOT(ISERROR(SEARCH("Retraits",A6)))</formula>
    </cfRule>
    <cfRule type="containsText" dxfId="61" priority="13" operator="containsText" text="Retraits">
      <formula>NOT(ISERROR(SEARCH("Retraits",A6)))</formula>
    </cfRule>
  </conditionalFormatting>
  <conditionalFormatting sqref="A5:A6">
    <cfRule type="containsText" dxfId="60" priority="10" operator="containsText" text="Dépôts DA">
      <formula>NOT(ISERROR(SEARCH("Dépôts DA",A5)))</formula>
    </cfRule>
  </conditionalFormatting>
  <conditionalFormatting sqref="I10">
    <cfRule type="colorScale" priority="9">
      <colorScale>
        <cfvo type="min" val="0"/>
        <cfvo type="max" val="0"/>
        <color rgb="FFFF7128"/>
        <color rgb="FFFFEF9C"/>
      </colorScale>
    </cfRule>
  </conditionalFormatting>
  <conditionalFormatting sqref="B3 B48:B224">
    <cfRule type="containsText" dxfId="59" priority="21" operator="containsText" text="Virements émis">
      <formula>NOT(ISERROR(SEARCH("Virements émis",B3)))</formula>
    </cfRule>
    <cfRule type="containsText" dxfId="58" priority="22" operator="containsText" text="Vir">
      <formula>NOT(ISERROR(SEARCH("Vir",B3)))</formula>
    </cfRule>
    <cfRule type="containsText" dxfId="57" priority="23" operator="containsText" text="CB">
      <formula>NOT(ISERROR(SEARCH("CB",B3)))</formula>
    </cfRule>
  </conditionalFormatting>
  <conditionalFormatting sqref="A3:B3 A48:B224">
    <cfRule type="expression" dxfId="56" priority="19">
      <formula>$G3&lt;0</formula>
    </cfRule>
  </conditionalFormatting>
  <conditionalFormatting sqref="A3:I3 E4:F47 A48:I224">
    <cfRule type="expression" dxfId="55" priority="18" stopIfTrue="1">
      <formula>$G3&gt;0</formula>
    </cfRule>
    <cfRule type="expression" dxfId="54" priority="20" stopIfTrue="1">
      <formula>$H3&gt;0</formula>
    </cfRule>
  </conditionalFormatting>
  <conditionalFormatting sqref="B4:B47">
    <cfRule type="containsText" dxfId="53" priority="17" operator="containsText" text="CB">
      <formula>NOT(ISERROR(SEARCH("CB",B4)))</formula>
    </cfRule>
  </conditionalFormatting>
  <conditionalFormatting sqref="A4 B4:B47">
    <cfRule type="containsText" dxfId="52" priority="16" operator="containsText" text="Chèques">
      <formula>NOT(ISERROR(SEARCH("Chèques",A4)))</formula>
    </cfRule>
  </conditionalFormatting>
  <conditionalFormatting sqref="B4:B47">
    <cfRule type="containsText" dxfId="51" priority="5" operator="containsText" text="Vir">
      <formula>NOT(ISERROR(SEARCH("Vir",B4)))</formula>
    </cfRule>
    <cfRule type="containsText" dxfId="50" priority="6" operator="containsText" text="CB">
      <formula>NOT(ISERROR(SEARCH("CB",B4)))</formula>
    </cfRule>
    <cfRule type="containsText" dxfId="49" priority="7" operator="containsText" text="Pr">
      <formula>NOT(ISERROR(SEARCH("Pr",B4)))</formula>
    </cfRule>
    <cfRule type="containsText" dxfId="48" priority="8" operator="containsText" text="Chèques">
      <formula>NOT(ISERROR(SEARCH("Chèques",B4)))</formula>
    </cfRule>
  </conditionalFormatting>
  <conditionalFormatting sqref="B4:B250">
    <cfRule type="containsText" dxfId="47" priority="4" stopIfTrue="1" operator="containsText" text="Virements émis">
      <formula>NOT(ISERROR(SEARCH("Virements émis",B4)))</formula>
    </cfRule>
  </conditionalFormatting>
  <dataValidations count="1">
    <dataValidation type="list" allowBlank="1" showInputMessage="1" showErrorMessage="1" sqref="F3:F224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'!$A$3:$A$10</xm:f>
          </x14:formula1>
          <xm:sqref>B3 B48:B224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E3:E224</xm:sqref>
        </x14:dataValidation>
        <x14:dataValidation type="list" allowBlank="1" showInputMessage="1" showErrorMessage="1">
          <x14:formula1>
            <xm:f>[3]Listes!#REF!</xm:f>
          </x14:formula1>
          <xm:sqref>B4:B47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:M224"/>
  <sheetViews>
    <sheetView workbookViewId="0">
      <selection activeCell="F20" sqref="F20"/>
    </sheetView>
  </sheetViews>
  <sheetFormatPr baseColWidth="10" defaultColWidth="11.44140625" defaultRowHeight="12"/>
  <cols>
    <col min="1" max="1" width="10.109375" style="1" bestFit="1" customWidth="1"/>
    <col min="2" max="2" width="11.44140625" style="1" bestFit="1" customWidth="1"/>
    <col min="3" max="3" width="7.6640625" style="1" bestFit="1" customWidth="1"/>
    <col min="4" max="4" width="20.6640625" style="1" bestFit="1" customWidth="1"/>
    <col min="5" max="5" width="20.109375" style="1" bestFit="1" customWidth="1"/>
    <col min="6" max="6" width="12.33203125" style="1" customWidth="1"/>
    <col min="7" max="8" width="10.33203125" style="1" bestFit="1" customWidth="1"/>
    <col min="9" max="9" width="10.109375" style="1" bestFit="1" customWidth="1"/>
    <col min="10" max="10" width="9" style="2" customWidth="1"/>
    <col min="11" max="11" width="8.6640625" style="1" bestFit="1" customWidth="1"/>
    <col min="12" max="16384" width="11.44140625" style="1"/>
  </cols>
  <sheetData>
    <row r="1" spans="1:13" ht="36.6" thickBot="1">
      <c r="A1" s="51" t="s">
        <v>3</v>
      </c>
      <c r="B1" s="52" t="s">
        <v>4</v>
      </c>
      <c r="C1" s="52" t="s">
        <v>0</v>
      </c>
      <c r="D1" s="52" t="s">
        <v>94</v>
      </c>
      <c r="E1" s="52" t="s">
        <v>95</v>
      </c>
      <c r="F1" s="52" t="s">
        <v>96</v>
      </c>
      <c r="G1" s="52" t="s">
        <v>1</v>
      </c>
      <c r="H1" s="52" t="s">
        <v>2</v>
      </c>
      <c r="I1" s="52" t="s">
        <v>6</v>
      </c>
      <c r="J1" s="53" t="s">
        <v>9</v>
      </c>
      <c r="K1" s="52" t="s">
        <v>8</v>
      </c>
      <c r="L1" s="47" t="s">
        <v>115</v>
      </c>
      <c r="M1" s="48"/>
    </row>
    <row r="2" spans="1:13" ht="14.4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4"/>
      <c r="L2" s="49"/>
      <c r="M2" s="49"/>
    </row>
    <row r="3" spans="1:13" ht="12.6">
      <c r="A3" s="54"/>
      <c r="B3" s="55"/>
      <c r="C3" s="60"/>
      <c r="D3" s="56"/>
      <c r="E3" s="55"/>
      <c r="F3" s="56"/>
      <c r="G3" s="57"/>
      <c r="H3" s="57"/>
      <c r="I3" s="54"/>
      <c r="J3" s="41" t="str">
        <f>IF(A3&lt;&gt;"",M1+H3-G3,"")</f>
        <v/>
      </c>
      <c r="K3" s="41" t="str">
        <f>IF(A3="","",M1+(H3-G3)*(I3&gt;0))</f>
        <v/>
      </c>
      <c r="L3" s="61"/>
      <c r="M3" s="61"/>
    </row>
    <row r="4" spans="1:13" ht="12.6">
      <c r="A4" s="54"/>
      <c r="B4" s="55"/>
      <c r="C4" s="60"/>
      <c r="D4" s="56"/>
      <c r="E4" s="55"/>
      <c r="F4" s="56"/>
      <c r="G4" s="57"/>
      <c r="H4" s="57"/>
      <c r="I4" s="54"/>
      <c r="J4" s="41" t="str">
        <f t="shared" ref="J4:J67" si="0">IF(A4&lt;&gt;"",J3+H4-G4,"")</f>
        <v/>
      </c>
      <c r="K4" s="41" t="str">
        <f>IF(A4="","",K3+(H4-G4)*(I4&gt;0))</f>
        <v/>
      </c>
      <c r="L4" s="31" t="s">
        <v>101</v>
      </c>
      <c r="M4" s="42">
        <f>M1+M6-M8</f>
        <v>0</v>
      </c>
    </row>
    <row r="5" spans="1:13" ht="12.6">
      <c r="A5" s="54"/>
      <c r="B5" s="55"/>
      <c r="C5" s="60"/>
      <c r="D5" s="56"/>
      <c r="E5" s="55"/>
      <c r="F5" s="56"/>
      <c r="G5" s="57"/>
      <c r="H5" s="59"/>
      <c r="I5" s="58"/>
      <c r="J5" s="41" t="str">
        <f t="shared" si="0"/>
        <v/>
      </c>
      <c r="K5" s="41" t="str">
        <f t="shared" ref="K5:K68" si="1">IF(A5="","",K4+(H5-G5)*(I5&gt;0))</f>
        <v/>
      </c>
      <c r="L5" s="61"/>
      <c r="M5" s="61"/>
    </row>
    <row r="6" spans="1:13" ht="12.6">
      <c r="A6" s="54"/>
      <c r="B6" s="55"/>
      <c r="C6" s="60"/>
      <c r="D6" s="56"/>
      <c r="E6" s="55"/>
      <c r="F6" s="56"/>
      <c r="G6" s="57"/>
      <c r="H6" s="57"/>
      <c r="I6" s="54"/>
      <c r="J6" s="41" t="str">
        <f t="shared" si="0"/>
        <v/>
      </c>
      <c r="K6" s="41" t="str">
        <f t="shared" si="1"/>
        <v/>
      </c>
      <c r="L6" s="31" t="s">
        <v>7</v>
      </c>
      <c r="M6" s="43">
        <f>SUM($H$3:$H$200)</f>
        <v>0</v>
      </c>
    </row>
    <row r="7" spans="1:13" ht="12.6">
      <c r="A7" s="54"/>
      <c r="B7" s="55"/>
      <c r="C7" s="60"/>
      <c r="D7" s="56"/>
      <c r="E7" s="55"/>
      <c r="F7" s="56"/>
      <c r="G7" s="57"/>
      <c r="H7" s="57"/>
      <c r="I7" s="54"/>
      <c r="J7" s="41" t="str">
        <f t="shared" si="0"/>
        <v/>
      </c>
      <c r="K7" s="41" t="str">
        <f t="shared" si="1"/>
        <v/>
      </c>
      <c r="L7" s="32"/>
      <c r="M7" s="44"/>
    </row>
    <row r="8" spans="1:13" ht="12.6">
      <c r="A8" s="54"/>
      <c r="B8" s="55"/>
      <c r="C8" s="60"/>
      <c r="D8" s="56"/>
      <c r="E8" s="55"/>
      <c r="F8" s="56"/>
      <c r="G8" s="57"/>
      <c r="H8" s="59"/>
      <c r="I8" s="58"/>
      <c r="J8" s="41" t="str">
        <f t="shared" si="0"/>
        <v/>
      </c>
      <c r="K8" s="41" t="str">
        <f t="shared" si="1"/>
        <v/>
      </c>
      <c r="L8" s="33" t="s">
        <v>102</v>
      </c>
      <c r="M8" s="45">
        <f>SUM($G$3:$G$200)</f>
        <v>0</v>
      </c>
    </row>
    <row r="9" spans="1:13" ht="12.6">
      <c r="A9" s="54"/>
      <c r="B9" s="55"/>
      <c r="C9" s="60"/>
      <c r="D9" s="56"/>
      <c r="E9" s="55"/>
      <c r="F9" s="56"/>
      <c r="G9" s="57"/>
      <c r="H9" s="57"/>
      <c r="I9" s="54"/>
      <c r="J9" s="41" t="str">
        <f t="shared" si="0"/>
        <v/>
      </c>
      <c r="K9" s="41" t="str">
        <f t="shared" si="1"/>
        <v/>
      </c>
      <c r="L9" s="61"/>
      <c r="M9" s="61"/>
    </row>
    <row r="10" spans="1:13" ht="22.8">
      <c r="A10" s="54"/>
      <c r="B10" s="55"/>
      <c r="C10" s="60"/>
      <c r="D10" s="56"/>
      <c r="E10" s="55"/>
      <c r="F10" s="56"/>
      <c r="G10" s="57"/>
      <c r="H10" s="57"/>
      <c r="I10" s="54"/>
      <c r="J10" s="41" t="str">
        <f t="shared" si="0"/>
        <v/>
      </c>
      <c r="K10" s="41" t="str">
        <f t="shared" si="1"/>
        <v/>
      </c>
      <c r="L10" s="46" t="s">
        <v>103</v>
      </c>
      <c r="M10" s="42" t="e">
        <f>LOOKUP(9^9,K:K)</f>
        <v>#N/A</v>
      </c>
    </row>
    <row r="11" spans="1:13" ht="13.2" thickBot="1">
      <c r="A11" s="54"/>
      <c r="B11" s="55"/>
      <c r="C11" s="60"/>
      <c r="D11" s="56"/>
      <c r="E11" s="55"/>
      <c r="F11" s="56"/>
      <c r="G11" s="57"/>
      <c r="H11" s="59"/>
      <c r="I11" s="58"/>
      <c r="J11" s="41" t="str">
        <f t="shared" si="0"/>
        <v/>
      </c>
      <c r="K11" s="41" t="str">
        <f t="shared" si="1"/>
        <v/>
      </c>
      <c r="L11" s="50"/>
      <c r="M11" s="50"/>
    </row>
    <row r="12" spans="1:13" ht="15.6" thickTop="1" thickBot="1">
      <c r="A12" s="54"/>
      <c r="B12" s="55"/>
      <c r="C12" s="60"/>
      <c r="D12" s="56"/>
      <c r="E12" s="55"/>
      <c r="F12" s="56"/>
      <c r="G12" s="57"/>
      <c r="H12" s="59"/>
      <c r="I12" s="58"/>
      <c r="J12" s="41" t="str">
        <f t="shared" si="0"/>
        <v/>
      </c>
      <c r="K12" s="41" t="str">
        <f t="shared" si="1"/>
        <v/>
      </c>
      <c r="L12" s="145" t="s">
        <v>104</v>
      </c>
      <c r="M12" s="146"/>
    </row>
    <row r="13" spans="1:13" ht="13.2" thickTop="1">
      <c r="A13" s="58"/>
      <c r="B13" s="55"/>
      <c r="C13" s="60"/>
      <c r="D13" s="55"/>
      <c r="E13" s="55"/>
      <c r="F13" s="55"/>
      <c r="G13" s="59"/>
      <c r="H13" s="59"/>
      <c r="I13" s="58"/>
      <c r="J13" s="41" t="str">
        <f t="shared" si="0"/>
        <v/>
      </c>
      <c r="K13" s="41" t="str">
        <f t="shared" si="1"/>
        <v/>
      </c>
      <c r="L13" s="50"/>
      <c r="M13" s="50"/>
    </row>
    <row r="14" spans="1:13" ht="12.6">
      <c r="A14" s="58"/>
      <c r="B14" s="55"/>
      <c r="C14" s="60"/>
      <c r="D14" s="55"/>
      <c r="E14" s="55"/>
      <c r="F14" s="55"/>
      <c r="G14" s="59"/>
      <c r="H14" s="59"/>
      <c r="I14" s="58"/>
      <c r="J14" s="41" t="str">
        <f t="shared" si="0"/>
        <v/>
      </c>
      <c r="K14" s="41" t="str">
        <f t="shared" si="1"/>
        <v/>
      </c>
      <c r="L14" s="50"/>
      <c r="M14" s="50"/>
    </row>
    <row r="15" spans="1:13" ht="12.6">
      <c r="A15" s="54"/>
      <c r="B15" s="55"/>
      <c r="C15" s="60"/>
      <c r="D15" s="56"/>
      <c r="E15" s="55"/>
      <c r="F15" s="56"/>
      <c r="G15" s="57"/>
      <c r="H15" s="57"/>
      <c r="I15" s="54"/>
      <c r="J15" s="41" t="str">
        <f t="shared" si="0"/>
        <v/>
      </c>
      <c r="K15" s="41" t="str">
        <f t="shared" si="1"/>
        <v/>
      </c>
      <c r="L15" s="50"/>
      <c r="M15" s="50"/>
    </row>
    <row r="16" spans="1:13" ht="12.6">
      <c r="A16" s="58"/>
      <c r="B16" s="55"/>
      <c r="C16" s="60"/>
      <c r="D16" s="55"/>
      <c r="E16" s="55"/>
      <c r="F16" s="55"/>
      <c r="G16" s="59"/>
      <c r="H16" s="59"/>
      <c r="I16" s="58"/>
      <c r="J16" s="41" t="str">
        <f t="shared" si="0"/>
        <v/>
      </c>
      <c r="K16" s="41" t="str">
        <f t="shared" si="1"/>
        <v/>
      </c>
      <c r="L16" s="50"/>
      <c r="M16" s="50"/>
    </row>
    <row r="17" spans="1:13" ht="12.6">
      <c r="A17" s="38"/>
      <c r="B17" s="35"/>
      <c r="C17" s="40" t="str">
        <f>IF(B17="Chèques",MAX($C$3:$C16)+1,"")</f>
        <v/>
      </c>
      <c r="D17" s="35"/>
      <c r="E17" s="35"/>
      <c r="F17" s="35"/>
      <c r="G17" s="39"/>
      <c r="H17" s="39"/>
      <c r="I17" s="38"/>
      <c r="J17" s="41" t="str">
        <f t="shared" si="0"/>
        <v/>
      </c>
      <c r="K17" s="41" t="str">
        <f t="shared" si="1"/>
        <v/>
      </c>
      <c r="L17" s="50"/>
      <c r="M17" s="50"/>
    </row>
    <row r="18" spans="1:13" ht="12.6">
      <c r="A18" s="38"/>
      <c r="B18" s="35"/>
      <c r="C18" s="40" t="str">
        <f>IF(B18="Chèques",MAX($C$3:$C17)+1,"")</f>
        <v/>
      </c>
      <c r="D18" s="35"/>
      <c r="E18" s="35"/>
      <c r="F18" s="35"/>
      <c r="G18" s="39"/>
      <c r="H18" s="39"/>
      <c r="I18" s="38"/>
      <c r="J18" s="41" t="str">
        <f t="shared" si="0"/>
        <v/>
      </c>
      <c r="K18" s="41" t="str">
        <f t="shared" si="1"/>
        <v/>
      </c>
      <c r="L18" s="50"/>
      <c r="M18" s="50">
        <v>0</v>
      </c>
    </row>
    <row r="19" spans="1:13" ht="12.6">
      <c r="A19" s="34"/>
      <c r="B19" s="35"/>
      <c r="C19" s="40" t="str">
        <f>IF(B19="Chèques",MAX($C$3:$C18)+1,"")</f>
        <v/>
      </c>
      <c r="D19" s="36"/>
      <c r="E19" s="35"/>
      <c r="F19" s="36"/>
      <c r="G19" s="37"/>
      <c r="H19" s="37"/>
      <c r="I19" s="34"/>
      <c r="J19" s="41" t="str">
        <f t="shared" si="0"/>
        <v/>
      </c>
      <c r="K19" s="41" t="str">
        <f t="shared" si="1"/>
        <v/>
      </c>
      <c r="L19" s="50"/>
      <c r="M19" s="50"/>
    </row>
    <row r="20" spans="1:13" ht="12.6">
      <c r="A20" s="34"/>
      <c r="B20" s="35"/>
      <c r="C20" s="40" t="str">
        <f>IF(B20="Chèques",MAX($C$3:$C19)+1,"")</f>
        <v/>
      </c>
      <c r="D20" s="36"/>
      <c r="E20" s="35"/>
      <c r="F20" s="36"/>
      <c r="G20" s="37"/>
      <c r="H20" s="37"/>
      <c r="I20" s="34"/>
      <c r="J20" s="41" t="str">
        <f t="shared" si="0"/>
        <v/>
      </c>
      <c r="K20" s="41" t="str">
        <f t="shared" si="1"/>
        <v/>
      </c>
      <c r="L20" s="50"/>
      <c r="M20" s="50"/>
    </row>
    <row r="21" spans="1:13" ht="12.6">
      <c r="A21" s="34"/>
      <c r="B21" s="35"/>
      <c r="C21" s="40" t="str">
        <f>IF(B21="Chèques",MAX($C$3:$C20)+1,"")</f>
        <v/>
      </c>
      <c r="D21" s="36"/>
      <c r="E21" s="35"/>
      <c r="F21" s="36"/>
      <c r="G21" s="37"/>
      <c r="H21" s="37"/>
      <c r="I21" s="34"/>
      <c r="J21" s="41" t="str">
        <f t="shared" si="0"/>
        <v/>
      </c>
      <c r="K21" s="41" t="str">
        <f t="shared" si="1"/>
        <v/>
      </c>
      <c r="L21" s="50"/>
      <c r="M21" s="50"/>
    </row>
    <row r="22" spans="1:13" ht="12.6">
      <c r="A22" s="34"/>
      <c r="B22" s="35"/>
      <c r="C22" s="40" t="str">
        <f>IF(B22="Chèques",MAX($C$3:$C21)+1,"")</f>
        <v/>
      </c>
      <c r="D22" s="36"/>
      <c r="E22" s="35"/>
      <c r="F22" s="36"/>
      <c r="G22" s="37"/>
      <c r="H22" s="37"/>
      <c r="I22" s="34"/>
      <c r="J22" s="41" t="str">
        <f t="shared" si="0"/>
        <v/>
      </c>
      <c r="K22" s="41" t="str">
        <f t="shared" si="1"/>
        <v/>
      </c>
      <c r="L22" s="50"/>
      <c r="M22" s="50"/>
    </row>
    <row r="23" spans="1:13" ht="12.6">
      <c r="A23" s="34"/>
      <c r="B23" s="35"/>
      <c r="C23" s="40" t="str">
        <f>IF(B23="Chèques",MAX($C$3:$C22)+1,"")</f>
        <v/>
      </c>
      <c r="D23" s="36"/>
      <c r="E23" s="35"/>
      <c r="F23" s="36"/>
      <c r="G23" s="37"/>
      <c r="H23" s="37"/>
      <c r="I23" s="34"/>
      <c r="J23" s="41" t="str">
        <f t="shared" si="0"/>
        <v/>
      </c>
      <c r="K23" s="41" t="str">
        <f t="shared" si="1"/>
        <v/>
      </c>
      <c r="L23" s="50"/>
      <c r="M23" s="50"/>
    </row>
    <row r="24" spans="1:13" ht="12.6">
      <c r="A24" s="34"/>
      <c r="B24" s="35"/>
      <c r="C24" s="40" t="str">
        <f>IF(B24="Chèques",MAX($C$3:$C23)+1,"")</f>
        <v/>
      </c>
      <c r="D24" s="36"/>
      <c r="E24" s="35"/>
      <c r="F24" s="36"/>
      <c r="G24" s="37"/>
      <c r="H24" s="37"/>
      <c r="I24" s="34"/>
      <c r="J24" s="41" t="str">
        <f t="shared" si="0"/>
        <v/>
      </c>
      <c r="K24" s="41" t="str">
        <f t="shared" si="1"/>
        <v/>
      </c>
      <c r="L24" s="50"/>
      <c r="M24" s="50"/>
    </row>
    <row r="25" spans="1:13" ht="12.6">
      <c r="A25" s="34"/>
      <c r="B25" s="35"/>
      <c r="C25" s="40" t="str">
        <f>IF(B25="Chèques",MAX($C$3:$C24)+1,"")</f>
        <v/>
      </c>
      <c r="D25" s="36"/>
      <c r="E25" s="35"/>
      <c r="F25" s="36"/>
      <c r="G25" s="37"/>
      <c r="H25" s="37"/>
      <c r="I25" s="34"/>
      <c r="J25" s="41" t="str">
        <f t="shared" si="0"/>
        <v/>
      </c>
      <c r="K25" s="41" t="str">
        <f t="shared" si="1"/>
        <v/>
      </c>
      <c r="L25" s="50"/>
      <c r="M25" s="50"/>
    </row>
    <row r="26" spans="1:13" ht="12.6">
      <c r="A26" s="34"/>
      <c r="B26" s="35"/>
      <c r="C26" s="40" t="str">
        <f>IF(B26="Chèques",MAX($C$3:$C25)+1,"")</f>
        <v/>
      </c>
      <c r="D26" s="36"/>
      <c r="E26" s="35"/>
      <c r="F26" s="36"/>
      <c r="G26" s="37"/>
      <c r="H26" s="37"/>
      <c r="I26" s="34"/>
      <c r="J26" s="41" t="str">
        <f t="shared" si="0"/>
        <v/>
      </c>
      <c r="K26" s="41" t="str">
        <f t="shared" si="1"/>
        <v/>
      </c>
      <c r="L26" s="50"/>
      <c r="M26" s="50"/>
    </row>
    <row r="27" spans="1:13" ht="12.6">
      <c r="A27" s="34"/>
      <c r="B27" s="35"/>
      <c r="C27" s="40" t="str">
        <f>IF(B27="Chèques",MAX($C$3:$C26)+1,"")</f>
        <v/>
      </c>
      <c r="D27" s="36"/>
      <c r="E27" s="35"/>
      <c r="F27" s="36"/>
      <c r="G27" s="37"/>
      <c r="H27" s="37"/>
      <c r="I27" s="34"/>
      <c r="J27" s="41" t="str">
        <f t="shared" si="0"/>
        <v/>
      </c>
      <c r="K27" s="41" t="str">
        <f t="shared" si="1"/>
        <v/>
      </c>
      <c r="L27" s="50"/>
      <c r="M27" s="50"/>
    </row>
    <row r="28" spans="1:13" ht="12.6">
      <c r="A28" s="34"/>
      <c r="B28" s="35"/>
      <c r="C28" s="40" t="str">
        <f>IF(B28="Chèques",MAX($C$3:$C27)+1,"")</f>
        <v/>
      </c>
      <c r="D28" s="36"/>
      <c r="E28" s="35"/>
      <c r="F28" s="36"/>
      <c r="G28" s="37"/>
      <c r="H28" s="37"/>
      <c r="I28" s="34"/>
      <c r="J28" s="41" t="str">
        <f t="shared" si="0"/>
        <v/>
      </c>
      <c r="K28" s="41" t="str">
        <f t="shared" si="1"/>
        <v/>
      </c>
      <c r="L28" s="50"/>
      <c r="M28" s="50"/>
    </row>
    <row r="29" spans="1:13" ht="12.6">
      <c r="A29" s="34"/>
      <c r="B29" s="35"/>
      <c r="C29" s="40" t="str">
        <f>IF(B29="Chèques",MAX($C$3:$C28)+1,"")</f>
        <v/>
      </c>
      <c r="D29" s="36"/>
      <c r="E29" s="35"/>
      <c r="F29" s="36"/>
      <c r="G29" s="37"/>
      <c r="H29" s="37"/>
      <c r="I29" s="34"/>
      <c r="J29" s="41" t="str">
        <f t="shared" si="0"/>
        <v/>
      </c>
      <c r="K29" s="41" t="str">
        <f t="shared" si="1"/>
        <v/>
      </c>
      <c r="L29" s="50"/>
      <c r="M29" s="50"/>
    </row>
    <row r="30" spans="1:13" ht="12.6">
      <c r="A30" s="34"/>
      <c r="B30" s="35"/>
      <c r="C30" s="40" t="str">
        <f>IF(B30="Chèques",MAX($C$3:$C29)+1,"")</f>
        <v/>
      </c>
      <c r="D30" s="36"/>
      <c r="E30" s="35"/>
      <c r="F30" s="36"/>
      <c r="G30" s="37"/>
      <c r="H30" s="37"/>
      <c r="I30" s="34"/>
      <c r="J30" s="41" t="str">
        <f t="shared" si="0"/>
        <v/>
      </c>
      <c r="K30" s="41" t="str">
        <f t="shared" si="1"/>
        <v/>
      </c>
      <c r="L30" s="50"/>
      <c r="M30" s="50"/>
    </row>
    <row r="31" spans="1:13" ht="12.6">
      <c r="A31" s="34"/>
      <c r="B31" s="35"/>
      <c r="C31" s="40" t="str">
        <f>IF(B31="Chèques",MAX($C$3:$C30)+1,"")</f>
        <v/>
      </c>
      <c r="D31" s="36"/>
      <c r="E31" s="35"/>
      <c r="F31" s="36"/>
      <c r="G31" s="37"/>
      <c r="H31" s="37"/>
      <c r="I31" s="34"/>
      <c r="J31" s="41" t="str">
        <f t="shared" si="0"/>
        <v/>
      </c>
      <c r="K31" s="41" t="str">
        <f t="shared" si="1"/>
        <v/>
      </c>
      <c r="L31" s="50"/>
      <c r="M31" s="50"/>
    </row>
    <row r="32" spans="1:13" ht="12.6">
      <c r="A32" s="34"/>
      <c r="B32" s="35"/>
      <c r="C32" s="40" t="str">
        <f>IF(B32="Chèques",MAX($C$3:$C31)+1,"")</f>
        <v/>
      </c>
      <c r="D32" s="36"/>
      <c r="E32" s="35"/>
      <c r="F32" s="36"/>
      <c r="G32" s="37"/>
      <c r="H32" s="37"/>
      <c r="I32" s="34"/>
      <c r="J32" s="41" t="str">
        <f t="shared" si="0"/>
        <v/>
      </c>
      <c r="K32" s="41" t="str">
        <f t="shared" si="1"/>
        <v/>
      </c>
      <c r="L32" s="50"/>
      <c r="M32" s="50"/>
    </row>
    <row r="33" spans="1:13" ht="12.6">
      <c r="A33" s="34"/>
      <c r="B33" s="35"/>
      <c r="C33" s="40" t="str">
        <f>IF(B33="Chèques",MAX($C$3:$C32)+1,"")</f>
        <v/>
      </c>
      <c r="D33" s="36"/>
      <c r="E33" s="35"/>
      <c r="F33" s="36"/>
      <c r="G33" s="37"/>
      <c r="H33" s="37"/>
      <c r="I33" s="34"/>
      <c r="J33" s="41" t="str">
        <f t="shared" si="0"/>
        <v/>
      </c>
      <c r="K33" s="41" t="str">
        <f t="shared" si="1"/>
        <v/>
      </c>
      <c r="L33" s="50"/>
      <c r="M33" s="50"/>
    </row>
    <row r="34" spans="1:13" ht="12.6">
      <c r="A34" s="34"/>
      <c r="B34" s="35"/>
      <c r="C34" s="40" t="str">
        <f>IF(B34="Chèques",MAX($C$3:$C33)+1,"")</f>
        <v/>
      </c>
      <c r="D34" s="36"/>
      <c r="E34" s="35"/>
      <c r="F34" s="36"/>
      <c r="G34" s="37"/>
      <c r="H34" s="37"/>
      <c r="I34" s="34"/>
      <c r="J34" s="41" t="str">
        <f t="shared" si="0"/>
        <v/>
      </c>
      <c r="K34" s="41" t="str">
        <f t="shared" si="1"/>
        <v/>
      </c>
      <c r="L34" s="50"/>
      <c r="M34" s="50"/>
    </row>
    <row r="35" spans="1:13" ht="12.6">
      <c r="A35" s="34"/>
      <c r="B35" s="35"/>
      <c r="C35" s="40" t="str">
        <f>IF(B35="Chèques",MAX($C$3:$C34)+1,"")</f>
        <v/>
      </c>
      <c r="D35" s="36"/>
      <c r="E35" s="35"/>
      <c r="F35" s="36"/>
      <c r="G35" s="37"/>
      <c r="H35" s="37"/>
      <c r="I35" s="34"/>
      <c r="J35" s="41" t="str">
        <f t="shared" si="0"/>
        <v/>
      </c>
      <c r="K35" s="41" t="str">
        <f t="shared" si="1"/>
        <v/>
      </c>
      <c r="L35" s="50"/>
      <c r="M35" s="50"/>
    </row>
    <row r="36" spans="1:13" ht="12.6">
      <c r="A36" s="34"/>
      <c r="B36" s="35"/>
      <c r="C36" s="40" t="str">
        <f>IF(B36="Chèques",MAX($C$3:$C35)+1,"")</f>
        <v/>
      </c>
      <c r="D36" s="36"/>
      <c r="E36" s="35"/>
      <c r="F36" s="36"/>
      <c r="G36" s="37"/>
      <c r="H36" s="37"/>
      <c r="I36" s="34"/>
      <c r="J36" s="41" t="str">
        <f t="shared" si="0"/>
        <v/>
      </c>
      <c r="K36" s="41" t="str">
        <f t="shared" si="1"/>
        <v/>
      </c>
      <c r="L36" s="50"/>
      <c r="M36" s="50"/>
    </row>
    <row r="37" spans="1:13" ht="12.6">
      <c r="A37" s="34"/>
      <c r="B37" s="35"/>
      <c r="C37" s="40" t="str">
        <f>IF(B37="Chèques",MAX($C$3:$C36)+1,"")</f>
        <v/>
      </c>
      <c r="D37" s="36"/>
      <c r="E37" s="35"/>
      <c r="F37" s="36"/>
      <c r="G37" s="37"/>
      <c r="H37" s="37"/>
      <c r="I37" s="34"/>
      <c r="J37" s="41" t="str">
        <f t="shared" si="0"/>
        <v/>
      </c>
      <c r="K37" s="41" t="str">
        <f t="shared" si="1"/>
        <v/>
      </c>
      <c r="L37" s="50"/>
      <c r="M37" s="50"/>
    </row>
    <row r="38" spans="1:13" ht="12.6">
      <c r="A38" s="34"/>
      <c r="B38" s="35"/>
      <c r="C38" s="40" t="str">
        <f>IF(B38="Chèques",MAX($C$3:$C37)+1,"")</f>
        <v/>
      </c>
      <c r="D38" s="36"/>
      <c r="E38" s="35"/>
      <c r="F38" s="36"/>
      <c r="G38" s="37"/>
      <c r="H38" s="37"/>
      <c r="I38" s="34"/>
      <c r="J38" s="41" t="str">
        <f t="shared" si="0"/>
        <v/>
      </c>
      <c r="K38" s="41" t="str">
        <f t="shared" si="1"/>
        <v/>
      </c>
      <c r="L38" s="50"/>
      <c r="M38" s="50"/>
    </row>
    <row r="39" spans="1:13" ht="12.6">
      <c r="A39" s="34"/>
      <c r="B39" s="35"/>
      <c r="C39" s="40" t="str">
        <f>IF(B39="Chèques",MAX($C$3:$C38)+1,"")</f>
        <v/>
      </c>
      <c r="D39" s="36"/>
      <c r="E39" s="35"/>
      <c r="F39" s="36"/>
      <c r="G39" s="37"/>
      <c r="H39" s="37"/>
      <c r="I39" s="34"/>
      <c r="J39" s="41" t="str">
        <f t="shared" si="0"/>
        <v/>
      </c>
      <c r="K39" s="41" t="str">
        <f t="shared" si="1"/>
        <v/>
      </c>
      <c r="L39" s="50"/>
      <c r="M39" s="50"/>
    </row>
    <row r="40" spans="1:13" ht="12.6">
      <c r="A40" s="34"/>
      <c r="B40" s="35"/>
      <c r="C40" s="40" t="str">
        <f>IF(B40="Chèques",MAX($C$3:$C39)+1,"")</f>
        <v/>
      </c>
      <c r="D40" s="36"/>
      <c r="E40" s="35"/>
      <c r="F40" s="36"/>
      <c r="G40" s="37"/>
      <c r="H40" s="37"/>
      <c r="I40" s="34"/>
      <c r="J40" s="41" t="str">
        <f t="shared" si="0"/>
        <v/>
      </c>
      <c r="K40" s="41" t="str">
        <f t="shared" si="1"/>
        <v/>
      </c>
      <c r="L40" s="50"/>
      <c r="M40" s="50"/>
    </row>
    <row r="41" spans="1:13" ht="12.6">
      <c r="A41" s="34"/>
      <c r="B41" s="35"/>
      <c r="C41" s="40" t="str">
        <f>IF(B41="Chèques",MAX($C$3:$C40)+1,"")</f>
        <v/>
      </c>
      <c r="D41" s="36"/>
      <c r="E41" s="35"/>
      <c r="F41" s="36"/>
      <c r="G41" s="37"/>
      <c r="H41" s="37"/>
      <c r="I41" s="34"/>
      <c r="J41" s="41" t="str">
        <f t="shared" si="0"/>
        <v/>
      </c>
      <c r="K41" s="41" t="str">
        <f t="shared" si="1"/>
        <v/>
      </c>
      <c r="L41" s="50"/>
      <c r="M41" s="50"/>
    </row>
    <row r="42" spans="1:13" ht="12.6">
      <c r="A42" s="34"/>
      <c r="B42" s="35"/>
      <c r="C42" s="40" t="str">
        <f>IF(B42="Chèques",MAX($C$3:$C41)+1,"")</f>
        <v/>
      </c>
      <c r="D42" s="36"/>
      <c r="E42" s="35"/>
      <c r="F42" s="36"/>
      <c r="G42" s="37"/>
      <c r="H42" s="37"/>
      <c r="I42" s="34"/>
      <c r="J42" s="41" t="str">
        <f t="shared" si="0"/>
        <v/>
      </c>
      <c r="K42" s="41" t="str">
        <f t="shared" si="1"/>
        <v/>
      </c>
      <c r="L42" s="50"/>
      <c r="M42" s="50"/>
    </row>
    <row r="43" spans="1:13" ht="12.6">
      <c r="A43" s="34"/>
      <c r="B43" s="35"/>
      <c r="C43" s="40" t="str">
        <f>IF(B43="Chèques",MAX($C$3:$C42)+1,"")</f>
        <v/>
      </c>
      <c r="D43" s="36"/>
      <c r="E43" s="35"/>
      <c r="F43" s="36"/>
      <c r="G43" s="37"/>
      <c r="H43" s="37"/>
      <c r="I43" s="34"/>
      <c r="J43" s="41" t="str">
        <f t="shared" si="0"/>
        <v/>
      </c>
      <c r="K43" s="41" t="str">
        <f t="shared" si="1"/>
        <v/>
      </c>
      <c r="L43" s="50"/>
      <c r="M43" s="50"/>
    </row>
    <row r="44" spans="1:13" ht="12.6">
      <c r="A44" s="34"/>
      <c r="B44" s="35"/>
      <c r="C44" s="40" t="str">
        <f>IF(B44="Chèques",MAX($C$3:$C43)+1,"")</f>
        <v/>
      </c>
      <c r="D44" s="36"/>
      <c r="E44" s="35"/>
      <c r="F44" s="36"/>
      <c r="G44" s="37"/>
      <c r="H44" s="37"/>
      <c r="I44" s="34"/>
      <c r="J44" s="41" t="str">
        <f t="shared" si="0"/>
        <v/>
      </c>
      <c r="K44" s="41" t="str">
        <f t="shared" si="1"/>
        <v/>
      </c>
      <c r="L44" s="50"/>
      <c r="M44" s="50"/>
    </row>
    <row r="45" spans="1:13" ht="12.6">
      <c r="A45" s="34"/>
      <c r="B45" s="35"/>
      <c r="C45" s="40" t="str">
        <f>IF(B45="Chèques",MAX($C$3:$C44)+1,"")</f>
        <v/>
      </c>
      <c r="D45" s="36"/>
      <c r="E45" s="35"/>
      <c r="F45" s="36"/>
      <c r="G45" s="37"/>
      <c r="H45" s="37"/>
      <c r="I45" s="34"/>
      <c r="J45" s="41" t="str">
        <f t="shared" si="0"/>
        <v/>
      </c>
      <c r="K45" s="41" t="str">
        <f t="shared" si="1"/>
        <v/>
      </c>
      <c r="L45" s="50"/>
      <c r="M45" s="50"/>
    </row>
    <row r="46" spans="1:13" ht="12.6">
      <c r="A46" s="34"/>
      <c r="B46" s="35"/>
      <c r="C46" s="40" t="str">
        <f>IF(B46="Chèques",MAX($C$3:$C45)+1,"")</f>
        <v/>
      </c>
      <c r="D46" s="36"/>
      <c r="E46" s="35"/>
      <c r="F46" s="36"/>
      <c r="G46" s="37"/>
      <c r="H46" s="37"/>
      <c r="I46" s="34"/>
      <c r="J46" s="41" t="str">
        <f t="shared" si="0"/>
        <v/>
      </c>
      <c r="K46" s="41" t="str">
        <f t="shared" si="1"/>
        <v/>
      </c>
      <c r="L46" s="50"/>
      <c r="M46" s="50"/>
    </row>
    <row r="47" spans="1:13" ht="12.6">
      <c r="A47" s="34"/>
      <c r="B47" s="35"/>
      <c r="C47" s="40" t="str">
        <f>IF(B47="Chèques",MAX($C$3:$C46)+1,"")</f>
        <v/>
      </c>
      <c r="D47" s="36"/>
      <c r="E47" s="35"/>
      <c r="F47" s="36"/>
      <c r="G47" s="37"/>
      <c r="H47" s="37"/>
      <c r="I47" s="34"/>
      <c r="J47" s="41" t="str">
        <f t="shared" si="0"/>
        <v/>
      </c>
      <c r="K47" s="41" t="str">
        <f t="shared" si="1"/>
        <v/>
      </c>
      <c r="L47" s="50"/>
      <c r="M47" s="50"/>
    </row>
    <row r="48" spans="1:13" ht="12.6">
      <c r="A48" s="34"/>
      <c r="B48" s="35"/>
      <c r="C48" s="40" t="str">
        <f>IF(B48="Chèques",MAX($C$3:$C47)+1,"")</f>
        <v/>
      </c>
      <c r="D48" s="36"/>
      <c r="E48" s="35"/>
      <c r="F48" s="36"/>
      <c r="G48" s="37"/>
      <c r="H48" s="37"/>
      <c r="I48" s="34"/>
      <c r="J48" s="41" t="str">
        <f t="shared" si="0"/>
        <v/>
      </c>
      <c r="K48" s="41" t="str">
        <f t="shared" si="1"/>
        <v/>
      </c>
      <c r="L48" s="50"/>
      <c r="M48" s="50"/>
    </row>
    <row r="49" spans="1:13" ht="12.6">
      <c r="A49" s="34"/>
      <c r="B49" s="35"/>
      <c r="C49" s="40" t="str">
        <f>IF(B49="Chèques",MAX($C$3:$C48)+1,"")</f>
        <v/>
      </c>
      <c r="D49" s="36"/>
      <c r="E49" s="35"/>
      <c r="F49" s="36"/>
      <c r="G49" s="37"/>
      <c r="H49" s="37"/>
      <c r="I49" s="34"/>
      <c r="J49" s="41" t="str">
        <f t="shared" si="0"/>
        <v/>
      </c>
      <c r="K49" s="41" t="str">
        <f t="shared" si="1"/>
        <v/>
      </c>
      <c r="L49" s="50"/>
      <c r="M49" s="50"/>
    </row>
    <row r="50" spans="1:13" ht="12.6">
      <c r="A50" s="34"/>
      <c r="B50" s="35"/>
      <c r="C50" s="40" t="str">
        <f>IF(B50="Chèques",MAX($C$3:$C49)+1,"")</f>
        <v/>
      </c>
      <c r="D50" s="36"/>
      <c r="E50" s="35"/>
      <c r="F50" s="36"/>
      <c r="G50" s="37"/>
      <c r="H50" s="37"/>
      <c r="I50" s="34"/>
      <c r="J50" s="41" t="str">
        <f t="shared" si="0"/>
        <v/>
      </c>
      <c r="K50" s="41" t="str">
        <f t="shared" si="1"/>
        <v/>
      </c>
      <c r="L50" s="50"/>
      <c r="M50" s="50"/>
    </row>
    <row r="51" spans="1:13" ht="12.6">
      <c r="A51" s="34"/>
      <c r="B51" s="35"/>
      <c r="C51" s="40" t="str">
        <f>IF(B51="Chèques",MAX($C$3:$C50)+1,"")</f>
        <v/>
      </c>
      <c r="D51" s="36"/>
      <c r="E51" s="35"/>
      <c r="F51" s="36"/>
      <c r="G51" s="37"/>
      <c r="H51" s="37"/>
      <c r="I51" s="34"/>
      <c r="J51" s="41" t="str">
        <f t="shared" si="0"/>
        <v/>
      </c>
      <c r="K51" s="41" t="str">
        <f t="shared" si="1"/>
        <v/>
      </c>
      <c r="L51" s="50"/>
      <c r="M51" s="50"/>
    </row>
    <row r="52" spans="1:13" ht="12.6">
      <c r="A52" s="34"/>
      <c r="B52" s="35"/>
      <c r="C52" s="40" t="str">
        <f>IF(B52="Chèques",MAX($C$3:$C51)+1,"")</f>
        <v/>
      </c>
      <c r="D52" s="36"/>
      <c r="E52" s="35"/>
      <c r="F52" s="36"/>
      <c r="G52" s="37"/>
      <c r="H52" s="37"/>
      <c r="I52" s="34"/>
      <c r="J52" s="41" t="str">
        <f t="shared" si="0"/>
        <v/>
      </c>
      <c r="K52" s="41" t="str">
        <f t="shared" si="1"/>
        <v/>
      </c>
      <c r="L52" s="50"/>
      <c r="M52" s="50"/>
    </row>
    <row r="53" spans="1:13" ht="12.6">
      <c r="A53" s="34"/>
      <c r="B53" s="35"/>
      <c r="C53" s="40" t="str">
        <f>IF(B53="Chèques",MAX($C$3:$C52)+1,"")</f>
        <v/>
      </c>
      <c r="D53" s="36"/>
      <c r="E53" s="35"/>
      <c r="F53" s="36"/>
      <c r="G53" s="37"/>
      <c r="H53" s="37"/>
      <c r="I53" s="34"/>
      <c r="J53" s="41" t="str">
        <f t="shared" si="0"/>
        <v/>
      </c>
      <c r="K53" s="41" t="str">
        <f t="shared" si="1"/>
        <v/>
      </c>
      <c r="L53" s="50"/>
      <c r="M53" s="50"/>
    </row>
    <row r="54" spans="1:13" ht="12.6">
      <c r="A54" s="34"/>
      <c r="B54" s="35"/>
      <c r="C54" s="40" t="str">
        <f>IF(B54="Chèques",MAX($C$3:$C53)+1,"")</f>
        <v/>
      </c>
      <c r="D54" s="36"/>
      <c r="E54" s="35"/>
      <c r="F54" s="36"/>
      <c r="G54" s="37"/>
      <c r="H54" s="37"/>
      <c r="I54" s="34"/>
      <c r="J54" s="41" t="str">
        <f t="shared" si="0"/>
        <v/>
      </c>
      <c r="K54" s="41" t="str">
        <f t="shared" si="1"/>
        <v/>
      </c>
      <c r="L54" s="50"/>
      <c r="M54" s="50"/>
    </row>
    <row r="55" spans="1:13" ht="12.6">
      <c r="A55" s="34"/>
      <c r="B55" s="35"/>
      <c r="C55" s="40" t="str">
        <f>IF(B55="Chèques",MAX($C$3:$C54)+1,"")</f>
        <v/>
      </c>
      <c r="D55" s="36"/>
      <c r="E55" s="35"/>
      <c r="F55" s="36"/>
      <c r="G55" s="37"/>
      <c r="H55" s="37"/>
      <c r="I55" s="34"/>
      <c r="J55" s="41" t="str">
        <f t="shared" si="0"/>
        <v/>
      </c>
      <c r="K55" s="41" t="str">
        <f t="shared" si="1"/>
        <v/>
      </c>
      <c r="L55" s="50"/>
      <c r="M55" s="50"/>
    </row>
    <row r="56" spans="1:13" ht="12.6">
      <c r="A56" s="34"/>
      <c r="B56" s="35"/>
      <c r="C56" s="40" t="str">
        <f>IF(B56="Chèques",MAX($C$3:$C55)+1,"")</f>
        <v/>
      </c>
      <c r="D56" s="36"/>
      <c r="E56" s="35"/>
      <c r="F56" s="36"/>
      <c r="G56" s="37"/>
      <c r="H56" s="37"/>
      <c r="I56" s="34"/>
      <c r="J56" s="41" t="str">
        <f t="shared" si="0"/>
        <v/>
      </c>
      <c r="K56" s="41" t="str">
        <f t="shared" si="1"/>
        <v/>
      </c>
      <c r="L56" s="50"/>
      <c r="M56" s="50"/>
    </row>
    <row r="57" spans="1:13" ht="12.6">
      <c r="A57" s="34"/>
      <c r="B57" s="35"/>
      <c r="C57" s="40" t="str">
        <f>IF(B57="Chèques",MAX($C$3:$C56)+1,"")</f>
        <v/>
      </c>
      <c r="D57" s="36"/>
      <c r="E57" s="35"/>
      <c r="F57" s="36"/>
      <c r="G57" s="37"/>
      <c r="H57" s="37"/>
      <c r="I57" s="34"/>
      <c r="J57" s="41" t="str">
        <f t="shared" si="0"/>
        <v/>
      </c>
      <c r="K57" s="41" t="str">
        <f t="shared" si="1"/>
        <v/>
      </c>
      <c r="L57" s="50"/>
      <c r="M57" s="50"/>
    </row>
    <row r="58" spans="1:13" ht="12.6">
      <c r="A58" s="34"/>
      <c r="B58" s="35"/>
      <c r="C58" s="40" t="str">
        <f>IF(B58="Chèques",MAX($C$3:$C57)+1,"")</f>
        <v/>
      </c>
      <c r="D58" s="36"/>
      <c r="E58" s="35"/>
      <c r="F58" s="36"/>
      <c r="G58" s="37"/>
      <c r="H58" s="37"/>
      <c r="I58" s="34"/>
      <c r="J58" s="41" t="str">
        <f t="shared" si="0"/>
        <v/>
      </c>
      <c r="K58" s="41" t="str">
        <f t="shared" si="1"/>
        <v/>
      </c>
      <c r="L58" s="50"/>
      <c r="M58" s="50"/>
    </row>
    <row r="59" spans="1:13" ht="12.6">
      <c r="A59" s="34"/>
      <c r="B59" s="35"/>
      <c r="C59" s="40" t="str">
        <f>IF(B59="Chèques",MAX($C$3:$C58)+1,"")</f>
        <v/>
      </c>
      <c r="D59" s="36"/>
      <c r="E59" s="35"/>
      <c r="F59" s="36"/>
      <c r="G59" s="37"/>
      <c r="H59" s="37"/>
      <c r="I59" s="34"/>
      <c r="J59" s="41" t="str">
        <f t="shared" si="0"/>
        <v/>
      </c>
      <c r="K59" s="41" t="str">
        <f t="shared" si="1"/>
        <v/>
      </c>
      <c r="L59" s="50"/>
      <c r="M59" s="50"/>
    </row>
    <row r="60" spans="1:13" ht="12.6">
      <c r="A60" s="34"/>
      <c r="B60" s="35"/>
      <c r="C60" s="40" t="str">
        <f>IF(B60="Chèques",MAX($C$3:$C59)+1,"")</f>
        <v/>
      </c>
      <c r="D60" s="36"/>
      <c r="E60" s="35"/>
      <c r="F60" s="36"/>
      <c r="G60" s="37"/>
      <c r="H60" s="37"/>
      <c r="I60" s="34"/>
      <c r="J60" s="41" t="str">
        <f t="shared" si="0"/>
        <v/>
      </c>
      <c r="K60" s="41" t="str">
        <f t="shared" si="1"/>
        <v/>
      </c>
      <c r="L60" s="50"/>
      <c r="M60" s="50"/>
    </row>
    <row r="61" spans="1:13" ht="12.6">
      <c r="A61" s="34"/>
      <c r="B61" s="35"/>
      <c r="C61" s="40" t="str">
        <f>IF(B61="Chèques",MAX($C$3:$C60)+1,"")</f>
        <v/>
      </c>
      <c r="D61" s="36"/>
      <c r="E61" s="35"/>
      <c r="F61" s="36"/>
      <c r="G61" s="37"/>
      <c r="H61" s="37"/>
      <c r="I61" s="34"/>
      <c r="J61" s="41" t="str">
        <f t="shared" si="0"/>
        <v/>
      </c>
      <c r="K61" s="41" t="str">
        <f t="shared" si="1"/>
        <v/>
      </c>
      <c r="L61" s="50"/>
      <c r="M61" s="50"/>
    </row>
    <row r="62" spans="1:13" ht="12.6">
      <c r="A62" s="34"/>
      <c r="B62" s="35"/>
      <c r="C62" s="40" t="str">
        <f>IF(B62="Chèques",MAX($C$3:$C61)+1,"")</f>
        <v/>
      </c>
      <c r="D62" s="36"/>
      <c r="E62" s="35"/>
      <c r="F62" s="36"/>
      <c r="G62" s="37"/>
      <c r="H62" s="37"/>
      <c r="I62" s="34"/>
      <c r="J62" s="41" t="str">
        <f t="shared" si="0"/>
        <v/>
      </c>
      <c r="K62" s="41" t="str">
        <f t="shared" si="1"/>
        <v/>
      </c>
      <c r="L62" s="50"/>
      <c r="M62" s="50"/>
    </row>
    <row r="63" spans="1:13" ht="12.6">
      <c r="A63" s="34"/>
      <c r="B63" s="35"/>
      <c r="C63" s="40" t="str">
        <f>IF(B63="Chèques",MAX($C$3:$C62)+1,"")</f>
        <v/>
      </c>
      <c r="D63" s="36"/>
      <c r="E63" s="35"/>
      <c r="F63" s="36"/>
      <c r="G63" s="37"/>
      <c r="H63" s="37"/>
      <c r="I63" s="34"/>
      <c r="J63" s="41" t="str">
        <f t="shared" si="0"/>
        <v/>
      </c>
      <c r="K63" s="41" t="str">
        <f t="shared" si="1"/>
        <v/>
      </c>
      <c r="L63" s="50"/>
      <c r="M63" s="50"/>
    </row>
    <row r="64" spans="1:13" ht="12.6">
      <c r="A64" s="34"/>
      <c r="B64" s="35"/>
      <c r="C64" s="40" t="str">
        <f>IF(B64="Chèques",MAX($C$3:$C63)+1,"")</f>
        <v/>
      </c>
      <c r="D64" s="36"/>
      <c r="E64" s="35"/>
      <c r="F64" s="36"/>
      <c r="G64" s="37"/>
      <c r="H64" s="37"/>
      <c r="I64" s="34"/>
      <c r="J64" s="41" t="str">
        <f t="shared" si="0"/>
        <v/>
      </c>
      <c r="K64" s="41" t="str">
        <f t="shared" si="1"/>
        <v/>
      </c>
      <c r="L64" s="50"/>
      <c r="M64" s="50"/>
    </row>
    <row r="65" spans="1:13" ht="12.6">
      <c r="A65" s="34"/>
      <c r="B65" s="35"/>
      <c r="C65" s="40" t="str">
        <f>IF(B65="Chèques",MAX($C$3:$C64)+1,"")</f>
        <v/>
      </c>
      <c r="D65" s="36"/>
      <c r="E65" s="35"/>
      <c r="F65" s="36"/>
      <c r="G65" s="37"/>
      <c r="H65" s="37"/>
      <c r="I65" s="34"/>
      <c r="J65" s="41" t="str">
        <f t="shared" si="0"/>
        <v/>
      </c>
      <c r="K65" s="41" t="str">
        <f t="shared" si="1"/>
        <v/>
      </c>
      <c r="L65" s="50"/>
      <c r="M65" s="50"/>
    </row>
    <row r="66" spans="1:13" ht="12.6">
      <c r="A66" s="34"/>
      <c r="B66" s="35"/>
      <c r="C66" s="40" t="str">
        <f>IF(B66="Chèques",MAX($C$3:$C65)+1,"")</f>
        <v/>
      </c>
      <c r="D66" s="36"/>
      <c r="E66" s="35"/>
      <c r="F66" s="36"/>
      <c r="G66" s="37"/>
      <c r="H66" s="37"/>
      <c r="I66" s="34"/>
      <c r="J66" s="41" t="str">
        <f t="shared" si="0"/>
        <v/>
      </c>
      <c r="K66" s="41" t="str">
        <f t="shared" si="1"/>
        <v/>
      </c>
      <c r="L66" s="50"/>
      <c r="M66" s="50"/>
    </row>
    <row r="67" spans="1:13" ht="12.6">
      <c r="A67" s="34"/>
      <c r="B67" s="35"/>
      <c r="C67" s="40" t="str">
        <f>IF(B67="Chèques",MAX($C$3:$C66)+1,"")</f>
        <v/>
      </c>
      <c r="D67" s="36"/>
      <c r="E67" s="35"/>
      <c r="F67" s="36"/>
      <c r="G67" s="37"/>
      <c r="H67" s="37"/>
      <c r="I67" s="34"/>
      <c r="J67" s="41" t="str">
        <f t="shared" si="0"/>
        <v/>
      </c>
      <c r="K67" s="41" t="str">
        <f t="shared" si="1"/>
        <v/>
      </c>
      <c r="L67" s="50"/>
      <c r="M67" s="50"/>
    </row>
    <row r="68" spans="1:13" ht="12.6">
      <c r="A68" s="34"/>
      <c r="B68" s="35"/>
      <c r="C68" s="40" t="str">
        <f>IF(B68="Chèques",MAX($C$3:$C67)+1,"")</f>
        <v/>
      </c>
      <c r="D68" s="36"/>
      <c r="E68" s="35"/>
      <c r="F68" s="36"/>
      <c r="G68" s="37"/>
      <c r="H68" s="37"/>
      <c r="I68" s="34"/>
      <c r="J68" s="41" t="str">
        <f t="shared" ref="J68:J131" si="2">IF(A68&lt;&gt;"",J67+H68-G68,"")</f>
        <v/>
      </c>
      <c r="K68" s="41" t="str">
        <f t="shared" si="1"/>
        <v/>
      </c>
      <c r="L68" s="50"/>
      <c r="M68" s="50"/>
    </row>
    <row r="69" spans="1:13" ht="12.6">
      <c r="A69" s="34"/>
      <c r="B69" s="35"/>
      <c r="C69" s="40" t="str">
        <f>IF(B69="Chèques",MAX($C$3:$C68)+1,"")</f>
        <v/>
      </c>
      <c r="D69" s="36"/>
      <c r="E69" s="35"/>
      <c r="F69" s="36"/>
      <c r="G69" s="37"/>
      <c r="H69" s="37"/>
      <c r="I69" s="34"/>
      <c r="J69" s="41" t="str">
        <f t="shared" si="2"/>
        <v/>
      </c>
      <c r="K69" s="41" t="str">
        <f t="shared" ref="K69:K132" si="3">IF(A69="","",K68+(H69-G69)*(I69&gt;0))</f>
        <v/>
      </c>
      <c r="L69" s="50"/>
      <c r="M69" s="50"/>
    </row>
    <row r="70" spans="1:13" ht="12.6">
      <c r="A70" s="34"/>
      <c r="B70" s="35"/>
      <c r="C70" s="40" t="str">
        <f>IF(B70="Chèques",MAX($C$3:$C69)+1,"")</f>
        <v/>
      </c>
      <c r="D70" s="36"/>
      <c r="E70" s="35"/>
      <c r="F70" s="36"/>
      <c r="G70" s="37"/>
      <c r="H70" s="37"/>
      <c r="I70" s="34"/>
      <c r="J70" s="41" t="str">
        <f t="shared" si="2"/>
        <v/>
      </c>
      <c r="K70" s="41" t="str">
        <f t="shared" si="3"/>
        <v/>
      </c>
      <c r="L70" s="50"/>
      <c r="M70" s="50"/>
    </row>
    <row r="71" spans="1:13" ht="12.6">
      <c r="A71" s="34"/>
      <c r="B71" s="35"/>
      <c r="C71" s="40" t="str">
        <f>IF(B71="Chèques",MAX($C$3:$C70)+1,"")</f>
        <v/>
      </c>
      <c r="D71" s="36"/>
      <c r="E71" s="35"/>
      <c r="F71" s="36"/>
      <c r="G71" s="37"/>
      <c r="H71" s="37"/>
      <c r="I71" s="34"/>
      <c r="J71" s="41" t="str">
        <f t="shared" si="2"/>
        <v/>
      </c>
      <c r="K71" s="41" t="str">
        <f t="shared" si="3"/>
        <v/>
      </c>
      <c r="L71" s="50"/>
      <c r="M71" s="50"/>
    </row>
    <row r="72" spans="1:13" ht="12.6">
      <c r="A72" s="34"/>
      <c r="B72" s="35"/>
      <c r="C72" s="40" t="str">
        <f>IF(B72="Chèques",MAX($C$3:$C71)+1,"")</f>
        <v/>
      </c>
      <c r="D72" s="36"/>
      <c r="E72" s="35"/>
      <c r="F72" s="36"/>
      <c r="G72" s="37"/>
      <c r="H72" s="37"/>
      <c r="I72" s="34"/>
      <c r="J72" s="41" t="str">
        <f t="shared" si="2"/>
        <v/>
      </c>
      <c r="K72" s="41" t="str">
        <f t="shared" si="3"/>
        <v/>
      </c>
      <c r="L72" s="50"/>
      <c r="M72" s="50"/>
    </row>
    <row r="73" spans="1:13" ht="12.6">
      <c r="A73" s="34"/>
      <c r="B73" s="35"/>
      <c r="C73" s="40" t="str">
        <f>IF(B73="Chèques",MAX($C$3:$C72)+1,"")</f>
        <v/>
      </c>
      <c r="D73" s="36"/>
      <c r="E73" s="35"/>
      <c r="F73" s="36"/>
      <c r="G73" s="37"/>
      <c r="H73" s="37"/>
      <c r="I73" s="34"/>
      <c r="J73" s="41" t="str">
        <f t="shared" si="2"/>
        <v/>
      </c>
      <c r="K73" s="41" t="str">
        <f t="shared" si="3"/>
        <v/>
      </c>
      <c r="L73" s="50"/>
      <c r="M73" s="50"/>
    </row>
    <row r="74" spans="1:13" ht="12.6">
      <c r="A74" s="34"/>
      <c r="B74" s="35"/>
      <c r="C74" s="40" t="str">
        <f>IF(B74="Chèques",MAX($C$3:$C73)+1,"")</f>
        <v/>
      </c>
      <c r="D74" s="36"/>
      <c r="E74" s="35"/>
      <c r="F74" s="36"/>
      <c r="G74" s="37"/>
      <c r="H74" s="37"/>
      <c r="I74" s="34"/>
      <c r="J74" s="41" t="str">
        <f t="shared" si="2"/>
        <v/>
      </c>
      <c r="K74" s="41" t="str">
        <f t="shared" si="3"/>
        <v/>
      </c>
      <c r="L74" s="50"/>
      <c r="M74" s="50"/>
    </row>
    <row r="75" spans="1:13" ht="12.6">
      <c r="A75" s="34"/>
      <c r="B75" s="35"/>
      <c r="C75" s="40" t="str">
        <f>IF(B75="Chèques",MAX($C$3:$C74)+1,"")</f>
        <v/>
      </c>
      <c r="D75" s="36"/>
      <c r="E75" s="35"/>
      <c r="F75" s="36"/>
      <c r="G75" s="37"/>
      <c r="H75" s="37"/>
      <c r="I75" s="34"/>
      <c r="J75" s="41" t="str">
        <f t="shared" si="2"/>
        <v/>
      </c>
      <c r="K75" s="41" t="str">
        <f t="shared" si="3"/>
        <v/>
      </c>
      <c r="L75" s="50"/>
      <c r="M75" s="50"/>
    </row>
    <row r="76" spans="1:13" ht="12.6">
      <c r="A76" s="34"/>
      <c r="B76" s="35"/>
      <c r="C76" s="40" t="str">
        <f>IF(B76="Chèques",MAX($C$3:$C75)+1,"")</f>
        <v/>
      </c>
      <c r="D76" s="36"/>
      <c r="E76" s="35"/>
      <c r="F76" s="36"/>
      <c r="G76" s="37"/>
      <c r="H76" s="37"/>
      <c r="I76" s="34"/>
      <c r="J76" s="41" t="str">
        <f t="shared" si="2"/>
        <v/>
      </c>
      <c r="K76" s="41" t="str">
        <f t="shared" si="3"/>
        <v/>
      </c>
      <c r="L76" s="50"/>
      <c r="M76" s="50"/>
    </row>
    <row r="77" spans="1:13" ht="12.6">
      <c r="A77" s="34"/>
      <c r="B77" s="35"/>
      <c r="C77" s="40" t="str">
        <f>IF(B77="Chèques",MAX($C$3:$C76)+1,"")</f>
        <v/>
      </c>
      <c r="D77" s="36"/>
      <c r="E77" s="35"/>
      <c r="F77" s="36"/>
      <c r="G77" s="37"/>
      <c r="H77" s="37"/>
      <c r="I77" s="34"/>
      <c r="J77" s="41" t="str">
        <f t="shared" si="2"/>
        <v/>
      </c>
      <c r="K77" s="41" t="str">
        <f t="shared" si="3"/>
        <v/>
      </c>
      <c r="L77" s="50"/>
      <c r="M77" s="50"/>
    </row>
    <row r="78" spans="1:13" ht="12.6">
      <c r="A78" s="34"/>
      <c r="B78" s="35"/>
      <c r="C78" s="40" t="str">
        <f>IF(B78="Chèques",MAX($C$3:$C77)+1,"")</f>
        <v/>
      </c>
      <c r="D78" s="36"/>
      <c r="E78" s="35"/>
      <c r="F78" s="36"/>
      <c r="G78" s="37"/>
      <c r="H78" s="37"/>
      <c r="I78" s="34"/>
      <c r="J78" s="41" t="str">
        <f t="shared" si="2"/>
        <v/>
      </c>
      <c r="K78" s="41" t="str">
        <f t="shared" si="3"/>
        <v/>
      </c>
      <c r="L78" s="50"/>
      <c r="M78" s="50"/>
    </row>
    <row r="79" spans="1:13" ht="12.6">
      <c r="A79" s="34"/>
      <c r="B79" s="35"/>
      <c r="C79" s="40" t="str">
        <f>IF(B79="Chèques",MAX($C$3:$C78)+1,"")</f>
        <v/>
      </c>
      <c r="D79" s="36"/>
      <c r="E79" s="35"/>
      <c r="F79" s="36"/>
      <c r="G79" s="37"/>
      <c r="H79" s="37"/>
      <c r="I79" s="34"/>
      <c r="J79" s="41" t="str">
        <f t="shared" si="2"/>
        <v/>
      </c>
      <c r="K79" s="41" t="str">
        <f t="shared" si="3"/>
        <v/>
      </c>
      <c r="L79" s="50"/>
      <c r="M79" s="50"/>
    </row>
    <row r="80" spans="1:13" ht="12.6">
      <c r="A80" s="34"/>
      <c r="B80" s="35"/>
      <c r="C80" s="40" t="str">
        <f>IF(B80="Chèques",MAX($C$3:$C79)+1,"")</f>
        <v/>
      </c>
      <c r="D80" s="36"/>
      <c r="E80" s="35"/>
      <c r="F80" s="36"/>
      <c r="G80" s="37"/>
      <c r="H80" s="37"/>
      <c r="I80" s="34"/>
      <c r="J80" s="41" t="str">
        <f t="shared" si="2"/>
        <v/>
      </c>
      <c r="K80" s="41" t="str">
        <f t="shared" si="3"/>
        <v/>
      </c>
      <c r="L80" s="50"/>
      <c r="M80" s="50"/>
    </row>
    <row r="81" spans="1:13" ht="12.6">
      <c r="A81" s="34"/>
      <c r="B81" s="35"/>
      <c r="C81" s="40" t="str">
        <f>IF(B81="Chèques",MAX($C$3:$C80)+1,"")</f>
        <v/>
      </c>
      <c r="D81" s="36"/>
      <c r="E81" s="35"/>
      <c r="F81" s="36"/>
      <c r="G81" s="37"/>
      <c r="H81" s="37"/>
      <c r="I81" s="34"/>
      <c r="J81" s="41" t="str">
        <f t="shared" si="2"/>
        <v/>
      </c>
      <c r="K81" s="41" t="str">
        <f t="shared" si="3"/>
        <v/>
      </c>
      <c r="L81" s="50"/>
      <c r="M81" s="50"/>
    </row>
    <row r="82" spans="1:13" ht="12.6">
      <c r="A82" s="34"/>
      <c r="B82" s="35"/>
      <c r="C82" s="40" t="str">
        <f>IF(B82="Chèques",MAX($C$3:$C81)+1,"")</f>
        <v/>
      </c>
      <c r="D82" s="36"/>
      <c r="E82" s="35"/>
      <c r="F82" s="36"/>
      <c r="G82" s="37"/>
      <c r="H82" s="37"/>
      <c r="I82" s="34"/>
      <c r="J82" s="41" t="str">
        <f t="shared" si="2"/>
        <v/>
      </c>
      <c r="K82" s="41" t="str">
        <f t="shared" si="3"/>
        <v/>
      </c>
      <c r="L82" s="50"/>
      <c r="M82" s="50"/>
    </row>
    <row r="83" spans="1:13" ht="12.6">
      <c r="A83" s="34"/>
      <c r="B83" s="35"/>
      <c r="C83" s="40" t="str">
        <f>IF(B83="Chèques",MAX($C$3:$C82)+1,"")</f>
        <v/>
      </c>
      <c r="D83" s="36"/>
      <c r="E83" s="35"/>
      <c r="F83" s="36"/>
      <c r="G83" s="37"/>
      <c r="H83" s="37"/>
      <c r="I83" s="34"/>
      <c r="J83" s="41" t="str">
        <f t="shared" si="2"/>
        <v/>
      </c>
      <c r="K83" s="41" t="str">
        <f t="shared" si="3"/>
        <v/>
      </c>
      <c r="L83" s="50"/>
      <c r="M83" s="50"/>
    </row>
    <row r="84" spans="1:13" ht="12.6">
      <c r="A84" s="34"/>
      <c r="B84" s="35"/>
      <c r="C84" s="40" t="str">
        <f>IF(B84="Chèques",MAX($C$3:$C83)+1,"")</f>
        <v/>
      </c>
      <c r="D84" s="36"/>
      <c r="E84" s="35"/>
      <c r="F84" s="36"/>
      <c r="G84" s="37"/>
      <c r="H84" s="37"/>
      <c r="I84" s="34"/>
      <c r="J84" s="41" t="str">
        <f t="shared" si="2"/>
        <v/>
      </c>
      <c r="K84" s="41" t="str">
        <f t="shared" si="3"/>
        <v/>
      </c>
      <c r="L84" s="50"/>
      <c r="M84" s="50"/>
    </row>
    <row r="85" spans="1:13" ht="12.6">
      <c r="A85" s="34"/>
      <c r="B85" s="35"/>
      <c r="C85" s="40" t="str">
        <f>IF(B85="Chèques",MAX($C$3:$C84)+1,"")</f>
        <v/>
      </c>
      <c r="D85" s="36"/>
      <c r="E85" s="35"/>
      <c r="F85" s="36"/>
      <c r="G85" s="37"/>
      <c r="H85" s="37"/>
      <c r="I85" s="34"/>
      <c r="J85" s="41" t="str">
        <f t="shared" si="2"/>
        <v/>
      </c>
      <c r="K85" s="41" t="str">
        <f t="shared" si="3"/>
        <v/>
      </c>
      <c r="L85" s="50"/>
      <c r="M85" s="50"/>
    </row>
    <row r="86" spans="1:13" ht="12.6">
      <c r="A86" s="34"/>
      <c r="B86" s="35"/>
      <c r="C86" s="40" t="str">
        <f>IF(B86="Chèques",MAX($C$3:$C85)+1,"")</f>
        <v/>
      </c>
      <c r="D86" s="36"/>
      <c r="E86" s="35"/>
      <c r="F86" s="36"/>
      <c r="G86" s="37"/>
      <c r="H86" s="37"/>
      <c r="I86" s="34"/>
      <c r="J86" s="41" t="str">
        <f t="shared" si="2"/>
        <v/>
      </c>
      <c r="K86" s="41" t="str">
        <f t="shared" si="3"/>
        <v/>
      </c>
      <c r="L86" s="50"/>
      <c r="M86" s="50"/>
    </row>
    <row r="87" spans="1:13" ht="12.6">
      <c r="A87" s="34"/>
      <c r="B87" s="35"/>
      <c r="C87" s="40" t="str">
        <f>IF(B87="Chèques",MAX($C$3:$C86)+1,"")</f>
        <v/>
      </c>
      <c r="D87" s="36"/>
      <c r="E87" s="35"/>
      <c r="F87" s="36"/>
      <c r="G87" s="37"/>
      <c r="H87" s="37"/>
      <c r="I87" s="34"/>
      <c r="J87" s="41" t="str">
        <f t="shared" si="2"/>
        <v/>
      </c>
      <c r="K87" s="41" t="str">
        <f t="shared" si="3"/>
        <v/>
      </c>
      <c r="L87" s="50"/>
      <c r="M87" s="50"/>
    </row>
    <row r="88" spans="1:13" ht="12.6">
      <c r="A88" s="34"/>
      <c r="B88" s="35"/>
      <c r="C88" s="40" t="str">
        <f>IF(B88="Chèques",MAX($C$3:$C87)+1,"")</f>
        <v/>
      </c>
      <c r="D88" s="36"/>
      <c r="E88" s="35"/>
      <c r="F88" s="36"/>
      <c r="G88" s="37"/>
      <c r="H88" s="37"/>
      <c r="I88" s="34"/>
      <c r="J88" s="41" t="str">
        <f t="shared" si="2"/>
        <v/>
      </c>
      <c r="K88" s="41" t="str">
        <f t="shared" si="3"/>
        <v/>
      </c>
      <c r="L88" s="50"/>
      <c r="M88" s="50"/>
    </row>
    <row r="89" spans="1:13" ht="12.6">
      <c r="A89" s="34"/>
      <c r="B89" s="35"/>
      <c r="C89" s="40" t="str">
        <f>IF(B89="Chèques",MAX($C$3:$C88)+1,"")</f>
        <v/>
      </c>
      <c r="D89" s="36"/>
      <c r="E89" s="35"/>
      <c r="F89" s="36"/>
      <c r="G89" s="37"/>
      <c r="H89" s="37"/>
      <c r="I89" s="34"/>
      <c r="J89" s="41" t="str">
        <f t="shared" si="2"/>
        <v/>
      </c>
      <c r="K89" s="41" t="str">
        <f t="shared" si="3"/>
        <v/>
      </c>
      <c r="L89" s="50"/>
      <c r="M89" s="50"/>
    </row>
    <row r="90" spans="1:13" ht="12.6">
      <c r="A90" s="34"/>
      <c r="B90" s="35"/>
      <c r="C90" s="40" t="str">
        <f>IF(B90="Chèques",MAX($C$3:$C89)+1,"")</f>
        <v/>
      </c>
      <c r="D90" s="36"/>
      <c r="E90" s="35"/>
      <c r="F90" s="36"/>
      <c r="G90" s="37"/>
      <c r="H90" s="37"/>
      <c r="I90" s="34"/>
      <c r="J90" s="41" t="str">
        <f t="shared" si="2"/>
        <v/>
      </c>
      <c r="K90" s="41" t="str">
        <f t="shared" si="3"/>
        <v/>
      </c>
      <c r="L90" s="50"/>
      <c r="M90" s="50"/>
    </row>
    <row r="91" spans="1:13" ht="12.6">
      <c r="A91" s="34"/>
      <c r="B91" s="35"/>
      <c r="C91" s="40" t="str">
        <f>IF(B91="Chèques",MAX($C$3:$C90)+1,"")</f>
        <v/>
      </c>
      <c r="D91" s="36"/>
      <c r="E91" s="35"/>
      <c r="F91" s="36"/>
      <c r="G91" s="37"/>
      <c r="H91" s="37"/>
      <c r="I91" s="34"/>
      <c r="J91" s="41" t="str">
        <f t="shared" si="2"/>
        <v/>
      </c>
      <c r="K91" s="41" t="str">
        <f t="shared" si="3"/>
        <v/>
      </c>
      <c r="L91" s="50"/>
      <c r="M91" s="50"/>
    </row>
    <row r="92" spans="1:13" ht="12.6">
      <c r="A92" s="34"/>
      <c r="B92" s="35"/>
      <c r="C92" s="40" t="str">
        <f>IF(B92="Chèques",MAX($C$3:$C91)+1,"")</f>
        <v/>
      </c>
      <c r="D92" s="36"/>
      <c r="E92" s="35"/>
      <c r="F92" s="36"/>
      <c r="G92" s="37"/>
      <c r="H92" s="37"/>
      <c r="I92" s="34"/>
      <c r="J92" s="41" t="str">
        <f t="shared" si="2"/>
        <v/>
      </c>
      <c r="K92" s="41" t="str">
        <f t="shared" si="3"/>
        <v/>
      </c>
      <c r="L92" s="50"/>
      <c r="M92" s="50"/>
    </row>
    <row r="93" spans="1:13" ht="12.6">
      <c r="A93" s="34"/>
      <c r="B93" s="35"/>
      <c r="C93" s="40" t="str">
        <f>IF(B93="Chèques",MAX($C$3:$C92)+1,"")</f>
        <v/>
      </c>
      <c r="D93" s="36"/>
      <c r="E93" s="35"/>
      <c r="F93" s="36"/>
      <c r="G93" s="37"/>
      <c r="H93" s="37"/>
      <c r="I93" s="34"/>
      <c r="J93" s="41" t="str">
        <f t="shared" si="2"/>
        <v/>
      </c>
      <c r="K93" s="41" t="str">
        <f t="shared" si="3"/>
        <v/>
      </c>
      <c r="L93" s="50"/>
      <c r="M93" s="50"/>
    </row>
    <row r="94" spans="1:13" ht="12.6">
      <c r="A94" s="34"/>
      <c r="B94" s="35"/>
      <c r="C94" s="40" t="str">
        <f>IF(B94="Chèques",MAX($C$3:$C93)+1,"")</f>
        <v/>
      </c>
      <c r="D94" s="36"/>
      <c r="E94" s="35"/>
      <c r="F94" s="36"/>
      <c r="G94" s="37"/>
      <c r="H94" s="37"/>
      <c r="I94" s="34"/>
      <c r="J94" s="41" t="str">
        <f t="shared" si="2"/>
        <v/>
      </c>
      <c r="K94" s="41" t="str">
        <f t="shared" si="3"/>
        <v/>
      </c>
      <c r="L94" s="50"/>
      <c r="M94" s="50"/>
    </row>
    <row r="95" spans="1:13" ht="12.6">
      <c r="A95" s="34"/>
      <c r="B95" s="35"/>
      <c r="C95" s="40" t="str">
        <f>IF(B95="Chèques",MAX($C$3:$C94)+1,"")</f>
        <v/>
      </c>
      <c r="D95" s="36"/>
      <c r="E95" s="35"/>
      <c r="F95" s="36"/>
      <c r="G95" s="37"/>
      <c r="H95" s="37"/>
      <c r="I95" s="34"/>
      <c r="J95" s="41" t="str">
        <f t="shared" si="2"/>
        <v/>
      </c>
      <c r="K95" s="41" t="str">
        <f t="shared" si="3"/>
        <v/>
      </c>
      <c r="L95" s="50"/>
      <c r="M95" s="50"/>
    </row>
    <row r="96" spans="1:13" ht="12.6">
      <c r="A96" s="34"/>
      <c r="B96" s="35"/>
      <c r="C96" s="40" t="str">
        <f>IF(B96="Chèques",MAX($C$3:$C95)+1,"")</f>
        <v/>
      </c>
      <c r="D96" s="36"/>
      <c r="E96" s="35"/>
      <c r="F96" s="36"/>
      <c r="G96" s="37"/>
      <c r="H96" s="37"/>
      <c r="I96" s="34"/>
      <c r="J96" s="41" t="str">
        <f t="shared" si="2"/>
        <v/>
      </c>
      <c r="K96" s="41" t="str">
        <f t="shared" si="3"/>
        <v/>
      </c>
      <c r="L96" s="50"/>
      <c r="M96" s="50"/>
    </row>
    <row r="97" spans="1:13" ht="12.6">
      <c r="A97" s="34"/>
      <c r="B97" s="35"/>
      <c r="C97" s="40" t="str">
        <f>IF(B97="Chèques",MAX($C$3:$C96)+1,"")</f>
        <v/>
      </c>
      <c r="D97" s="36"/>
      <c r="E97" s="35"/>
      <c r="F97" s="36"/>
      <c r="G97" s="37"/>
      <c r="H97" s="37"/>
      <c r="I97" s="34"/>
      <c r="J97" s="41" t="str">
        <f t="shared" si="2"/>
        <v/>
      </c>
      <c r="K97" s="41" t="str">
        <f t="shared" si="3"/>
        <v/>
      </c>
      <c r="L97" s="50"/>
      <c r="M97" s="50"/>
    </row>
    <row r="98" spans="1:13" ht="12.6">
      <c r="A98" s="34"/>
      <c r="B98" s="35"/>
      <c r="C98" s="40" t="str">
        <f>IF(B98="Chèques",MAX($C$3:$C97)+1,"")</f>
        <v/>
      </c>
      <c r="D98" s="36"/>
      <c r="E98" s="35"/>
      <c r="F98" s="36"/>
      <c r="G98" s="37"/>
      <c r="H98" s="37"/>
      <c r="I98" s="34"/>
      <c r="J98" s="41" t="str">
        <f t="shared" si="2"/>
        <v/>
      </c>
      <c r="K98" s="41" t="str">
        <f t="shared" si="3"/>
        <v/>
      </c>
      <c r="L98" s="50"/>
      <c r="M98" s="50"/>
    </row>
    <row r="99" spans="1:13" ht="12.6">
      <c r="A99" s="34"/>
      <c r="B99" s="35"/>
      <c r="C99" s="40" t="str">
        <f>IF(B99="Chèques",MAX($C$3:$C98)+1,"")</f>
        <v/>
      </c>
      <c r="D99" s="36"/>
      <c r="E99" s="35"/>
      <c r="F99" s="36"/>
      <c r="G99" s="37"/>
      <c r="H99" s="37"/>
      <c r="I99" s="34"/>
      <c r="J99" s="41" t="str">
        <f t="shared" si="2"/>
        <v/>
      </c>
      <c r="K99" s="41" t="str">
        <f t="shared" si="3"/>
        <v/>
      </c>
      <c r="L99" s="50"/>
      <c r="M99" s="50"/>
    </row>
    <row r="100" spans="1:13" ht="12.6">
      <c r="A100" s="34"/>
      <c r="B100" s="35"/>
      <c r="C100" s="40" t="str">
        <f>IF(B100="Chèques",MAX($C$3:$C99)+1,"")</f>
        <v/>
      </c>
      <c r="D100" s="36"/>
      <c r="E100" s="35"/>
      <c r="F100" s="36"/>
      <c r="G100" s="37"/>
      <c r="H100" s="37"/>
      <c r="I100" s="34"/>
      <c r="J100" s="41" t="str">
        <f t="shared" si="2"/>
        <v/>
      </c>
      <c r="K100" s="41" t="str">
        <f t="shared" si="3"/>
        <v/>
      </c>
      <c r="L100" s="50"/>
      <c r="M100" s="50"/>
    </row>
    <row r="101" spans="1:13" ht="12.6">
      <c r="A101" s="34"/>
      <c r="B101" s="35"/>
      <c r="C101" s="40" t="str">
        <f>IF(B101="Chèques",MAX($C$3:$C100)+1,"")</f>
        <v/>
      </c>
      <c r="D101" s="36"/>
      <c r="E101" s="35"/>
      <c r="F101" s="36"/>
      <c r="G101" s="37"/>
      <c r="H101" s="37"/>
      <c r="I101" s="34"/>
      <c r="J101" s="41" t="str">
        <f t="shared" si="2"/>
        <v/>
      </c>
      <c r="K101" s="41" t="str">
        <f t="shared" si="3"/>
        <v/>
      </c>
      <c r="L101" s="50"/>
      <c r="M101" s="50"/>
    </row>
    <row r="102" spans="1:13" ht="12.6">
      <c r="A102" s="34"/>
      <c r="B102" s="35"/>
      <c r="C102" s="40" t="str">
        <f>IF(B102="Chèques",MAX($C$3:$C101)+1,"")</f>
        <v/>
      </c>
      <c r="D102" s="36"/>
      <c r="E102" s="35"/>
      <c r="F102" s="36"/>
      <c r="G102" s="37"/>
      <c r="H102" s="37"/>
      <c r="I102" s="34"/>
      <c r="J102" s="41" t="str">
        <f t="shared" si="2"/>
        <v/>
      </c>
      <c r="K102" s="41" t="str">
        <f t="shared" si="3"/>
        <v/>
      </c>
      <c r="L102" s="50"/>
      <c r="M102" s="50"/>
    </row>
    <row r="103" spans="1:13" ht="12.6">
      <c r="A103" s="34"/>
      <c r="B103" s="35"/>
      <c r="C103" s="40" t="str">
        <f>IF(B103="Chèques",MAX($C$3:$C102)+1,"")</f>
        <v/>
      </c>
      <c r="D103" s="36"/>
      <c r="E103" s="35"/>
      <c r="F103" s="36"/>
      <c r="G103" s="37"/>
      <c r="H103" s="37"/>
      <c r="I103" s="34"/>
      <c r="J103" s="41" t="str">
        <f t="shared" si="2"/>
        <v/>
      </c>
      <c r="K103" s="41" t="str">
        <f t="shared" si="3"/>
        <v/>
      </c>
      <c r="L103" s="50"/>
      <c r="M103" s="50"/>
    </row>
    <row r="104" spans="1:13" ht="12.6">
      <c r="A104" s="34"/>
      <c r="B104" s="35"/>
      <c r="C104" s="40" t="str">
        <f>IF(B104="Chèques",MAX($C$3:$C103)+1,"")</f>
        <v/>
      </c>
      <c r="D104" s="36"/>
      <c r="E104" s="35"/>
      <c r="F104" s="36"/>
      <c r="G104" s="37"/>
      <c r="H104" s="37"/>
      <c r="I104" s="34"/>
      <c r="J104" s="41" t="str">
        <f t="shared" si="2"/>
        <v/>
      </c>
      <c r="K104" s="41" t="str">
        <f t="shared" si="3"/>
        <v/>
      </c>
      <c r="L104" s="50"/>
      <c r="M104" s="50"/>
    </row>
    <row r="105" spans="1:13" ht="12.6">
      <c r="A105" s="34"/>
      <c r="B105" s="35"/>
      <c r="C105" s="40" t="str">
        <f>IF(B105="Chèques",MAX($C$3:$C104)+1,"")</f>
        <v/>
      </c>
      <c r="D105" s="36"/>
      <c r="E105" s="35"/>
      <c r="F105" s="36"/>
      <c r="G105" s="37"/>
      <c r="H105" s="37"/>
      <c r="I105" s="34"/>
      <c r="J105" s="41" t="str">
        <f t="shared" si="2"/>
        <v/>
      </c>
      <c r="K105" s="41" t="str">
        <f t="shared" si="3"/>
        <v/>
      </c>
      <c r="L105" s="50"/>
      <c r="M105" s="50"/>
    </row>
    <row r="106" spans="1:13" ht="12.6">
      <c r="A106" s="34"/>
      <c r="B106" s="35"/>
      <c r="C106" s="40" t="str">
        <f>IF(B106="Chèques",MAX($C$3:$C105)+1,"")</f>
        <v/>
      </c>
      <c r="D106" s="36"/>
      <c r="E106" s="35"/>
      <c r="F106" s="36"/>
      <c r="G106" s="37"/>
      <c r="H106" s="37"/>
      <c r="I106" s="34"/>
      <c r="J106" s="41" t="str">
        <f t="shared" si="2"/>
        <v/>
      </c>
      <c r="K106" s="41" t="str">
        <f t="shared" si="3"/>
        <v/>
      </c>
      <c r="L106" s="50"/>
      <c r="M106" s="50"/>
    </row>
    <row r="107" spans="1:13" ht="12.6">
      <c r="A107" s="34"/>
      <c r="B107" s="35"/>
      <c r="C107" s="40" t="str">
        <f>IF(B107="Chèques",MAX($C$3:$C106)+1,"")</f>
        <v/>
      </c>
      <c r="D107" s="36"/>
      <c r="E107" s="35"/>
      <c r="F107" s="36"/>
      <c r="G107" s="37"/>
      <c r="H107" s="37"/>
      <c r="I107" s="34"/>
      <c r="J107" s="41" t="str">
        <f t="shared" si="2"/>
        <v/>
      </c>
      <c r="K107" s="41" t="str">
        <f t="shared" si="3"/>
        <v/>
      </c>
      <c r="L107" s="50"/>
      <c r="M107" s="50"/>
    </row>
    <row r="108" spans="1:13" ht="12.6">
      <c r="A108" s="34"/>
      <c r="B108" s="35"/>
      <c r="C108" s="40" t="str">
        <f>IF(B108="Chèques",MAX($C$3:$C107)+1,"")</f>
        <v/>
      </c>
      <c r="D108" s="36"/>
      <c r="E108" s="35"/>
      <c r="F108" s="36"/>
      <c r="G108" s="37"/>
      <c r="H108" s="37"/>
      <c r="I108" s="34"/>
      <c r="J108" s="41" t="str">
        <f t="shared" si="2"/>
        <v/>
      </c>
      <c r="K108" s="41" t="str">
        <f t="shared" si="3"/>
        <v/>
      </c>
      <c r="L108" s="50"/>
      <c r="M108" s="50"/>
    </row>
    <row r="109" spans="1:13" ht="12.6">
      <c r="A109" s="34"/>
      <c r="B109" s="35"/>
      <c r="C109" s="40" t="str">
        <f>IF(B109="Chèques",MAX($C$3:$C108)+1,"")</f>
        <v/>
      </c>
      <c r="D109" s="36"/>
      <c r="E109" s="35"/>
      <c r="F109" s="36"/>
      <c r="G109" s="37"/>
      <c r="H109" s="37"/>
      <c r="I109" s="34"/>
      <c r="J109" s="41" t="str">
        <f t="shared" si="2"/>
        <v/>
      </c>
      <c r="K109" s="41" t="str">
        <f t="shared" si="3"/>
        <v/>
      </c>
      <c r="L109" s="50"/>
      <c r="M109" s="50"/>
    </row>
    <row r="110" spans="1:13" ht="12.6">
      <c r="A110" s="34"/>
      <c r="B110" s="35"/>
      <c r="C110" s="40" t="str">
        <f>IF(B110="Chèques",MAX($C$3:$C109)+1,"")</f>
        <v/>
      </c>
      <c r="D110" s="36"/>
      <c r="E110" s="35"/>
      <c r="F110" s="36"/>
      <c r="G110" s="37"/>
      <c r="H110" s="37"/>
      <c r="I110" s="34"/>
      <c r="J110" s="41" t="str">
        <f t="shared" si="2"/>
        <v/>
      </c>
      <c r="K110" s="41" t="str">
        <f t="shared" si="3"/>
        <v/>
      </c>
      <c r="L110" s="50"/>
      <c r="M110" s="50"/>
    </row>
    <row r="111" spans="1:13" ht="12.6">
      <c r="A111" s="34"/>
      <c r="B111" s="35"/>
      <c r="C111" s="40" t="str">
        <f>IF(B111="Chèques",MAX($C$3:$C110)+1,"")</f>
        <v/>
      </c>
      <c r="D111" s="36"/>
      <c r="E111" s="35"/>
      <c r="F111" s="36"/>
      <c r="G111" s="37"/>
      <c r="H111" s="37"/>
      <c r="I111" s="34"/>
      <c r="J111" s="41" t="str">
        <f t="shared" si="2"/>
        <v/>
      </c>
      <c r="K111" s="41" t="str">
        <f t="shared" si="3"/>
        <v/>
      </c>
      <c r="L111" s="50"/>
      <c r="M111" s="50"/>
    </row>
    <row r="112" spans="1:13" ht="12.6">
      <c r="A112" s="34"/>
      <c r="B112" s="35"/>
      <c r="C112" s="40" t="str">
        <f>IF(B112="Chèques",MAX($C$3:$C111)+1,"")</f>
        <v/>
      </c>
      <c r="D112" s="36"/>
      <c r="E112" s="35"/>
      <c r="F112" s="36"/>
      <c r="G112" s="37"/>
      <c r="H112" s="37"/>
      <c r="I112" s="34"/>
      <c r="J112" s="41" t="str">
        <f t="shared" si="2"/>
        <v/>
      </c>
      <c r="K112" s="41" t="str">
        <f t="shared" si="3"/>
        <v/>
      </c>
      <c r="L112" s="50"/>
      <c r="M112" s="50"/>
    </row>
    <row r="113" spans="1:13" ht="12.6">
      <c r="A113" s="34"/>
      <c r="B113" s="35"/>
      <c r="C113" s="40" t="str">
        <f>IF(B113="Chèques",MAX($C$3:$C112)+1,"")</f>
        <v/>
      </c>
      <c r="D113" s="36"/>
      <c r="E113" s="35"/>
      <c r="F113" s="36"/>
      <c r="G113" s="37"/>
      <c r="H113" s="37"/>
      <c r="I113" s="34"/>
      <c r="J113" s="41" t="str">
        <f t="shared" si="2"/>
        <v/>
      </c>
      <c r="K113" s="41" t="str">
        <f t="shared" si="3"/>
        <v/>
      </c>
      <c r="L113" s="50"/>
      <c r="M113" s="50"/>
    </row>
    <row r="114" spans="1:13" ht="12.6">
      <c r="A114" s="34"/>
      <c r="B114" s="35"/>
      <c r="C114" s="40" t="str">
        <f>IF(B114="Chèques",MAX($C$3:$C113)+1,"")</f>
        <v/>
      </c>
      <c r="D114" s="36"/>
      <c r="E114" s="35"/>
      <c r="F114" s="36"/>
      <c r="G114" s="37"/>
      <c r="H114" s="37"/>
      <c r="I114" s="34"/>
      <c r="J114" s="41" t="str">
        <f t="shared" si="2"/>
        <v/>
      </c>
      <c r="K114" s="41" t="str">
        <f t="shared" si="3"/>
        <v/>
      </c>
      <c r="L114" s="50"/>
      <c r="M114" s="50"/>
    </row>
    <row r="115" spans="1:13" ht="12.6">
      <c r="A115" s="34"/>
      <c r="B115" s="35"/>
      <c r="C115" s="40" t="str">
        <f>IF(B115="Chèques",MAX($C$3:$C114)+1,"")</f>
        <v/>
      </c>
      <c r="D115" s="36"/>
      <c r="E115" s="35"/>
      <c r="F115" s="36"/>
      <c r="G115" s="37"/>
      <c r="H115" s="37"/>
      <c r="I115" s="34"/>
      <c r="J115" s="41" t="str">
        <f t="shared" si="2"/>
        <v/>
      </c>
      <c r="K115" s="41" t="str">
        <f t="shared" si="3"/>
        <v/>
      </c>
      <c r="L115" s="50"/>
      <c r="M115" s="50"/>
    </row>
    <row r="116" spans="1:13" ht="12.6">
      <c r="A116" s="34"/>
      <c r="B116" s="35"/>
      <c r="C116" s="40" t="str">
        <f>IF(B116="Chèques",MAX($C$3:$C115)+1,"")</f>
        <v/>
      </c>
      <c r="D116" s="36"/>
      <c r="E116" s="35"/>
      <c r="F116" s="36"/>
      <c r="G116" s="37"/>
      <c r="H116" s="37"/>
      <c r="I116" s="34"/>
      <c r="J116" s="41" t="str">
        <f t="shared" si="2"/>
        <v/>
      </c>
      <c r="K116" s="41" t="str">
        <f t="shared" si="3"/>
        <v/>
      </c>
      <c r="L116" s="50"/>
      <c r="M116" s="50"/>
    </row>
    <row r="117" spans="1:13" ht="12.6">
      <c r="A117" s="34"/>
      <c r="B117" s="35"/>
      <c r="C117" s="40" t="str">
        <f>IF(B117="Chèques",MAX($C$3:$C116)+1,"")</f>
        <v/>
      </c>
      <c r="D117" s="36"/>
      <c r="E117" s="35"/>
      <c r="F117" s="36"/>
      <c r="G117" s="37"/>
      <c r="H117" s="37"/>
      <c r="I117" s="34"/>
      <c r="J117" s="41" t="str">
        <f t="shared" si="2"/>
        <v/>
      </c>
      <c r="K117" s="41" t="str">
        <f t="shared" si="3"/>
        <v/>
      </c>
      <c r="L117" s="50"/>
      <c r="M117" s="50"/>
    </row>
    <row r="118" spans="1:13" ht="12.6">
      <c r="A118" s="34"/>
      <c r="B118" s="35"/>
      <c r="C118" s="40" t="str">
        <f>IF(B118="Chèques",MAX($C$3:$C117)+1,"")</f>
        <v/>
      </c>
      <c r="D118" s="36"/>
      <c r="E118" s="35"/>
      <c r="F118" s="36"/>
      <c r="G118" s="37"/>
      <c r="H118" s="37"/>
      <c r="I118" s="34"/>
      <c r="J118" s="41" t="str">
        <f t="shared" si="2"/>
        <v/>
      </c>
      <c r="K118" s="41" t="str">
        <f t="shared" si="3"/>
        <v/>
      </c>
      <c r="L118" s="50"/>
      <c r="M118" s="50"/>
    </row>
    <row r="119" spans="1:13" ht="12.6">
      <c r="A119" s="34"/>
      <c r="B119" s="35"/>
      <c r="C119" s="40" t="str">
        <f>IF(B119="Chèques",MAX($C$3:$C118)+1,"")</f>
        <v/>
      </c>
      <c r="D119" s="36"/>
      <c r="E119" s="35"/>
      <c r="F119" s="36"/>
      <c r="G119" s="37"/>
      <c r="H119" s="37"/>
      <c r="I119" s="34"/>
      <c r="J119" s="41" t="str">
        <f t="shared" si="2"/>
        <v/>
      </c>
      <c r="K119" s="41" t="str">
        <f t="shared" si="3"/>
        <v/>
      </c>
      <c r="L119" s="50"/>
      <c r="M119" s="50"/>
    </row>
    <row r="120" spans="1:13" ht="12.6">
      <c r="A120" s="34"/>
      <c r="B120" s="35"/>
      <c r="C120" s="40" t="str">
        <f>IF(B120="Chèques",MAX($C$3:$C119)+1,"")</f>
        <v/>
      </c>
      <c r="D120" s="36"/>
      <c r="E120" s="35"/>
      <c r="F120" s="36"/>
      <c r="G120" s="37"/>
      <c r="H120" s="37"/>
      <c r="I120" s="34"/>
      <c r="J120" s="41" t="str">
        <f t="shared" si="2"/>
        <v/>
      </c>
      <c r="K120" s="41" t="str">
        <f t="shared" si="3"/>
        <v/>
      </c>
      <c r="L120" s="50"/>
      <c r="M120" s="50"/>
    </row>
    <row r="121" spans="1:13" ht="12.6">
      <c r="A121" s="34"/>
      <c r="B121" s="35"/>
      <c r="C121" s="40" t="str">
        <f>IF(B121="Chèques",MAX($C$3:$C120)+1,"")</f>
        <v/>
      </c>
      <c r="D121" s="36"/>
      <c r="E121" s="35"/>
      <c r="F121" s="36"/>
      <c r="G121" s="37"/>
      <c r="H121" s="37"/>
      <c r="I121" s="34"/>
      <c r="J121" s="41" t="str">
        <f t="shared" si="2"/>
        <v/>
      </c>
      <c r="K121" s="41" t="str">
        <f t="shared" si="3"/>
        <v/>
      </c>
      <c r="L121" s="50"/>
      <c r="M121" s="50"/>
    </row>
    <row r="122" spans="1:13" ht="12.6">
      <c r="A122" s="34"/>
      <c r="B122" s="35"/>
      <c r="C122" s="40" t="str">
        <f>IF(B122="Chèques",MAX($C$3:$C121)+1,"")</f>
        <v/>
      </c>
      <c r="D122" s="36"/>
      <c r="E122" s="35"/>
      <c r="F122" s="36"/>
      <c r="G122" s="37"/>
      <c r="H122" s="37"/>
      <c r="I122" s="34"/>
      <c r="J122" s="41" t="str">
        <f t="shared" si="2"/>
        <v/>
      </c>
      <c r="K122" s="41" t="str">
        <f t="shared" si="3"/>
        <v/>
      </c>
      <c r="L122" s="50"/>
      <c r="M122" s="50"/>
    </row>
    <row r="123" spans="1:13" ht="12.6">
      <c r="A123" s="34"/>
      <c r="B123" s="35"/>
      <c r="C123" s="40" t="str">
        <f>IF(B123="Chèques",MAX($C$3:$C122)+1,"")</f>
        <v/>
      </c>
      <c r="D123" s="36"/>
      <c r="E123" s="35"/>
      <c r="F123" s="36"/>
      <c r="G123" s="37"/>
      <c r="H123" s="37"/>
      <c r="I123" s="34"/>
      <c r="J123" s="41" t="str">
        <f t="shared" si="2"/>
        <v/>
      </c>
      <c r="K123" s="41" t="str">
        <f t="shared" si="3"/>
        <v/>
      </c>
      <c r="L123" s="50"/>
      <c r="M123" s="50"/>
    </row>
    <row r="124" spans="1:13" ht="12.6">
      <c r="A124" s="34"/>
      <c r="B124" s="35"/>
      <c r="C124" s="40" t="str">
        <f>IF(B124="Chèques",MAX($C$3:$C123)+1,"")</f>
        <v/>
      </c>
      <c r="D124" s="36"/>
      <c r="E124" s="35"/>
      <c r="F124" s="36"/>
      <c r="G124" s="37"/>
      <c r="H124" s="37"/>
      <c r="I124" s="34"/>
      <c r="J124" s="41" t="str">
        <f t="shared" si="2"/>
        <v/>
      </c>
      <c r="K124" s="41" t="str">
        <f t="shared" si="3"/>
        <v/>
      </c>
      <c r="L124" s="50"/>
      <c r="M124" s="50"/>
    </row>
    <row r="125" spans="1:13" ht="12.6">
      <c r="A125" s="34"/>
      <c r="B125" s="35"/>
      <c r="C125" s="40" t="str">
        <f>IF(B125="Chèques",MAX($C$3:$C124)+1,"")</f>
        <v/>
      </c>
      <c r="D125" s="36"/>
      <c r="E125" s="35"/>
      <c r="F125" s="36"/>
      <c r="G125" s="37"/>
      <c r="H125" s="37"/>
      <c r="I125" s="34"/>
      <c r="J125" s="41" t="str">
        <f t="shared" si="2"/>
        <v/>
      </c>
      <c r="K125" s="41" t="str">
        <f t="shared" si="3"/>
        <v/>
      </c>
      <c r="L125" s="50"/>
      <c r="M125" s="50"/>
    </row>
    <row r="126" spans="1:13" ht="12.6">
      <c r="A126" s="34"/>
      <c r="B126" s="35"/>
      <c r="C126" s="40" t="str">
        <f>IF(B126="Chèques",MAX($C$3:$C125)+1,"")</f>
        <v/>
      </c>
      <c r="D126" s="36"/>
      <c r="E126" s="35"/>
      <c r="F126" s="36"/>
      <c r="G126" s="37"/>
      <c r="H126" s="37"/>
      <c r="I126" s="34"/>
      <c r="J126" s="41" t="str">
        <f t="shared" si="2"/>
        <v/>
      </c>
      <c r="K126" s="41" t="str">
        <f t="shared" si="3"/>
        <v/>
      </c>
      <c r="L126" s="50"/>
      <c r="M126" s="50"/>
    </row>
    <row r="127" spans="1:13" ht="12.6">
      <c r="A127" s="34"/>
      <c r="B127" s="35"/>
      <c r="C127" s="40" t="str">
        <f>IF(B127="Chèques",MAX($C$3:$C126)+1,"")</f>
        <v/>
      </c>
      <c r="D127" s="36"/>
      <c r="E127" s="35"/>
      <c r="F127" s="36"/>
      <c r="G127" s="37"/>
      <c r="H127" s="37"/>
      <c r="I127" s="34"/>
      <c r="J127" s="41" t="str">
        <f t="shared" si="2"/>
        <v/>
      </c>
      <c r="K127" s="41" t="str">
        <f t="shared" si="3"/>
        <v/>
      </c>
      <c r="L127" s="50"/>
      <c r="M127" s="50"/>
    </row>
    <row r="128" spans="1:13" ht="12.6">
      <c r="A128" s="34"/>
      <c r="B128" s="35"/>
      <c r="C128" s="40" t="str">
        <f>IF(B128="Chèques",MAX($C$3:$C127)+1,"")</f>
        <v/>
      </c>
      <c r="D128" s="36"/>
      <c r="E128" s="35"/>
      <c r="F128" s="36"/>
      <c r="G128" s="37"/>
      <c r="H128" s="37"/>
      <c r="I128" s="34"/>
      <c r="J128" s="41" t="str">
        <f t="shared" si="2"/>
        <v/>
      </c>
      <c r="K128" s="41" t="str">
        <f t="shared" si="3"/>
        <v/>
      </c>
      <c r="L128" s="50"/>
      <c r="M128" s="50"/>
    </row>
    <row r="129" spans="1:13" ht="12.6">
      <c r="A129" s="34"/>
      <c r="B129" s="35"/>
      <c r="C129" s="40" t="str">
        <f>IF(B129="Chèques",MAX($C$3:$C128)+1,"")</f>
        <v/>
      </c>
      <c r="D129" s="36"/>
      <c r="E129" s="35"/>
      <c r="F129" s="36"/>
      <c r="G129" s="37"/>
      <c r="H129" s="37"/>
      <c r="I129" s="34"/>
      <c r="J129" s="41" t="str">
        <f t="shared" si="2"/>
        <v/>
      </c>
      <c r="K129" s="41" t="str">
        <f t="shared" si="3"/>
        <v/>
      </c>
      <c r="L129" s="50"/>
      <c r="M129" s="50"/>
    </row>
    <row r="130" spans="1:13" ht="12.6">
      <c r="A130" s="34"/>
      <c r="B130" s="35"/>
      <c r="C130" s="40" t="str">
        <f>IF(B130="Chèques",MAX($C$3:$C129)+1,"")</f>
        <v/>
      </c>
      <c r="D130" s="36"/>
      <c r="E130" s="35"/>
      <c r="F130" s="36"/>
      <c r="G130" s="37"/>
      <c r="H130" s="37"/>
      <c r="I130" s="34"/>
      <c r="J130" s="41" t="str">
        <f t="shared" si="2"/>
        <v/>
      </c>
      <c r="K130" s="41" t="str">
        <f t="shared" si="3"/>
        <v/>
      </c>
      <c r="L130" s="50"/>
      <c r="M130" s="50"/>
    </row>
    <row r="131" spans="1:13" ht="12.6">
      <c r="A131" s="34"/>
      <c r="B131" s="35"/>
      <c r="C131" s="40" t="str">
        <f>IF(B131="Chèques",MAX($C$3:$C130)+1,"")</f>
        <v/>
      </c>
      <c r="D131" s="36"/>
      <c r="E131" s="35"/>
      <c r="F131" s="36"/>
      <c r="G131" s="37"/>
      <c r="H131" s="37"/>
      <c r="I131" s="34"/>
      <c r="J131" s="41" t="str">
        <f t="shared" si="2"/>
        <v/>
      </c>
      <c r="K131" s="41" t="str">
        <f t="shared" si="3"/>
        <v/>
      </c>
      <c r="L131" s="50"/>
      <c r="M131" s="50"/>
    </row>
    <row r="132" spans="1:13" ht="12.6">
      <c r="A132" s="34"/>
      <c r="B132" s="35"/>
      <c r="C132" s="40" t="str">
        <f>IF(B132="Chèques",MAX($C$3:$C131)+1,"")</f>
        <v/>
      </c>
      <c r="D132" s="36"/>
      <c r="E132" s="35"/>
      <c r="F132" s="36"/>
      <c r="G132" s="37"/>
      <c r="H132" s="37"/>
      <c r="I132" s="34"/>
      <c r="J132" s="41" t="str">
        <f t="shared" ref="J132:J195" si="4">IF(A132&lt;&gt;"",J131+H132-G132,"")</f>
        <v/>
      </c>
      <c r="K132" s="41" t="str">
        <f t="shared" si="3"/>
        <v/>
      </c>
      <c r="L132" s="50"/>
      <c r="M132" s="50"/>
    </row>
    <row r="133" spans="1:13" ht="12.6">
      <c r="A133" s="34"/>
      <c r="B133" s="35"/>
      <c r="C133" s="40" t="str">
        <f>IF(B133="Chèques",MAX($C$3:$C132)+1,"")</f>
        <v/>
      </c>
      <c r="D133" s="36"/>
      <c r="E133" s="35"/>
      <c r="F133" s="36"/>
      <c r="G133" s="37"/>
      <c r="H133" s="37"/>
      <c r="I133" s="34"/>
      <c r="J133" s="41" t="str">
        <f t="shared" si="4"/>
        <v/>
      </c>
      <c r="K133" s="41" t="str">
        <f t="shared" ref="K133:K196" si="5">IF(A133="","",K132+(H133-G133)*(I133&gt;0))</f>
        <v/>
      </c>
      <c r="L133" s="50"/>
      <c r="M133" s="50"/>
    </row>
    <row r="134" spans="1:13" ht="12.6">
      <c r="A134" s="34"/>
      <c r="B134" s="35"/>
      <c r="C134" s="40" t="str">
        <f>IF(B134="Chèques",MAX($C$3:$C133)+1,"")</f>
        <v/>
      </c>
      <c r="D134" s="36"/>
      <c r="E134" s="35"/>
      <c r="F134" s="36"/>
      <c r="G134" s="37"/>
      <c r="H134" s="37"/>
      <c r="I134" s="34"/>
      <c r="J134" s="41" t="str">
        <f t="shared" si="4"/>
        <v/>
      </c>
      <c r="K134" s="41" t="str">
        <f t="shared" si="5"/>
        <v/>
      </c>
      <c r="L134" s="50"/>
      <c r="M134" s="50"/>
    </row>
    <row r="135" spans="1:13" ht="12.6">
      <c r="A135" s="34"/>
      <c r="B135" s="35"/>
      <c r="C135" s="40" t="str">
        <f>IF(B135="Chèques",MAX($C$3:$C134)+1,"")</f>
        <v/>
      </c>
      <c r="D135" s="36"/>
      <c r="E135" s="35"/>
      <c r="F135" s="36"/>
      <c r="G135" s="37"/>
      <c r="H135" s="37"/>
      <c r="I135" s="34"/>
      <c r="J135" s="41" t="str">
        <f t="shared" si="4"/>
        <v/>
      </c>
      <c r="K135" s="41" t="str">
        <f t="shared" si="5"/>
        <v/>
      </c>
      <c r="L135" s="50"/>
      <c r="M135" s="50"/>
    </row>
    <row r="136" spans="1:13" ht="12.6">
      <c r="A136" s="34"/>
      <c r="B136" s="35"/>
      <c r="C136" s="40" t="str">
        <f>IF(B136="Chèques",MAX($C$3:$C135)+1,"")</f>
        <v/>
      </c>
      <c r="D136" s="36"/>
      <c r="E136" s="35"/>
      <c r="F136" s="36"/>
      <c r="G136" s="37"/>
      <c r="H136" s="37"/>
      <c r="I136" s="34"/>
      <c r="J136" s="41" t="str">
        <f t="shared" si="4"/>
        <v/>
      </c>
      <c r="K136" s="41" t="str">
        <f t="shared" si="5"/>
        <v/>
      </c>
      <c r="L136" s="50"/>
      <c r="M136" s="50"/>
    </row>
    <row r="137" spans="1:13" ht="12.6">
      <c r="A137" s="34"/>
      <c r="B137" s="35"/>
      <c r="C137" s="40" t="str">
        <f>IF(B137="Chèques",MAX($C$3:$C136)+1,"")</f>
        <v/>
      </c>
      <c r="D137" s="36"/>
      <c r="E137" s="35"/>
      <c r="F137" s="36"/>
      <c r="G137" s="37"/>
      <c r="H137" s="37"/>
      <c r="I137" s="34"/>
      <c r="J137" s="41" t="str">
        <f t="shared" si="4"/>
        <v/>
      </c>
      <c r="K137" s="41" t="str">
        <f t="shared" si="5"/>
        <v/>
      </c>
      <c r="L137" s="50"/>
      <c r="M137" s="50"/>
    </row>
    <row r="138" spans="1:13" ht="12.6">
      <c r="A138" s="34"/>
      <c r="B138" s="35"/>
      <c r="C138" s="40" t="str">
        <f>IF(B138="Chèques",MAX($C$3:$C137)+1,"")</f>
        <v/>
      </c>
      <c r="D138" s="36"/>
      <c r="E138" s="35"/>
      <c r="F138" s="36"/>
      <c r="G138" s="37"/>
      <c r="H138" s="37"/>
      <c r="I138" s="34"/>
      <c r="J138" s="41" t="str">
        <f t="shared" si="4"/>
        <v/>
      </c>
      <c r="K138" s="41" t="str">
        <f t="shared" si="5"/>
        <v/>
      </c>
      <c r="L138" s="50"/>
      <c r="M138" s="50"/>
    </row>
    <row r="139" spans="1:13" ht="12.6">
      <c r="A139" s="34"/>
      <c r="B139" s="35"/>
      <c r="C139" s="40" t="str">
        <f>IF(B139="Chèques",MAX($C$3:$C138)+1,"")</f>
        <v/>
      </c>
      <c r="D139" s="36"/>
      <c r="E139" s="35"/>
      <c r="F139" s="36"/>
      <c r="G139" s="37"/>
      <c r="H139" s="37"/>
      <c r="I139" s="34"/>
      <c r="J139" s="41" t="str">
        <f t="shared" si="4"/>
        <v/>
      </c>
      <c r="K139" s="41" t="str">
        <f t="shared" si="5"/>
        <v/>
      </c>
      <c r="L139" s="50"/>
      <c r="M139" s="50"/>
    </row>
    <row r="140" spans="1:13" ht="12.6">
      <c r="A140" s="34"/>
      <c r="B140" s="35"/>
      <c r="C140" s="40" t="str">
        <f>IF(B140="Chèques",MAX($C$3:$C139)+1,"")</f>
        <v/>
      </c>
      <c r="D140" s="36"/>
      <c r="E140" s="35"/>
      <c r="F140" s="36"/>
      <c r="G140" s="37"/>
      <c r="H140" s="37"/>
      <c r="I140" s="34"/>
      <c r="J140" s="41" t="str">
        <f t="shared" si="4"/>
        <v/>
      </c>
      <c r="K140" s="41" t="str">
        <f t="shared" si="5"/>
        <v/>
      </c>
      <c r="L140" s="50"/>
      <c r="M140" s="50"/>
    </row>
    <row r="141" spans="1:13" ht="12.6">
      <c r="A141" s="34"/>
      <c r="B141" s="35"/>
      <c r="C141" s="40" t="str">
        <f>IF(B141="Chèques",MAX($C$3:$C140)+1,"")</f>
        <v/>
      </c>
      <c r="D141" s="36"/>
      <c r="E141" s="35"/>
      <c r="F141" s="36"/>
      <c r="G141" s="37"/>
      <c r="H141" s="37"/>
      <c r="I141" s="34"/>
      <c r="J141" s="41" t="str">
        <f t="shared" si="4"/>
        <v/>
      </c>
      <c r="K141" s="41" t="str">
        <f t="shared" si="5"/>
        <v/>
      </c>
      <c r="L141" s="50"/>
      <c r="M141" s="50"/>
    </row>
    <row r="142" spans="1:13" ht="12.6">
      <c r="A142" s="34"/>
      <c r="B142" s="35"/>
      <c r="C142" s="40" t="str">
        <f>IF(B142="Chèques",MAX($C$3:$C141)+1,"")</f>
        <v/>
      </c>
      <c r="D142" s="36"/>
      <c r="E142" s="35"/>
      <c r="F142" s="36"/>
      <c r="G142" s="37"/>
      <c r="H142" s="37"/>
      <c r="I142" s="34"/>
      <c r="J142" s="41" t="str">
        <f t="shared" si="4"/>
        <v/>
      </c>
      <c r="K142" s="41" t="str">
        <f t="shared" si="5"/>
        <v/>
      </c>
      <c r="L142" s="50"/>
      <c r="M142" s="50"/>
    </row>
    <row r="143" spans="1:13" ht="12.6">
      <c r="A143" s="34"/>
      <c r="B143" s="35"/>
      <c r="C143" s="40" t="str">
        <f>IF(B143="Chèques",MAX($C$3:$C142)+1,"")</f>
        <v/>
      </c>
      <c r="D143" s="36"/>
      <c r="E143" s="35"/>
      <c r="F143" s="36"/>
      <c r="G143" s="37"/>
      <c r="H143" s="37"/>
      <c r="I143" s="34"/>
      <c r="J143" s="41" t="str">
        <f t="shared" si="4"/>
        <v/>
      </c>
      <c r="K143" s="41" t="str">
        <f t="shared" si="5"/>
        <v/>
      </c>
      <c r="L143" s="50"/>
      <c r="M143" s="50"/>
    </row>
    <row r="144" spans="1:13" ht="12.6">
      <c r="A144" s="34"/>
      <c r="B144" s="35"/>
      <c r="C144" s="40" t="str">
        <f>IF(B144="Chèques",MAX($C$3:$C143)+1,"")</f>
        <v/>
      </c>
      <c r="D144" s="36"/>
      <c r="E144" s="35"/>
      <c r="F144" s="36"/>
      <c r="G144" s="37"/>
      <c r="H144" s="37"/>
      <c r="I144" s="34"/>
      <c r="J144" s="41" t="str">
        <f t="shared" si="4"/>
        <v/>
      </c>
      <c r="K144" s="41" t="str">
        <f t="shared" si="5"/>
        <v/>
      </c>
      <c r="L144" s="50"/>
      <c r="M144" s="50"/>
    </row>
    <row r="145" spans="1:13" ht="12.6">
      <c r="A145" s="34"/>
      <c r="B145" s="35"/>
      <c r="C145" s="40" t="str">
        <f>IF(B145="Chèques",MAX($C$3:$C144)+1,"")</f>
        <v/>
      </c>
      <c r="D145" s="36"/>
      <c r="E145" s="35"/>
      <c r="F145" s="36"/>
      <c r="G145" s="37"/>
      <c r="H145" s="37"/>
      <c r="I145" s="34"/>
      <c r="J145" s="41" t="str">
        <f t="shared" si="4"/>
        <v/>
      </c>
      <c r="K145" s="41" t="str">
        <f t="shared" si="5"/>
        <v/>
      </c>
      <c r="L145" s="50"/>
      <c r="M145" s="50"/>
    </row>
    <row r="146" spans="1:13" ht="12.6">
      <c r="A146" s="34"/>
      <c r="B146" s="35"/>
      <c r="C146" s="40" t="str">
        <f>IF(B146="Chèques",MAX($C$3:$C145)+1,"")</f>
        <v/>
      </c>
      <c r="D146" s="36"/>
      <c r="E146" s="35"/>
      <c r="F146" s="36"/>
      <c r="G146" s="37"/>
      <c r="H146" s="37"/>
      <c r="I146" s="34"/>
      <c r="J146" s="41" t="str">
        <f t="shared" si="4"/>
        <v/>
      </c>
      <c r="K146" s="41" t="str">
        <f t="shared" si="5"/>
        <v/>
      </c>
      <c r="L146" s="50"/>
      <c r="M146" s="50"/>
    </row>
    <row r="147" spans="1:13" ht="12.6">
      <c r="A147" s="34"/>
      <c r="B147" s="35"/>
      <c r="C147" s="40" t="str">
        <f>IF(B147="Chèques",MAX($C$3:$C146)+1,"")</f>
        <v/>
      </c>
      <c r="D147" s="36"/>
      <c r="E147" s="35"/>
      <c r="F147" s="36"/>
      <c r="G147" s="37"/>
      <c r="H147" s="37"/>
      <c r="I147" s="34"/>
      <c r="J147" s="41" t="str">
        <f t="shared" si="4"/>
        <v/>
      </c>
      <c r="K147" s="41" t="str">
        <f t="shared" si="5"/>
        <v/>
      </c>
      <c r="L147" s="50"/>
      <c r="M147" s="50"/>
    </row>
    <row r="148" spans="1:13" ht="12.6">
      <c r="A148" s="34"/>
      <c r="B148" s="35"/>
      <c r="C148" s="40" t="str">
        <f>IF(B148="Chèques",MAX($C$3:$C147)+1,"")</f>
        <v/>
      </c>
      <c r="D148" s="36"/>
      <c r="E148" s="35"/>
      <c r="F148" s="36"/>
      <c r="G148" s="37"/>
      <c r="H148" s="37"/>
      <c r="I148" s="34"/>
      <c r="J148" s="41" t="str">
        <f t="shared" si="4"/>
        <v/>
      </c>
      <c r="K148" s="41" t="str">
        <f t="shared" si="5"/>
        <v/>
      </c>
      <c r="L148" s="50"/>
      <c r="M148" s="50"/>
    </row>
    <row r="149" spans="1:13" ht="12.6">
      <c r="A149" s="34"/>
      <c r="B149" s="35"/>
      <c r="C149" s="40" t="str">
        <f>IF(B149="Chèques",MAX($C$3:$C148)+1,"")</f>
        <v/>
      </c>
      <c r="D149" s="36"/>
      <c r="E149" s="35"/>
      <c r="F149" s="36"/>
      <c r="G149" s="37"/>
      <c r="H149" s="37"/>
      <c r="I149" s="34"/>
      <c r="J149" s="41" t="str">
        <f t="shared" si="4"/>
        <v/>
      </c>
      <c r="K149" s="41" t="str">
        <f t="shared" si="5"/>
        <v/>
      </c>
      <c r="L149" s="50"/>
      <c r="M149" s="50"/>
    </row>
    <row r="150" spans="1:13" ht="12.6">
      <c r="A150" s="34"/>
      <c r="B150" s="35"/>
      <c r="C150" s="40" t="str">
        <f>IF(B150="Chèques",MAX($C$3:$C149)+1,"")</f>
        <v/>
      </c>
      <c r="D150" s="36"/>
      <c r="E150" s="35"/>
      <c r="F150" s="36"/>
      <c r="G150" s="37"/>
      <c r="H150" s="37"/>
      <c r="I150" s="34"/>
      <c r="J150" s="41" t="str">
        <f t="shared" si="4"/>
        <v/>
      </c>
      <c r="K150" s="41" t="str">
        <f t="shared" si="5"/>
        <v/>
      </c>
      <c r="L150" s="50"/>
      <c r="M150" s="50"/>
    </row>
    <row r="151" spans="1:13" ht="12.6">
      <c r="A151" s="34"/>
      <c r="B151" s="35"/>
      <c r="C151" s="40" t="str">
        <f>IF(B151="Chèques",MAX($C$3:$C150)+1,"")</f>
        <v/>
      </c>
      <c r="D151" s="36"/>
      <c r="E151" s="35"/>
      <c r="F151" s="36"/>
      <c r="G151" s="37"/>
      <c r="H151" s="37"/>
      <c r="I151" s="34"/>
      <c r="J151" s="41" t="str">
        <f t="shared" si="4"/>
        <v/>
      </c>
      <c r="K151" s="41" t="str">
        <f t="shared" si="5"/>
        <v/>
      </c>
      <c r="L151" s="50"/>
      <c r="M151" s="50"/>
    </row>
    <row r="152" spans="1:13" ht="12.6">
      <c r="A152" s="34"/>
      <c r="B152" s="35"/>
      <c r="C152" s="40" t="str">
        <f>IF(B152="Chèques",MAX($C$3:$C151)+1,"")</f>
        <v/>
      </c>
      <c r="D152" s="36"/>
      <c r="E152" s="35"/>
      <c r="F152" s="36"/>
      <c r="G152" s="37"/>
      <c r="H152" s="37"/>
      <c r="I152" s="34"/>
      <c r="J152" s="41" t="str">
        <f t="shared" si="4"/>
        <v/>
      </c>
      <c r="K152" s="41" t="str">
        <f t="shared" si="5"/>
        <v/>
      </c>
      <c r="L152" s="50"/>
      <c r="M152" s="50"/>
    </row>
    <row r="153" spans="1:13" ht="12.6">
      <c r="A153" s="34"/>
      <c r="B153" s="35"/>
      <c r="C153" s="40" t="str">
        <f>IF(B153="Chèques",MAX($C$3:$C152)+1,"")</f>
        <v/>
      </c>
      <c r="D153" s="36"/>
      <c r="E153" s="35"/>
      <c r="F153" s="36"/>
      <c r="G153" s="37"/>
      <c r="H153" s="37"/>
      <c r="I153" s="34"/>
      <c r="J153" s="41" t="str">
        <f t="shared" si="4"/>
        <v/>
      </c>
      <c r="K153" s="41" t="str">
        <f t="shared" si="5"/>
        <v/>
      </c>
      <c r="L153" s="50"/>
      <c r="M153" s="50"/>
    </row>
    <row r="154" spans="1:13" ht="12.6">
      <c r="A154" s="34"/>
      <c r="B154" s="35"/>
      <c r="C154" s="40" t="str">
        <f>IF(B154="Chèques",MAX($C$3:$C153)+1,"")</f>
        <v/>
      </c>
      <c r="D154" s="36"/>
      <c r="E154" s="35"/>
      <c r="F154" s="36"/>
      <c r="G154" s="37"/>
      <c r="H154" s="37"/>
      <c r="I154" s="34"/>
      <c r="J154" s="41" t="str">
        <f t="shared" si="4"/>
        <v/>
      </c>
      <c r="K154" s="41" t="str">
        <f t="shared" si="5"/>
        <v/>
      </c>
      <c r="L154" s="50"/>
      <c r="M154" s="50"/>
    </row>
    <row r="155" spans="1:13" ht="12.6">
      <c r="A155" s="34"/>
      <c r="B155" s="35"/>
      <c r="C155" s="40" t="str">
        <f>IF(B155="Chèques",MAX($C$3:$C154)+1,"")</f>
        <v/>
      </c>
      <c r="D155" s="36"/>
      <c r="E155" s="35"/>
      <c r="F155" s="36"/>
      <c r="G155" s="37"/>
      <c r="H155" s="37"/>
      <c r="I155" s="34"/>
      <c r="J155" s="41" t="str">
        <f t="shared" si="4"/>
        <v/>
      </c>
      <c r="K155" s="41" t="str">
        <f t="shared" si="5"/>
        <v/>
      </c>
      <c r="L155" s="50"/>
      <c r="M155" s="50"/>
    </row>
    <row r="156" spans="1:13" ht="12.6">
      <c r="A156" s="34"/>
      <c r="B156" s="35"/>
      <c r="C156" s="40" t="str">
        <f>IF(B156="Chèques",MAX($C$3:$C155)+1,"")</f>
        <v/>
      </c>
      <c r="D156" s="36"/>
      <c r="E156" s="35"/>
      <c r="F156" s="36"/>
      <c r="G156" s="37"/>
      <c r="H156" s="37"/>
      <c r="I156" s="34"/>
      <c r="J156" s="41" t="str">
        <f t="shared" si="4"/>
        <v/>
      </c>
      <c r="K156" s="41" t="str">
        <f t="shared" si="5"/>
        <v/>
      </c>
      <c r="L156" s="50"/>
      <c r="M156" s="50"/>
    </row>
    <row r="157" spans="1:13" ht="12.6">
      <c r="A157" s="34"/>
      <c r="B157" s="35"/>
      <c r="C157" s="40" t="str">
        <f>IF(B157="Chèques",MAX($C$3:$C156)+1,"")</f>
        <v/>
      </c>
      <c r="D157" s="36"/>
      <c r="E157" s="35"/>
      <c r="F157" s="36"/>
      <c r="G157" s="37"/>
      <c r="H157" s="37"/>
      <c r="I157" s="34"/>
      <c r="J157" s="41" t="str">
        <f t="shared" si="4"/>
        <v/>
      </c>
      <c r="K157" s="41" t="str">
        <f t="shared" si="5"/>
        <v/>
      </c>
      <c r="L157" s="50"/>
      <c r="M157" s="50"/>
    </row>
    <row r="158" spans="1:13" ht="12.6">
      <c r="A158" s="34"/>
      <c r="B158" s="35"/>
      <c r="C158" s="40" t="str">
        <f>IF(B158="Chèques",MAX($C$3:$C157)+1,"")</f>
        <v/>
      </c>
      <c r="D158" s="36"/>
      <c r="E158" s="35"/>
      <c r="F158" s="36"/>
      <c r="G158" s="37"/>
      <c r="H158" s="37"/>
      <c r="I158" s="34"/>
      <c r="J158" s="41" t="str">
        <f t="shared" si="4"/>
        <v/>
      </c>
      <c r="K158" s="41" t="str">
        <f t="shared" si="5"/>
        <v/>
      </c>
      <c r="L158" s="50"/>
      <c r="M158" s="50"/>
    </row>
    <row r="159" spans="1:13" ht="12.6">
      <c r="A159" s="34"/>
      <c r="B159" s="35"/>
      <c r="C159" s="40" t="str">
        <f>IF(B159="Chèques",MAX($C$3:$C158)+1,"")</f>
        <v/>
      </c>
      <c r="D159" s="36"/>
      <c r="E159" s="35"/>
      <c r="F159" s="36"/>
      <c r="G159" s="37"/>
      <c r="H159" s="37"/>
      <c r="I159" s="34"/>
      <c r="J159" s="41" t="str">
        <f t="shared" si="4"/>
        <v/>
      </c>
      <c r="K159" s="41" t="str">
        <f t="shared" si="5"/>
        <v/>
      </c>
      <c r="L159" s="50"/>
      <c r="M159" s="50"/>
    </row>
    <row r="160" spans="1:13" ht="12.6">
      <c r="A160" s="34"/>
      <c r="B160" s="35"/>
      <c r="C160" s="40" t="str">
        <f>IF(B160="Chèques",MAX($C$3:$C159)+1,"")</f>
        <v/>
      </c>
      <c r="D160" s="36"/>
      <c r="E160" s="35"/>
      <c r="F160" s="36"/>
      <c r="G160" s="37"/>
      <c r="H160" s="37"/>
      <c r="I160" s="34"/>
      <c r="J160" s="41" t="str">
        <f t="shared" si="4"/>
        <v/>
      </c>
      <c r="K160" s="41" t="str">
        <f t="shared" si="5"/>
        <v/>
      </c>
      <c r="L160" s="50"/>
      <c r="M160" s="50"/>
    </row>
    <row r="161" spans="1:13" ht="12.6">
      <c r="A161" s="34"/>
      <c r="B161" s="35"/>
      <c r="C161" s="40" t="str">
        <f>IF(B161="Chèques",MAX($C$3:$C160)+1,"")</f>
        <v/>
      </c>
      <c r="D161" s="36"/>
      <c r="E161" s="35"/>
      <c r="F161" s="36"/>
      <c r="G161" s="37"/>
      <c r="H161" s="37"/>
      <c r="I161" s="34"/>
      <c r="J161" s="41" t="str">
        <f t="shared" si="4"/>
        <v/>
      </c>
      <c r="K161" s="41" t="str">
        <f t="shared" si="5"/>
        <v/>
      </c>
      <c r="L161" s="50"/>
      <c r="M161" s="50"/>
    </row>
    <row r="162" spans="1:13" ht="12.6">
      <c r="A162" s="34"/>
      <c r="B162" s="35"/>
      <c r="C162" s="40" t="str">
        <f>IF(B162="Chèques",MAX($C$3:$C161)+1,"")</f>
        <v/>
      </c>
      <c r="D162" s="36"/>
      <c r="E162" s="35"/>
      <c r="F162" s="36"/>
      <c r="G162" s="37"/>
      <c r="H162" s="37"/>
      <c r="I162" s="34"/>
      <c r="J162" s="41" t="str">
        <f t="shared" si="4"/>
        <v/>
      </c>
      <c r="K162" s="41" t="str">
        <f t="shared" si="5"/>
        <v/>
      </c>
      <c r="L162" s="50"/>
      <c r="M162" s="50"/>
    </row>
    <row r="163" spans="1:13" ht="12.6">
      <c r="A163" s="34"/>
      <c r="B163" s="35"/>
      <c r="C163" s="40" t="str">
        <f>IF(B163="Chèques",MAX($C$3:$C162)+1,"")</f>
        <v/>
      </c>
      <c r="D163" s="36"/>
      <c r="E163" s="35"/>
      <c r="F163" s="36"/>
      <c r="G163" s="37"/>
      <c r="H163" s="37"/>
      <c r="I163" s="34"/>
      <c r="J163" s="41" t="str">
        <f t="shared" si="4"/>
        <v/>
      </c>
      <c r="K163" s="41" t="str">
        <f t="shared" si="5"/>
        <v/>
      </c>
      <c r="L163" s="50"/>
      <c r="M163" s="50"/>
    </row>
    <row r="164" spans="1:13" ht="12.6">
      <c r="A164" s="34"/>
      <c r="B164" s="35"/>
      <c r="C164" s="40" t="str">
        <f>IF(B164="Chèques",MAX($C$3:$C163)+1,"")</f>
        <v/>
      </c>
      <c r="D164" s="36"/>
      <c r="E164" s="35"/>
      <c r="F164" s="36"/>
      <c r="G164" s="37"/>
      <c r="H164" s="37"/>
      <c r="I164" s="34"/>
      <c r="J164" s="41" t="str">
        <f t="shared" si="4"/>
        <v/>
      </c>
      <c r="K164" s="41" t="str">
        <f t="shared" si="5"/>
        <v/>
      </c>
      <c r="L164" s="50"/>
      <c r="M164" s="50"/>
    </row>
    <row r="165" spans="1:13" ht="12.6">
      <c r="A165" s="34"/>
      <c r="B165" s="35"/>
      <c r="C165" s="40" t="str">
        <f>IF(B165="Chèques",MAX($C$3:$C164)+1,"")</f>
        <v/>
      </c>
      <c r="D165" s="36"/>
      <c r="E165" s="35"/>
      <c r="F165" s="36"/>
      <c r="G165" s="37"/>
      <c r="H165" s="37"/>
      <c r="I165" s="34"/>
      <c r="J165" s="41" t="str">
        <f t="shared" si="4"/>
        <v/>
      </c>
      <c r="K165" s="41" t="str">
        <f t="shared" si="5"/>
        <v/>
      </c>
      <c r="L165" s="50"/>
      <c r="M165" s="50"/>
    </row>
    <row r="166" spans="1:13" ht="12.6">
      <c r="A166" s="34"/>
      <c r="B166" s="35"/>
      <c r="C166" s="40" t="str">
        <f>IF(B166="Chèques",MAX($C$3:$C165)+1,"")</f>
        <v/>
      </c>
      <c r="D166" s="36"/>
      <c r="E166" s="35"/>
      <c r="F166" s="36"/>
      <c r="G166" s="37"/>
      <c r="H166" s="37"/>
      <c r="I166" s="34"/>
      <c r="J166" s="41" t="str">
        <f t="shared" si="4"/>
        <v/>
      </c>
      <c r="K166" s="41" t="str">
        <f t="shared" si="5"/>
        <v/>
      </c>
      <c r="L166" s="50"/>
      <c r="M166" s="50"/>
    </row>
    <row r="167" spans="1:13" ht="12.6">
      <c r="A167" s="34"/>
      <c r="B167" s="35"/>
      <c r="C167" s="40" t="str">
        <f>IF(B167="Chèques",MAX($C$3:$C166)+1,"")</f>
        <v/>
      </c>
      <c r="D167" s="36"/>
      <c r="E167" s="35"/>
      <c r="F167" s="36"/>
      <c r="G167" s="37"/>
      <c r="H167" s="37"/>
      <c r="I167" s="34"/>
      <c r="J167" s="41" t="str">
        <f t="shared" si="4"/>
        <v/>
      </c>
      <c r="K167" s="41" t="str">
        <f t="shared" si="5"/>
        <v/>
      </c>
      <c r="L167" s="50"/>
      <c r="M167" s="50"/>
    </row>
    <row r="168" spans="1:13" ht="12.6">
      <c r="A168" s="34"/>
      <c r="B168" s="35"/>
      <c r="C168" s="40" t="str">
        <f>IF(B168="Chèques",MAX($C$3:$C167)+1,"")</f>
        <v/>
      </c>
      <c r="D168" s="36"/>
      <c r="E168" s="35"/>
      <c r="F168" s="36"/>
      <c r="G168" s="37"/>
      <c r="H168" s="37"/>
      <c r="I168" s="34"/>
      <c r="J168" s="41" t="str">
        <f t="shared" si="4"/>
        <v/>
      </c>
      <c r="K168" s="41" t="str">
        <f t="shared" si="5"/>
        <v/>
      </c>
      <c r="L168" s="50"/>
      <c r="M168" s="50"/>
    </row>
    <row r="169" spans="1:13" ht="12.6">
      <c r="A169" s="34"/>
      <c r="B169" s="35"/>
      <c r="C169" s="40" t="str">
        <f>IF(B169="Chèques",MAX($C$3:$C168)+1,"")</f>
        <v/>
      </c>
      <c r="D169" s="36"/>
      <c r="E169" s="35"/>
      <c r="F169" s="36"/>
      <c r="G169" s="37"/>
      <c r="H169" s="37"/>
      <c r="I169" s="34"/>
      <c r="J169" s="41" t="str">
        <f t="shared" si="4"/>
        <v/>
      </c>
      <c r="K169" s="41" t="str">
        <f t="shared" si="5"/>
        <v/>
      </c>
      <c r="L169" s="50"/>
      <c r="M169" s="50"/>
    </row>
    <row r="170" spans="1:13" ht="12.6">
      <c r="A170" s="34"/>
      <c r="B170" s="35"/>
      <c r="C170" s="40" t="str">
        <f>IF(B170="Chèques",MAX($C$3:$C169)+1,"")</f>
        <v/>
      </c>
      <c r="D170" s="36"/>
      <c r="E170" s="35"/>
      <c r="F170" s="36"/>
      <c r="G170" s="37"/>
      <c r="H170" s="37"/>
      <c r="I170" s="34"/>
      <c r="J170" s="41" t="str">
        <f t="shared" si="4"/>
        <v/>
      </c>
      <c r="K170" s="41" t="str">
        <f t="shared" si="5"/>
        <v/>
      </c>
      <c r="L170" s="50"/>
      <c r="M170" s="50"/>
    </row>
    <row r="171" spans="1:13" ht="12.6">
      <c r="A171" s="34"/>
      <c r="B171" s="35"/>
      <c r="C171" s="40" t="str">
        <f>IF(B171="Chèques",MAX($C$3:$C170)+1,"")</f>
        <v/>
      </c>
      <c r="D171" s="36"/>
      <c r="E171" s="35"/>
      <c r="F171" s="36"/>
      <c r="G171" s="37"/>
      <c r="H171" s="37"/>
      <c r="I171" s="34"/>
      <c r="J171" s="41" t="str">
        <f t="shared" si="4"/>
        <v/>
      </c>
      <c r="K171" s="41" t="str">
        <f t="shared" si="5"/>
        <v/>
      </c>
      <c r="L171" s="50"/>
      <c r="M171" s="50"/>
    </row>
    <row r="172" spans="1:13" ht="12.6">
      <c r="A172" s="34"/>
      <c r="B172" s="35"/>
      <c r="C172" s="40" t="str">
        <f>IF(B172="Chèques",MAX($C$3:$C171)+1,"")</f>
        <v/>
      </c>
      <c r="D172" s="36"/>
      <c r="E172" s="35"/>
      <c r="F172" s="36"/>
      <c r="G172" s="37"/>
      <c r="H172" s="37"/>
      <c r="I172" s="34"/>
      <c r="J172" s="41" t="str">
        <f t="shared" si="4"/>
        <v/>
      </c>
      <c r="K172" s="41" t="str">
        <f t="shared" si="5"/>
        <v/>
      </c>
      <c r="L172" s="50"/>
      <c r="M172" s="50"/>
    </row>
    <row r="173" spans="1:13" ht="12.6">
      <c r="A173" s="34"/>
      <c r="B173" s="35"/>
      <c r="C173" s="40" t="str">
        <f>IF(B173="Chèques",MAX($C$3:$C172)+1,"")</f>
        <v/>
      </c>
      <c r="D173" s="36"/>
      <c r="E173" s="35"/>
      <c r="F173" s="36"/>
      <c r="G173" s="37"/>
      <c r="H173" s="37"/>
      <c r="I173" s="34"/>
      <c r="J173" s="41" t="str">
        <f t="shared" si="4"/>
        <v/>
      </c>
      <c r="K173" s="41" t="str">
        <f t="shared" si="5"/>
        <v/>
      </c>
      <c r="L173" s="50"/>
      <c r="M173" s="50"/>
    </row>
    <row r="174" spans="1:13" ht="12.6">
      <c r="A174" s="34"/>
      <c r="B174" s="35"/>
      <c r="C174" s="40" t="str">
        <f>IF(B174="Chèques",MAX($C$3:$C173)+1,"")</f>
        <v/>
      </c>
      <c r="D174" s="36"/>
      <c r="E174" s="35"/>
      <c r="F174" s="36"/>
      <c r="G174" s="37"/>
      <c r="H174" s="37"/>
      <c r="I174" s="34"/>
      <c r="J174" s="41" t="str">
        <f t="shared" si="4"/>
        <v/>
      </c>
      <c r="K174" s="41" t="str">
        <f t="shared" si="5"/>
        <v/>
      </c>
      <c r="L174" s="50"/>
      <c r="M174" s="50"/>
    </row>
    <row r="175" spans="1:13" ht="12.6">
      <c r="A175" s="34"/>
      <c r="B175" s="35"/>
      <c r="C175" s="40" t="str">
        <f>IF(B175="Chèques",MAX($C$3:$C174)+1,"")</f>
        <v/>
      </c>
      <c r="D175" s="36"/>
      <c r="E175" s="35"/>
      <c r="F175" s="36"/>
      <c r="G175" s="37"/>
      <c r="H175" s="37"/>
      <c r="I175" s="34"/>
      <c r="J175" s="41" t="str">
        <f t="shared" si="4"/>
        <v/>
      </c>
      <c r="K175" s="41" t="str">
        <f t="shared" si="5"/>
        <v/>
      </c>
      <c r="L175" s="50"/>
      <c r="M175" s="50"/>
    </row>
    <row r="176" spans="1:13" ht="12.6">
      <c r="A176" s="34"/>
      <c r="B176" s="35"/>
      <c r="C176" s="40" t="str">
        <f>IF(B176="Chèques",MAX($C$3:$C175)+1,"")</f>
        <v/>
      </c>
      <c r="D176" s="36"/>
      <c r="E176" s="35"/>
      <c r="F176" s="36"/>
      <c r="G176" s="37"/>
      <c r="H176" s="37"/>
      <c r="I176" s="34"/>
      <c r="J176" s="41" t="str">
        <f t="shared" si="4"/>
        <v/>
      </c>
      <c r="K176" s="41" t="str">
        <f t="shared" si="5"/>
        <v/>
      </c>
      <c r="L176" s="50"/>
      <c r="M176" s="50"/>
    </row>
    <row r="177" spans="1:13" ht="12.6">
      <c r="A177" s="34"/>
      <c r="B177" s="35"/>
      <c r="C177" s="40" t="str">
        <f>IF(B177="Chèques",MAX($C$3:$C176)+1,"")</f>
        <v/>
      </c>
      <c r="D177" s="36"/>
      <c r="E177" s="35"/>
      <c r="F177" s="36"/>
      <c r="G177" s="37"/>
      <c r="H177" s="37"/>
      <c r="I177" s="34"/>
      <c r="J177" s="41" t="str">
        <f t="shared" si="4"/>
        <v/>
      </c>
      <c r="K177" s="41" t="str">
        <f t="shared" si="5"/>
        <v/>
      </c>
      <c r="L177" s="50"/>
      <c r="M177" s="50"/>
    </row>
    <row r="178" spans="1:13" ht="12.6">
      <c r="A178" s="34"/>
      <c r="B178" s="35"/>
      <c r="C178" s="40" t="str">
        <f>IF(B178="Chèques",MAX($C$3:$C177)+1,"")</f>
        <v/>
      </c>
      <c r="D178" s="36"/>
      <c r="E178" s="35"/>
      <c r="F178" s="36"/>
      <c r="G178" s="37"/>
      <c r="H178" s="37"/>
      <c r="I178" s="34"/>
      <c r="J178" s="41" t="str">
        <f t="shared" si="4"/>
        <v/>
      </c>
      <c r="K178" s="41" t="str">
        <f t="shared" si="5"/>
        <v/>
      </c>
      <c r="L178" s="50"/>
      <c r="M178" s="50"/>
    </row>
    <row r="179" spans="1:13" ht="12.6">
      <c r="A179" s="34"/>
      <c r="B179" s="35"/>
      <c r="C179" s="40" t="str">
        <f>IF(B179="Chèques",MAX($C$3:$C178)+1,"")</f>
        <v/>
      </c>
      <c r="D179" s="36"/>
      <c r="E179" s="35"/>
      <c r="F179" s="36"/>
      <c r="G179" s="37"/>
      <c r="H179" s="37"/>
      <c r="I179" s="34"/>
      <c r="J179" s="41" t="str">
        <f t="shared" si="4"/>
        <v/>
      </c>
      <c r="K179" s="41" t="str">
        <f t="shared" si="5"/>
        <v/>
      </c>
      <c r="L179" s="50"/>
      <c r="M179" s="50"/>
    </row>
    <row r="180" spans="1:13" ht="12.6">
      <c r="A180" s="34"/>
      <c r="B180" s="35"/>
      <c r="C180" s="40" t="str">
        <f>IF(B180="Chèques",MAX($C$3:$C179)+1,"")</f>
        <v/>
      </c>
      <c r="D180" s="36"/>
      <c r="E180" s="35"/>
      <c r="F180" s="36"/>
      <c r="G180" s="37"/>
      <c r="H180" s="37"/>
      <c r="I180" s="34"/>
      <c r="J180" s="41" t="str">
        <f t="shared" si="4"/>
        <v/>
      </c>
      <c r="K180" s="41" t="str">
        <f t="shared" si="5"/>
        <v/>
      </c>
      <c r="L180" s="50"/>
      <c r="M180" s="50"/>
    </row>
    <row r="181" spans="1:13" ht="12.6">
      <c r="A181" s="34"/>
      <c r="B181" s="35"/>
      <c r="C181" s="40" t="str">
        <f>IF(B181="Chèques",MAX($C$3:$C180)+1,"")</f>
        <v/>
      </c>
      <c r="D181" s="36"/>
      <c r="E181" s="35"/>
      <c r="F181" s="36"/>
      <c r="G181" s="37"/>
      <c r="H181" s="37"/>
      <c r="I181" s="34"/>
      <c r="J181" s="41" t="str">
        <f t="shared" si="4"/>
        <v/>
      </c>
      <c r="K181" s="41" t="str">
        <f t="shared" si="5"/>
        <v/>
      </c>
      <c r="L181" s="50"/>
      <c r="M181" s="50"/>
    </row>
    <row r="182" spans="1:13" ht="12.6">
      <c r="A182" s="34"/>
      <c r="B182" s="35"/>
      <c r="C182" s="40" t="str">
        <f>IF(B182="Chèques",MAX($C$3:$C181)+1,"")</f>
        <v/>
      </c>
      <c r="D182" s="36"/>
      <c r="E182" s="35"/>
      <c r="F182" s="36"/>
      <c r="G182" s="37"/>
      <c r="H182" s="37"/>
      <c r="I182" s="34"/>
      <c r="J182" s="41" t="str">
        <f t="shared" si="4"/>
        <v/>
      </c>
      <c r="K182" s="41" t="str">
        <f t="shared" si="5"/>
        <v/>
      </c>
      <c r="L182" s="50"/>
      <c r="M182" s="50"/>
    </row>
    <row r="183" spans="1:13" ht="12.6">
      <c r="A183" s="34"/>
      <c r="B183" s="35"/>
      <c r="C183" s="40" t="str">
        <f>IF(B183="Chèques",MAX($C$3:$C182)+1,"")</f>
        <v/>
      </c>
      <c r="D183" s="36"/>
      <c r="E183" s="35"/>
      <c r="F183" s="36"/>
      <c r="G183" s="37"/>
      <c r="H183" s="37"/>
      <c r="I183" s="34"/>
      <c r="J183" s="41" t="str">
        <f t="shared" si="4"/>
        <v/>
      </c>
      <c r="K183" s="41" t="str">
        <f t="shared" si="5"/>
        <v/>
      </c>
      <c r="L183" s="50"/>
      <c r="M183" s="50"/>
    </row>
    <row r="184" spans="1:13" ht="12.6">
      <c r="A184" s="34"/>
      <c r="B184" s="35"/>
      <c r="C184" s="40" t="str">
        <f>IF(B184="Chèques",MAX($C$3:$C183)+1,"")</f>
        <v/>
      </c>
      <c r="D184" s="36"/>
      <c r="E184" s="35"/>
      <c r="F184" s="36"/>
      <c r="G184" s="37"/>
      <c r="H184" s="37"/>
      <c r="I184" s="34"/>
      <c r="J184" s="41" t="str">
        <f t="shared" si="4"/>
        <v/>
      </c>
      <c r="K184" s="41" t="str">
        <f t="shared" si="5"/>
        <v/>
      </c>
      <c r="L184" s="50"/>
      <c r="M184" s="50"/>
    </row>
    <row r="185" spans="1:13" ht="12.6">
      <c r="A185" s="34"/>
      <c r="B185" s="35"/>
      <c r="C185" s="40" t="str">
        <f>IF(B185="Chèques",MAX($C$3:$C184)+1,"")</f>
        <v/>
      </c>
      <c r="D185" s="36"/>
      <c r="E185" s="35"/>
      <c r="F185" s="36"/>
      <c r="G185" s="37"/>
      <c r="H185" s="37"/>
      <c r="I185" s="34"/>
      <c r="J185" s="41" t="str">
        <f t="shared" si="4"/>
        <v/>
      </c>
      <c r="K185" s="41" t="str">
        <f t="shared" si="5"/>
        <v/>
      </c>
      <c r="L185" s="50"/>
      <c r="M185" s="50"/>
    </row>
    <row r="186" spans="1:13" ht="12.6">
      <c r="A186" s="34"/>
      <c r="B186" s="35"/>
      <c r="C186" s="40" t="str">
        <f>IF(B186="Chèques",MAX($C$3:$C185)+1,"")</f>
        <v/>
      </c>
      <c r="D186" s="36"/>
      <c r="E186" s="35"/>
      <c r="F186" s="36"/>
      <c r="G186" s="37"/>
      <c r="H186" s="37"/>
      <c r="I186" s="34"/>
      <c r="J186" s="41" t="str">
        <f t="shared" si="4"/>
        <v/>
      </c>
      <c r="K186" s="41" t="str">
        <f t="shared" si="5"/>
        <v/>
      </c>
      <c r="L186" s="50"/>
      <c r="M186" s="50"/>
    </row>
    <row r="187" spans="1:13" ht="12.6">
      <c r="A187" s="34"/>
      <c r="B187" s="35"/>
      <c r="C187" s="40" t="str">
        <f>IF(B187="Chèques",MAX($C$3:$C186)+1,"")</f>
        <v/>
      </c>
      <c r="D187" s="36"/>
      <c r="E187" s="35"/>
      <c r="F187" s="36"/>
      <c r="G187" s="37"/>
      <c r="H187" s="37"/>
      <c r="I187" s="34"/>
      <c r="J187" s="41" t="str">
        <f t="shared" si="4"/>
        <v/>
      </c>
      <c r="K187" s="41" t="str">
        <f t="shared" si="5"/>
        <v/>
      </c>
      <c r="L187" s="50"/>
      <c r="M187" s="50"/>
    </row>
    <row r="188" spans="1:13" ht="12.6">
      <c r="A188" s="34"/>
      <c r="B188" s="35"/>
      <c r="C188" s="40" t="str">
        <f>IF(B188="Chèques",MAX($C$3:$C187)+1,"")</f>
        <v/>
      </c>
      <c r="D188" s="36"/>
      <c r="E188" s="35"/>
      <c r="F188" s="36"/>
      <c r="G188" s="37"/>
      <c r="H188" s="37"/>
      <c r="I188" s="34"/>
      <c r="J188" s="41" t="str">
        <f t="shared" si="4"/>
        <v/>
      </c>
      <c r="K188" s="41" t="str">
        <f t="shared" si="5"/>
        <v/>
      </c>
      <c r="L188" s="50"/>
      <c r="M188" s="50"/>
    </row>
    <row r="189" spans="1:13" ht="12.6">
      <c r="A189" s="34"/>
      <c r="B189" s="35"/>
      <c r="C189" s="40" t="str">
        <f>IF(B189="Chèques",MAX($C$3:$C188)+1,"")</f>
        <v/>
      </c>
      <c r="D189" s="36"/>
      <c r="E189" s="35"/>
      <c r="F189" s="36"/>
      <c r="G189" s="37"/>
      <c r="H189" s="37"/>
      <c r="I189" s="34"/>
      <c r="J189" s="41" t="str">
        <f t="shared" si="4"/>
        <v/>
      </c>
      <c r="K189" s="41" t="str">
        <f t="shared" si="5"/>
        <v/>
      </c>
      <c r="L189" s="50"/>
      <c r="M189" s="50"/>
    </row>
    <row r="190" spans="1:13" ht="12.6">
      <c r="A190" s="34"/>
      <c r="B190" s="35"/>
      <c r="C190" s="40" t="str">
        <f>IF(B190="Chèques",MAX($C$3:$C189)+1,"")</f>
        <v/>
      </c>
      <c r="D190" s="36"/>
      <c r="E190" s="35"/>
      <c r="F190" s="36"/>
      <c r="G190" s="37"/>
      <c r="H190" s="37"/>
      <c r="I190" s="34"/>
      <c r="J190" s="41" t="str">
        <f t="shared" si="4"/>
        <v/>
      </c>
      <c r="K190" s="41" t="str">
        <f t="shared" si="5"/>
        <v/>
      </c>
      <c r="L190" s="50"/>
      <c r="M190" s="50"/>
    </row>
    <row r="191" spans="1:13" ht="12.6">
      <c r="A191" s="34"/>
      <c r="B191" s="35"/>
      <c r="C191" s="40" t="str">
        <f>IF(B191="Chèques",MAX($C$3:$C190)+1,"")</f>
        <v/>
      </c>
      <c r="D191" s="36"/>
      <c r="E191" s="35"/>
      <c r="F191" s="36"/>
      <c r="G191" s="37"/>
      <c r="H191" s="37"/>
      <c r="I191" s="34"/>
      <c r="J191" s="41" t="str">
        <f t="shared" si="4"/>
        <v/>
      </c>
      <c r="K191" s="41" t="str">
        <f t="shared" si="5"/>
        <v/>
      </c>
      <c r="L191" s="50"/>
      <c r="M191" s="50"/>
    </row>
    <row r="192" spans="1:13" ht="12.6">
      <c r="A192" s="34"/>
      <c r="B192" s="35"/>
      <c r="C192" s="40" t="str">
        <f>IF(B192="Chèques",MAX($C$3:$C191)+1,"")</f>
        <v/>
      </c>
      <c r="D192" s="36"/>
      <c r="E192" s="35"/>
      <c r="F192" s="36"/>
      <c r="G192" s="37"/>
      <c r="H192" s="37"/>
      <c r="I192" s="34"/>
      <c r="J192" s="41" t="str">
        <f t="shared" si="4"/>
        <v/>
      </c>
      <c r="K192" s="41" t="str">
        <f t="shared" si="5"/>
        <v/>
      </c>
      <c r="L192" s="50"/>
      <c r="M192" s="50"/>
    </row>
    <row r="193" spans="1:13" ht="12.6">
      <c r="A193" s="34"/>
      <c r="B193" s="35"/>
      <c r="C193" s="40" t="str">
        <f>IF(B193="Chèques",MAX($C$3:$C192)+1,"")</f>
        <v/>
      </c>
      <c r="D193" s="36"/>
      <c r="E193" s="35"/>
      <c r="F193" s="36"/>
      <c r="G193" s="37"/>
      <c r="H193" s="37"/>
      <c r="I193" s="34"/>
      <c r="J193" s="41" t="str">
        <f t="shared" si="4"/>
        <v/>
      </c>
      <c r="K193" s="41" t="str">
        <f t="shared" si="5"/>
        <v/>
      </c>
      <c r="L193" s="50"/>
      <c r="M193" s="50"/>
    </row>
    <row r="194" spans="1:13" ht="12.6">
      <c r="A194" s="34"/>
      <c r="B194" s="35"/>
      <c r="C194" s="40" t="str">
        <f>IF(B194="Chèques",MAX($C$3:$C193)+1,"")</f>
        <v/>
      </c>
      <c r="D194" s="36"/>
      <c r="E194" s="35"/>
      <c r="F194" s="36"/>
      <c r="G194" s="37"/>
      <c r="H194" s="37"/>
      <c r="I194" s="34"/>
      <c r="J194" s="41" t="str">
        <f t="shared" si="4"/>
        <v/>
      </c>
      <c r="K194" s="41" t="str">
        <f t="shared" si="5"/>
        <v/>
      </c>
      <c r="L194" s="50"/>
      <c r="M194" s="50"/>
    </row>
    <row r="195" spans="1:13" ht="12.6">
      <c r="A195" s="34"/>
      <c r="B195" s="35"/>
      <c r="C195" s="40" t="str">
        <f>IF(B195="Chèques",MAX($C$3:$C194)+1,"")</f>
        <v/>
      </c>
      <c r="D195" s="36"/>
      <c r="E195" s="35"/>
      <c r="F195" s="36"/>
      <c r="G195" s="37"/>
      <c r="H195" s="37"/>
      <c r="I195" s="34"/>
      <c r="J195" s="41" t="str">
        <f t="shared" si="4"/>
        <v/>
      </c>
      <c r="K195" s="41" t="str">
        <f t="shared" si="5"/>
        <v/>
      </c>
      <c r="L195" s="50"/>
      <c r="M195" s="50"/>
    </row>
    <row r="196" spans="1:13" ht="12.6">
      <c r="A196" s="34"/>
      <c r="B196" s="35"/>
      <c r="C196" s="40" t="str">
        <f>IF(B196="Chèques",MAX($C$3:$C195)+1,"")</f>
        <v/>
      </c>
      <c r="D196" s="36"/>
      <c r="E196" s="35"/>
      <c r="F196" s="36"/>
      <c r="G196" s="37"/>
      <c r="H196" s="37"/>
      <c r="I196" s="34"/>
      <c r="J196" s="41" t="str">
        <f t="shared" ref="J196:J224" si="6">IF(A196&lt;&gt;"",J195+H196-G196,"")</f>
        <v/>
      </c>
      <c r="K196" s="41" t="str">
        <f t="shared" si="5"/>
        <v/>
      </c>
      <c r="L196" s="50"/>
      <c r="M196" s="50"/>
    </row>
    <row r="197" spans="1:13" ht="12.6">
      <c r="A197" s="34"/>
      <c r="B197" s="35"/>
      <c r="C197" s="40" t="str">
        <f>IF(B197="Chèques",MAX($C$3:$C196)+1,"")</f>
        <v/>
      </c>
      <c r="D197" s="36"/>
      <c r="E197" s="35"/>
      <c r="F197" s="36"/>
      <c r="G197" s="37"/>
      <c r="H197" s="37"/>
      <c r="I197" s="34"/>
      <c r="J197" s="41" t="str">
        <f t="shared" si="6"/>
        <v/>
      </c>
      <c r="K197" s="41" t="str">
        <f t="shared" ref="K197:K207" si="7">IF(A197="","",K196+(H197-G197)*(I197&gt;0))</f>
        <v/>
      </c>
      <c r="L197" s="50"/>
      <c r="M197" s="50"/>
    </row>
    <row r="198" spans="1:13" ht="12.6">
      <c r="A198" s="34"/>
      <c r="B198" s="35"/>
      <c r="C198" s="40" t="str">
        <f>IF(B198="Chèques",MAX($C$3:$C197)+1,"")</f>
        <v/>
      </c>
      <c r="D198" s="36"/>
      <c r="E198" s="35"/>
      <c r="F198" s="36"/>
      <c r="G198" s="37"/>
      <c r="H198" s="37"/>
      <c r="I198" s="34"/>
      <c r="J198" s="41" t="str">
        <f t="shared" si="6"/>
        <v/>
      </c>
      <c r="K198" s="41" t="str">
        <f t="shared" si="7"/>
        <v/>
      </c>
      <c r="L198" s="50"/>
      <c r="M198" s="50"/>
    </row>
    <row r="199" spans="1:13" ht="12.6">
      <c r="A199" s="34"/>
      <c r="B199" s="35"/>
      <c r="C199" s="40" t="str">
        <f>IF(B199="Chèques",MAX($C$3:$C198)+1,"")</f>
        <v/>
      </c>
      <c r="D199" s="36"/>
      <c r="E199" s="35"/>
      <c r="F199" s="36"/>
      <c r="G199" s="37"/>
      <c r="H199" s="37"/>
      <c r="I199" s="34"/>
      <c r="J199" s="41" t="str">
        <f t="shared" si="6"/>
        <v/>
      </c>
      <c r="K199" s="41" t="str">
        <f t="shared" si="7"/>
        <v/>
      </c>
      <c r="L199" s="50"/>
      <c r="M199" s="50"/>
    </row>
    <row r="200" spans="1:13" ht="12.6">
      <c r="A200" s="34"/>
      <c r="B200" s="35"/>
      <c r="C200" s="40" t="str">
        <f>IF(B200="Chèques",MAX($C$3:$C199)+1,"")</f>
        <v/>
      </c>
      <c r="D200" s="36"/>
      <c r="E200" s="35"/>
      <c r="F200" s="36"/>
      <c r="G200" s="37"/>
      <c r="H200" s="37"/>
      <c r="I200" s="34"/>
      <c r="J200" s="41" t="str">
        <f t="shared" si="6"/>
        <v/>
      </c>
      <c r="K200" s="41" t="str">
        <f t="shared" si="7"/>
        <v/>
      </c>
      <c r="L200" s="50"/>
      <c r="M200" s="50"/>
    </row>
    <row r="201" spans="1:13" ht="12.6">
      <c r="A201" s="34"/>
      <c r="B201" s="35"/>
      <c r="C201" s="40" t="str">
        <f>IF(B201="Chèques",MAX($C$3:$C200)+1,"")</f>
        <v/>
      </c>
      <c r="D201" s="36"/>
      <c r="E201" s="35"/>
      <c r="F201" s="36"/>
      <c r="G201" s="37"/>
      <c r="H201" s="37"/>
      <c r="I201" s="34"/>
      <c r="J201" s="41" t="str">
        <f t="shared" si="6"/>
        <v/>
      </c>
      <c r="K201" s="41" t="str">
        <f t="shared" si="7"/>
        <v/>
      </c>
      <c r="L201" s="50"/>
      <c r="M201" s="50"/>
    </row>
    <row r="202" spans="1:13" ht="12.6">
      <c r="A202" s="34"/>
      <c r="B202" s="35"/>
      <c r="C202" s="40" t="str">
        <f>IF(B202="Chèques",MAX($C$3:$C201)+1,"")</f>
        <v/>
      </c>
      <c r="D202" s="36"/>
      <c r="E202" s="35"/>
      <c r="F202" s="36"/>
      <c r="G202" s="37"/>
      <c r="H202" s="37"/>
      <c r="I202" s="34"/>
      <c r="J202" s="41" t="str">
        <f t="shared" si="6"/>
        <v/>
      </c>
      <c r="K202" s="41" t="str">
        <f t="shared" si="7"/>
        <v/>
      </c>
      <c r="L202" s="50"/>
      <c r="M202" s="50"/>
    </row>
    <row r="203" spans="1:13" ht="12.6">
      <c r="A203" s="34"/>
      <c r="B203" s="35"/>
      <c r="C203" s="40" t="str">
        <f>IF(B203="Chèques",MAX($C$3:$C202)+1,"")</f>
        <v/>
      </c>
      <c r="D203" s="36"/>
      <c r="E203" s="35"/>
      <c r="F203" s="36"/>
      <c r="G203" s="37"/>
      <c r="H203" s="37"/>
      <c r="I203" s="34"/>
      <c r="J203" s="41" t="str">
        <f t="shared" si="6"/>
        <v/>
      </c>
      <c r="K203" s="41" t="str">
        <f t="shared" si="7"/>
        <v/>
      </c>
      <c r="L203" s="50"/>
      <c r="M203" s="50"/>
    </row>
    <row r="204" spans="1:13" ht="12.6">
      <c r="A204" s="34"/>
      <c r="B204" s="35"/>
      <c r="C204" s="40" t="str">
        <f>IF(B204="Chèques",MAX($C$3:$C203)+1,"")</f>
        <v/>
      </c>
      <c r="D204" s="36"/>
      <c r="E204" s="35"/>
      <c r="F204" s="36"/>
      <c r="G204" s="37"/>
      <c r="H204" s="37"/>
      <c r="I204" s="34"/>
      <c r="J204" s="41" t="str">
        <f t="shared" si="6"/>
        <v/>
      </c>
      <c r="K204" s="41" t="str">
        <f t="shared" si="7"/>
        <v/>
      </c>
      <c r="L204" s="50"/>
      <c r="M204" s="50"/>
    </row>
    <row r="205" spans="1:13" ht="12.6">
      <c r="A205" s="34"/>
      <c r="B205" s="35"/>
      <c r="C205" s="40" t="str">
        <f>IF(B205="Chèques",MAX($C$3:$C204)+1,"")</f>
        <v/>
      </c>
      <c r="D205" s="36"/>
      <c r="E205" s="35"/>
      <c r="F205" s="36"/>
      <c r="G205" s="37"/>
      <c r="H205" s="37"/>
      <c r="I205" s="34"/>
      <c r="J205" s="41" t="str">
        <f t="shared" si="6"/>
        <v/>
      </c>
      <c r="K205" s="41" t="str">
        <f t="shared" si="7"/>
        <v/>
      </c>
      <c r="L205" s="50"/>
      <c r="M205" s="50"/>
    </row>
    <row r="206" spans="1:13" ht="12.6">
      <c r="A206" s="34"/>
      <c r="B206" s="35"/>
      <c r="C206" s="40" t="str">
        <f>IF(B206="Chèques",MAX($C$3:$C205)+1,"")</f>
        <v/>
      </c>
      <c r="D206" s="36"/>
      <c r="E206" s="35"/>
      <c r="F206" s="36"/>
      <c r="G206" s="37"/>
      <c r="H206" s="37"/>
      <c r="I206" s="34"/>
      <c r="J206" s="41" t="str">
        <f t="shared" si="6"/>
        <v/>
      </c>
      <c r="K206" s="41" t="str">
        <f t="shared" si="7"/>
        <v/>
      </c>
      <c r="L206" s="50"/>
      <c r="M206" s="50"/>
    </row>
    <row r="207" spans="1:13" ht="12.6">
      <c r="A207" s="34"/>
      <c r="B207" s="35"/>
      <c r="C207" s="40" t="str">
        <f>IF(B207="Chèques",MAX($C$3:$C206)+1,"")</f>
        <v/>
      </c>
      <c r="D207" s="36"/>
      <c r="E207" s="35"/>
      <c r="F207" s="36"/>
      <c r="G207" s="37"/>
      <c r="H207" s="37"/>
      <c r="I207" s="34"/>
      <c r="J207" s="41" t="str">
        <f t="shared" si="6"/>
        <v/>
      </c>
      <c r="K207" s="41" t="str">
        <f t="shared" si="7"/>
        <v/>
      </c>
      <c r="L207" s="50"/>
      <c r="M207" s="50"/>
    </row>
    <row r="208" spans="1:13" ht="12.6">
      <c r="A208" s="34"/>
      <c r="B208" s="35"/>
      <c r="C208" s="40" t="str">
        <f>IF(B208="Chèques",MAX($C$3:$C207)+1,"")</f>
        <v/>
      </c>
      <c r="D208" s="36"/>
      <c r="E208" s="35"/>
      <c r="F208" s="36"/>
      <c r="G208" s="37"/>
      <c r="H208" s="37"/>
      <c r="I208" s="34"/>
      <c r="J208" s="41" t="str">
        <f t="shared" si="6"/>
        <v/>
      </c>
      <c r="K208" s="41" t="str">
        <f t="shared" ref="K208:K224" si="8">IF(A208="","",K226+(H208-G208)*(I208&gt;0))</f>
        <v/>
      </c>
      <c r="L208" s="50"/>
      <c r="M208" s="50"/>
    </row>
    <row r="209" spans="1:13" ht="12.6">
      <c r="A209" s="34"/>
      <c r="B209" s="35"/>
      <c r="C209" s="40" t="str">
        <f>IF(B209="Chèques",MAX($C$3:$C208)+1,"")</f>
        <v/>
      </c>
      <c r="D209" s="36"/>
      <c r="E209" s="35"/>
      <c r="F209" s="36"/>
      <c r="G209" s="37"/>
      <c r="H209" s="37"/>
      <c r="I209" s="34"/>
      <c r="J209" s="41" t="str">
        <f t="shared" si="6"/>
        <v/>
      </c>
      <c r="K209" s="41" t="str">
        <f t="shared" si="8"/>
        <v/>
      </c>
      <c r="L209" s="50"/>
      <c r="M209" s="50"/>
    </row>
    <row r="210" spans="1:13" ht="12.6">
      <c r="A210" s="34"/>
      <c r="B210" s="35"/>
      <c r="C210" s="40" t="str">
        <f>IF(B210="Chèques",MAX($C$3:$C209)+1,"")</f>
        <v/>
      </c>
      <c r="D210" s="36"/>
      <c r="E210" s="35"/>
      <c r="F210" s="36"/>
      <c r="G210" s="37"/>
      <c r="H210" s="37"/>
      <c r="I210" s="34"/>
      <c r="J210" s="41" t="str">
        <f t="shared" si="6"/>
        <v/>
      </c>
      <c r="K210" s="41" t="str">
        <f t="shared" si="8"/>
        <v/>
      </c>
      <c r="L210" s="50"/>
      <c r="M210" s="50"/>
    </row>
    <row r="211" spans="1:13" ht="12.6">
      <c r="A211" s="34"/>
      <c r="B211" s="35"/>
      <c r="C211" s="40" t="str">
        <f>IF(B211="Chèques",MAX($C$3:$C210)+1,"")</f>
        <v/>
      </c>
      <c r="D211" s="36"/>
      <c r="E211" s="35"/>
      <c r="F211" s="36"/>
      <c r="G211" s="37"/>
      <c r="H211" s="37"/>
      <c r="I211" s="34"/>
      <c r="J211" s="41" t="str">
        <f t="shared" si="6"/>
        <v/>
      </c>
      <c r="K211" s="41" t="str">
        <f t="shared" si="8"/>
        <v/>
      </c>
      <c r="L211" s="50"/>
      <c r="M211" s="50"/>
    </row>
    <row r="212" spans="1:13" ht="12.6">
      <c r="A212" s="34"/>
      <c r="B212" s="35"/>
      <c r="C212" s="40" t="str">
        <f>IF(B212="Chèques",MAX($C$3:$C211)+1,"")</f>
        <v/>
      </c>
      <c r="D212" s="36"/>
      <c r="E212" s="35"/>
      <c r="F212" s="36"/>
      <c r="G212" s="37"/>
      <c r="H212" s="37"/>
      <c r="I212" s="34"/>
      <c r="J212" s="41" t="str">
        <f t="shared" si="6"/>
        <v/>
      </c>
      <c r="K212" s="41" t="str">
        <f t="shared" si="8"/>
        <v/>
      </c>
      <c r="L212" s="50"/>
      <c r="M212" s="50"/>
    </row>
    <row r="213" spans="1:13" ht="12.6">
      <c r="A213" s="34"/>
      <c r="B213" s="35"/>
      <c r="C213" s="40" t="str">
        <f>IF(B213="Chèques",MAX($C$3:$C212)+1,"")</f>
        <v/>
      </c>
      <c r="D213" s="36"/>
      <c r="E213" s="35"/>
      <c r="F213" s="36"/>
      <c r="G213" s="37"/>
      <c r="H213" s="37"/>
      <c r="I213" s="34"/>
      <c r="J213" s="41" t="str">
        <f t="shared" si="6"/>
        <v/>
      </c>
      <c r="K213" s="41" t="str">
        <f t="shared" si="8"/>
        <v/>
      </c>
      <c r="L213" s="50"/>
      <c r="M213" s="50"/>
    </row>
    <row r="214" spans="1:13" ht="12.6">
      <c r="A214" s="34"/>
      <c r="B214" s="35"/>
      <c r="C214" s="40" t="str">
        <f>IF(B214="Chèques",MAX($C$3:$C213)+1,"")</f>
        <v/>
      </c>
      <c r="D214" s="36"/>
      <c r="E214" s="35"/>
      <c r="F214" s="36"/>
      <c r="G214" s="37"/>
      <c r="H214" s="37"/>
      <c r="I214" s="34"/>
      <c r="J214" s="41" t="str">
        <f t="shared" si="6"/>
        <v/>
      </c>
      <c r="K214" s="41" t="str">
        <f t="shared" si="8"/>
        <v/>
      </c>
      <c r="L214" s="50"/>
      <c r="M214" s="50"/>
    </row>
    <row r="215" spans="1:13" ht="12.6">
      <c r="A215" s="34"/>
      <c r="B215" s="35"/>
      <c r="C215" s="40" t="str">
        <f>IF(B215="Chèques",MAX($C$3:$C214)+1,"")</f>
        <v/>
      </c>
      <c r="D215" s="36"/>
      <c r="E215" s="35"/>
      <c r="F215" s="36"/>
      <c r="G215" s="37"/>
      <c r="H215" s="37"/>
      <c r="I215" s="34"/>
      <c r="J215" s="41" t="str">
        <f t="shared" si="6"/>
        <v/>
      </c>
      <c r="K215" s="41" t="str">
        <f t="shared" si="8"/>
        <v/>
      </c>
      <c r="L215" s="50"/>
      <c r="M215" s="50"/>
    </row>
    <row r="216" spans="1:13" ht="12.6">
      <c r="A216" s="34"/>
      <c r="B216" s="35"/>
      <c r="C216" s="40" t="str">
        <f>IF(B216="Chèques",MAX($C$3:$C215)+1,"")</f>
        <v/>
      </c>
      <c r="D216" s="36"/>
      <c r="E216" s="35"/>
      <c r="F216" s="36"/>
      <c r="G216" s="37"/>
      <c r="H216" s="37"/>
      <c r="I216" s="34"/>
      <c r="J216" s="41" t="str">
        <f t="shared" si="6"/>
        <v/>
      </c>
      <c r="K216" s="41" t="str">
        <f t="shared" si="8"/>
        <v/>
      </c>
      <c r="L216" s="50"/>
      <c r="M216" s="50"/>
    </row>
    <row r="217" spans="1:13" ht="12.6">
      <c r="A217" s="34"/>
      <c r="B217" s="35"/>
      <c r="C217" s="40" t="str">
        <f>IF(B217="Chèques",MAX($C$3:$C216)+1,"")</f>
        <v/>
      </c>
      <c r="D217" s="36"/>
      <c r="E217" s="35"/>
      <c r="F217" s="36"/>
      <c r="G217" s="37"/>
      <c r="H217" s="37"/>
      <c r="I217" s="34"/>
      <c r="J217" s="41" t="str">
        <f t="shared" si="6"/>
        <v/>
      </c>
      <c r="K217" s="41" t="str">
        <f t="shared" si="8"/>
        <v/>
      </c>
      <c r="L217" s="50"/>
      <c r="M217" s="50"/>
    </row>
    <row r="218" spans="1:13" ht="12.6">
      <c r="A218" s="34"/>
      <c r="B218" s="35"/>
      <c r="C218" s="40" t="str">
        <f>IF(B218="Chèques",MAX($C$3:$C217)+1,"")</f>
        <v/>
      </c>
      <c r="D218" s="36"/>
      <c r="E218" s="35"/>
      <c r="F218" s="36"/>
      <c r="G218" s="37"/>
      <c r="H218" s="37"/>
      <c r="I218" s="34"/>
      <c r="J218" s="41" t="str">
        <f t="shared" si="6"/>
        <v/>
      </c>
      <c r="K218" s="41" t="str">
        <f t="shared" si="8"/>
        <v/>
      </c>
      <c r="L218" s="50"/>
      <c r="M218" s="50"/>
    </row>
    <row r="219" spans="1:13" ht="12.6">
      <c r="A219" s="34"/>
      <c r="B219" s="35"/>
      <c r="C219" s="40" t="str">
        <f>IF(B219="Chèques",MAX($C$3:$C218)+1,"")</f>
        <v/>
      </c>
      <c r="D219" s="36"/>
      <c r="E219" s="35"/>
      <c r="F219" s="36"/>
      <c r="G219" s="37"/>
      <c r="H219" s="37"/>
      <c r="I219" s="34"/>
      <c r="J219" s="41" t="str">
        <f t="shared" si="6"/>
        <v/>
      </c>
      <c r="K219" s="41" t="str">
        <f t="shared" si="8"/>
        <v/>
      </c>
      <c r="L219" s="50"/>
      <c r="M219" s="50"/>
    </row>
    <row r="220" spans="1:13" ht="12.6">
      <c r="A220" s="34"/>
      <c r="B220" s="35"/>
      <c r="C220" s="40" t="str">
        <f>IF(B220="Chèques",MAX($C$3:$C219)+1,"")</f>
        <v/>
      </c>
      <c r="D220" s="36"/>
      <c r="E220" s="35"/>
      <c r="F220" s="36"/>
      <c r="G220" s="37"/>
      <c r="H220" s="37"/>
      <c r="I220" s="34"/>
      <c r="J220" s="41" t="str">
        <f t="shared" si="6"/>
        <v/>
      </c>
      <c r="K220" s="41" t="str">
        <f t="shared" si="8"/>
        <v/>
      </c>
      <c r="L220" s="50"/>
      <c r="M220" s="50"/>
    </row>
    <row r="221" spans="1:13" ht="12.6">
      <c r="A221" s="34"/>
      <c r="B221" s="35"/>
      <c r="C221" s="40" t="str">
        <f>IF(B221="Chèques",MAX($C$3:$C220)+1,"")</f>
        <v/>
      </c>
      <c r="D221" s="36"/>
      <c r="E221" s="35"/>
      <c r="F221" s="36"/>
      <c r="G221" s="37"/>
      <c r="H221" s="37"/>
      <c r="I221" s="34"/>
      <c r="J221" s="41" t="str">
        <f t="shared" si="6"/>
        <v/>
      </c>
      <c r="K221" s="41" t="str">
        <f t="shared" si="8"/>
        <v/>
      </c>
      <c r="L221" s="50"/>
      <c r="M221" s="50"/>
    </row>
    <row r="222" spans="1:13" ht="12.6">
      <c r="A222" s="34"/>
      <c r="B222" s="35"/>
      <c r="C222" s="40" t="str">
        <f>IF(B222="Chèques",MAX($C$3:$C221)+1,"")</f>
        <v/>
      </c>
      <c r="D222" s="36"/>
      <c r="E222" s="35"/>
      <c r="F222" s="36"/>
      <c r="G222" s="37"/>
      <c r="H222" s="37"/>
      <c r="I222" s="34"/>
      <c r="J222" s="41" t="str">
        <f t="shared" si="6"/>
        <v/>
      </c>
      <c r="K222" s="41" t="str">
        <f t="shared" si="8"/>
        <v/>
      </c>
      <c r="L222" s="50"/>
      <c r="M222" s="50"/>
    </row>
    <row r="223" spans="1:13" ht="12.6">
      <c r="A223" s="34"/>
      <c r="B223" s="35"/>
      <c r="C223" s="40" t="str">
        <f>IF(B223="Chèques",MAX($C$3:$C222)+1,"")</f>
        <v/>
      </c>
      <c r="D223" s="36"/>
      <c r="E223" s="35"/>
      <c r="F223" s="36"/>
      <c r="G223" s="37"/>
      <c r="H223" s="37"/>
      <c r="I223" s="34"/>
      <c r="J223" s="41" t="str">
        <f t="shared" si="6"/>
        <v/>
      </c>
      <c r="K223" s="41" t="str">
        <f t="shared" si="8"/>
        <v/>
      </c>
      <c r="L223" s="50"/>
      <c r="M223" s="50"/>
    </row>
    <row r="224" spans="1:13" ht="12.6">
      <c r="A224" s="34"/>
      <c r="B224" s="35"/>
      <c r="C224" s="40" t="str">
        <f>IF(B224="Chèques",MAX($C$3:$C223)+1,"")</f>
        <v/>
      </c>
      <c r="D224" s="36"/>
      <c r="E224" s="35"/>
      <c r="F224" s="36"/>
      <c r="G224" s="37"/>
      <c r="H224" s="37"/>
      <c r="I224" s="34"/>
      <c r="J224" s="41" t="str">
        <f t="shared" si="6"/>
        <v/>
      </c>
      <c r="K224" s="41" t="str">
        <f t="shared" si="8"/>
        <v/>
      </c>
      <c r="L224" s="50"/>
      <c r="M224" s="50"/>
    </row>
  </sheetData>
  <mergeCells count="2">
    <mergeCell ref="A2:K2"/>
    <mergeCell ref="L12:M12"/>
  </mergeCells>
  <conditionalFormatting sqref="J225:J1048576">
    <cfRule type="cellIs" dxfId="46" priority="108" operator="greaterThan">
      <formula>0</formula>
    </cfRule>
  </conditionalFormatting>
  <conditionalFormatting sqref="A2">
    <cfRule type="containsText" dxfId="45" priority="53" operator="containsText" text="CB">
      <formula>NOT(ISERROR(SEARCH("CB",A2)))</formula>
    </cfRule>
  </conditionalFormatting>
  <conditionalFormatting sqref="A2">
    <cfRule type="expression" dxfId="44" priority="52" stopIfTrue="1">
      <formula>$A2=""</formula>
    </cfRule>
  </conditionalFormatting>
  <conditionalFormatting sqref="K3:K224 J1:J224">
    <cfRule type="cellIs" dxfId="43" priority="51" operator="greaterThan">
      <formula>0</formula>
    </cfRule>
  </conditionalFormatting>
  <conditionalFormatting sqref="B1:B2">
    <cfRule type="containsText" dxfId="42" priority="46" operator="containsText" text="Virements émis">
      <formula>NOT(ISERROR(SEARCH("Virements émis",B1)))</formula>
    </cfRule>
    <cfRule type="containsText" dxfId="41" priority="47" operator="containsText" text="Vir">
      <formula>NOT(ISERROR(SEARCH("Vir",B1)))</formula>
    </cfRule>
    <cfRule type="containsText" dxfId="40" priority="48" operator="containsText" text="CB">
      <formula>NOT(ISERROR(SEARCH("CB",B1)))</formula>
    </cfRule>
    <cfRule type="containsText" dxfId="39" priority="49" operator="containsText" text="Pr">
      <formula>NOT(ISERROR(SEARCH("Pr",B1)))</formula>
    </cfRule>
    <cfRule type="containsText" dxfId="38" priority="50" operator="containsText" text="Chèques">
      <formula>NOT(ISERROR(SEARCH("Chèques",B1)))</formula>
    </cfRule>
  </conditionalFormatting>
  <conditionalFormatting sqref="D13:I224 H3:I12">
    <cfRule type="expression" dxfId="37" priority="43" stopIfTrue="1">
      <formula>$G3&gt;0</formula>
    </cfRule>
    <cfRule type="expression" dxfId="36" priority="44">
      <formula>$G3&lt;0</formula>
    </cfRule>
    <cfRule type="expression" dxfId="35" priority="45" stopIfTrue="1">
      <formula>$H3&gt;0</formula>
    </cfRule>
  </conditionalFormatting>
  <conditionalFormatting sqref="J1">
    <cfRule type="cellIs" dxfId="34" priority="42" operator="greaterThan">
      <formula>0</formula>
    </cfRule>
  </conditionalFormatting>
  <conditionalFormatting sqref="B1">
    <cfRule type="containsText" dxfId="33" priority="37" operator="containsText" text="Virements émis">
      <formula>NOT(ISERROR(SEARCH("Virements émis",B1)))</formula>
    </cfRule>
    <cfRule type="containsText" dxfId="32" priority="38" operator="containsText" text="Vir">
      <formula>NOT(ISERROR(SEARCH("Vir",B1)))</formula>
    </cfRule>
    <cfRule type="containsText" dxfId="31" priority="39" operator="containsText" text="CB">
      <formula>NOT(ISERROR(SEARCH("CB",B1)))</formula>
    </cfRule>
    <cfRule type="containsText" dxfId="30" priority="40" operator="containsText" text="Pr">
      <formula>NOT(ISERROR(SEARCH("Pr",B1)))</formula>
    </cfRule>
    <cfRule type="containsText" dxfId="29" priority="41" operator="containsText" text="Chèques">
      <formula>NOT(ISERROR(SEARCH("Chèques",B1)))</formula>
    </cfRule>
  </conditionalFormatting>
  <conditionalFormatting sqref="B13:B224">
    <cfRule type="containsText" dxfId="28" priority="36" operator="containsText" text="CB">
      <formula>NOT(ISERROR(SEARCH("CB",B13)))</formula>
    </cfRule>
  </conditionalFormatting>
  <conditionalFormatting sqref="B13:B224">
    <cfRule type="containsText" dxfId="27" priority="35" operator="containsText" text="Chèques">
      <formula>NOT(ISERROR(SEARCH("Chèques",B13)))</formula>
    </cfRule>
  </conditionalFormatting>
  <conditionalFormatting sqref="I10">
    <cfRule type="colorScale" priority="28">
      <colorScale>
        <cfvo type="min" val="0"/>
        <cfvo type="max" val="0"/>
        <color rgb="FFFF7128"/>
        <color rgb="FFFFEF9C"/>
      </colorScale>
    </cfRule>
  </conditionalFormatting>
  <conditionalFormatting sqref="B13:B224">
    <cfRule type="containsText" dxfId="26" priority="23" operator="containsText" text="Virements émis">
      <formula>NOT(ISERROR(SEARCH("Virements émis",B13)))</formula>
    </cfRule>
    <cfRule type="containsText" dxfId="25" priority="24" operator="containsText" text="Vir">
      <formula>NOT(ISERROR(SEARCH("Vir",B13)))</formula>
    </cfRule>
    <cfRule type="containsText" dxfId="24" priority="25" operator="containsText" text="CB">
      <formula>NOT(ISERROR(SEARCH("CB",B13)))</formula>
    </cfRule>
    <cfRule type="containsText" dxfId="23" priority="26" operator="containsText" text="Pr">
      <formula>NOT(ISERROR(SEARCH("Pr",B13)))</formula>
    </cfRule>
    <cfRule type="containsText" dxfId="22" priority="27" operator="containsText" text="Chèques">
      <formula>NOT(ISERROR(SEARCH("Chèques",B13)))</formula>
    </cfRule>
  </conditionalFormatting>
  <conditionalFormatting sqref="A13:B224">
    <cfRule type="expression" dxfId="21" priority="21">
      <formula>$G13&lt;0</formula>
    </cfRule>
  </conditionalFormatting>
  <conditionalFormatting sqref="A13:I224 H3:I12">
    <cfRule type="expression" dxfId="20" priority="20" stopIfTrue="1">
      <formula>$G3&gt;0</formula>
    </cfRule>
    <cfRule type="expression" dxfId="19" priority="22" stopIfTrue="1">
      <formula>$H3&gt;0</formula>
    </cfRule>
  </conditionalFormatting>
  <conditionalFormatting sqref="D3:G12">
    <cfRule type="expression" dxfId="18" priority="17" stopIfTrue="1">
      <formula>$G3&gt;0</formula>
    </cfRule>
    <cfRule type="expression" dxfId="17" priority="18">
      <formula>$G3&lt;0</formula>
    </cfRule>
    <cfRule type="expression" dxfId="16" priority="19" stopIfTrue="1">
      <formula>$H3&gt;0</formula>
    </cfRule>
  </conditionalFormatting>
  <conditionalFormatting sqref="B3:B12">
    <cfRule type="containsText" dxfId="15" priority="16" operator="containsText" text="CB">
      <formula>NOT(ISERROR(SEARCH("CB",B3)))</formula>
    </cfRule>
  </conditionalFormatting>
  <conditionalFormatting sqref="B3:B12">
    <cfRule type="containsText" dxfId="14" priority="15" operator="containsText" text="Chèques">
      <formula>NOT(ISERROR(SEARCH("Chèques",B3)))</formula>
    </cfRule>
  </conditionalFormatting>
  <conditionalFormatting sqref="A3:B3 A11:B11">
    <cfRule type="containsText" dxfId="13" priority="14" operator="containsText" text="Crédits">
      <formula>NOT(ISERROR(SEARCH("Crédits",A3)))</formula>
    </cfRule>
  </conditionalFormatting>
  <conditionalFormatting sqref="B4 A4:A5 A12:B12">
    <cfRule type="containsText" dxfId="12" priority="13" operator="containsText" text="Prélèvements">
      <formula>NOT(ISERROR(SEARCH("Prélèvements",A4)))</formula>
    </cfRule>
  </conditionalFormatting>
  <conditionalFormatting sqref="B5 A5:A6">
    <cfRule type="containsText" dxfId="11" priority="10" operator="containsText" text="Retraits">
      <formula>NOT(ISERROR(SEARCH("Retraits",A5)))</formula>
    </cfRule>
    <cfRule type="containsText" dxfId="10" priority="11" operator="containsText" text="Retraits">
      <formula>NOT(ISERROR(SEARCH("Retraits",A5)))</formula>
    </cfRule>
    <cfRule type="containsText" dxfId="9" priority="12" operator="containsText" text="Retraits">
      <formula>NOT(ISERROR(SEARCH("Retraits",A5)))</formula>
    </cfRule>
  </conditionalFormatting>
  <conditionalFormatting sqref="A4 A12">
    <cfRule type="containsText" dxfId="8" priority="9" operator="containsText" text="Dépôts DA">
      <formula>NOT(ISERROR(SEARCH("Dépôts DA",A4)))</formula>
    </cfRule>
  </conditionalFormatting>
  <conditionalFormatting sqref="B3:B12">
    <cfRule type="containsText" dxfId="7" priority="4" operator="containsText" text="Virements émis">
      <formula>NOT(ISERROR(SEARCH("Virements émis",B3)))</formula>
    </cfRule>
    <cfRule type="containsText" dxfId="6" priority="5" operator="containsText" text="Vir">
      <formula>NOT(ISERROR(SEARCH("Vir",B3)))</formula>
    </cfRule>
    <cfRule type="containsText" dxfId="5" priority="6" operator="containsText" text="CB">
      <formula>NOT(ISERROR(SEARCH("CB",B3)))</formula>
    </cfRule>
    <cfRule type="containsText" dxfId="4" priority="7" operator="containsText" text="Pr">
      <formula>NOT(ISERROR(SEARCH("Pr",B3)))</formula>
    </cfRule>
    <cfRule type="containsText" dxfId="3" priority="8" operator="containsText" text="Chèques">
      <formula>NOT(ISERROR(SEARCH("Chèques",B3)))</formula>
    </cfRule>
  </conditionalFormatting>
  <conditionalFormatting sqref="A3:B12">
    <cfRule type="expression" dxfId="2" priority="2">
      <formula>$G3&lt;0</formula>
    </cfRule>
  </conditionalFormatting>
  <conditionalFormatting sqref="A3:G12">
    <cfRule type="expression" dxfId="1" priority="1" stopIfTrue="1">
      <formula>$G3&gt;0</formula>
    </cfRule>
    <cfRule type="expression" dxfId="0" priority="3" stopIfTrue="1">
      <formula>$H3&gt;0</formula>
    </cfRule>
  </conditionalFormatting>
  <dataValidations count="1">
    <dataValidation type="list" allowBlank="1" showInputMessage="1" showErrorMessage="1" sqref="F3:F224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'!$A$3:$A$10</xm:f>
          </x14:formula1>
          <xm:sqref>B3:B224</xm:sqref>
        </x14:dataValidation>
        <x14:dataValidation type="list" allowBlank="1" showInputMessage="1" showErrorMessage="1">
          <x14:formula1>
            <xm:f>OFFSET(CoinLibPrinc,1,0,COUNTA('Liste '!$B$2:$B$99)-1,1)</xm:f>
          </x14:formula1>
          <xm:sqref>E3:E224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4</vt:i4>
      </vt:variant>
    </vt:vector>
  </HeadingPairs>
  <TitlesOfParts>
    <vt:vector size="17" baseType="lpstr">
      <vt:lpstr>Liste </vt:lpstr>
      <vt:lpstr>Jan</vt:lpstr>
      <vt:lpstr>Fév</vt:lpstr>
      <vt:lpstr>Mars</vt:lpstr>
      <vt:lpstr>Avril</vt:lpstr>
      <vt:lpstr>Mai</vt:lpstr>
      <vt:lpstr>Juin</vt:lpstr>
      <vt:lpstr>Juil</vt:lpstr>
      <vt:lpstr>Août</vt:lpstr>
      <vt:lpstr>Sept</vt:lpstr>
      <vt:lpstr>Oct</vt:lpstr>
      <vt:lpstr>Nov</vt:lpstr>
      <vt:lpstr>Déc</vt:lpstr>
      <vt:lpstr>Carte_Bleu</vt:lpstr>
      <vt:lpstr>CoinLibPrinc</vt:lpstr>
      <vt:lpstr>CoinLibSec</vt:lpstr>
      <vt:lpstr>Courses_Habillement_Divers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dcterms:created xsi:type="dcterms:W3CDTF">2012-11-15T16:04:28Z</dcterms:created>
  <dcterms:modified xsi:type="dcterms:W3CDTF">2017-02-24T09:12:54Z</dcterms:modified>
</cp:coreProperties>
</file>