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668" codeName="{C74EF38D-198D-F2B1-A963-D0AE11F4D965}"/>
  <workbookPr filterPrivacy="1" codeName="ThisWorkbook" defaultThemeVersion="124226"/>
  <bookViews>
    <workbookView xWindow="240" yWindow="768" windowWidth="14808" windowHeight="7356" firstSheet="4" activeTab="5"/>
  </bookViews>
  <sheets>
    <sheet name="Octobre2016" sheetId="25" r:id="rId1"/>
    <sheet name="Novembre2016" sheetId="23" r:id="rId2"/>
    <sheet name="Décembre2016" sheetId="24" r:id="rId3"/>
    <sheet name="Taux de remplissage" sheetId="26" state="hidden" r:id="rId4"/>
    <sheet name="Janvier" sheetId="28" r:id="rId5"/>
    <sheet name="Février" sheetId="30" r:id="rId6"/>
    <sheet name="Mars" sheetId="32" r:id="rId7"/>
    <sheet name="Test" sheetId="33" r:id="rId8"/>
  </sheets>
  <functionGroups builtInGroupCount="18"/>
  <definedNames>
    <definedName name="DeuxCent">ROW(Février!$1:$200)</definedName>
    <definedName name="ValeurA">IF(DeuxCent=Février!$AS$1,1,0)</definedName>
    <definedName name="ValeurB">IF(DeuxCent=Février!$AT$1,1,0)</definedName>
    <definedName name="ValeurN">IF(DeuxCent=Février!$AU$1,1,0)</definedName>
  </definedNames>
  <calcPr calcId="171027"/>
</workbook>
</file>

<file path=xl/calcChain.xml><?xml version="1.0" encoding="utf-8"?>
<calcChain xmlns="http://schemas.openxmlformats.org/spreadsheetml/2006/main">
  <c r="AI3" i="30" l="1"/>
  <c r="AT5" i="30" s="1"/>
  <c r="AT6" i="30"/>
  <c r="AT7" i="30"/>
  <c r="AF46" i="32"/>
  <c r="AE46" i="32"/>
  <c r="AD46" i="32"/>
  <c r="X46" i="32"/>
  <c r="W46" i="32"/>
  <c r="Q46" i="32"/>
  <c r="P46" i="32"/>
  <c r="J46" i="32"/>
  <c r="I46" i="32"/>
  <c r="AF43" i="32"/>
  <c r="AE43" i="32"/>
  <c r="AD43" i="32"/>
  <c r="X43" i="32"/>
  <c r="W43" i="32"/>
  <c r="Q43" i="32"/>
  <c r="P43" i="32"/>
  <c r="J43" i="32"/>
  <c r="I43" i="32"/>
  <c r="AF40" i="32"/>
  <c r="AE40" i="32"/>
  <c r="AD40" i="32"/>
  <c r="X40" i="32"/>
  <c r="W40" i="32"/>
  <c r="Q40" i="32"/>
  <c r="P40" i="32"/>
  <c r="J40" i="32"/>
  <c r="I40" i="32"/>
  <c r="AF37" i="32"/>
  <c r="AE37" i="32"/>
  <c r="AD37" i="32"/>
  <c r="X37" i="32"/>
  <c r="W37" i="32"/>
  <c r="Q37" i="32"/>
  <c r="P37" i="32"/>
  <c r="J37" i="32"/>
  <c r="I37" i="32"/>
  <c r="AF32" i="32"/>
  <c r="AE32" i="32"/>
  <c r="AD32" i="32"/>
  <c r="X32" i="32"/>
  <c r="W32" i="32"/>
  <c r="Q32" i="32"/>
  <c r="P32" i="32"/>
  <c r="J32" i="32"/>
  <c r="I32" i="32"/>
  <c r="AF29" i="32"/>
  <c r="AE29" i="32"/>
  <c r="AD29" i="32"/>
  <c r="X29" i="32"/>
  <c r="W29" i="32"/>
  <c r="Q29" i="32"/>
  <c r="P29" i="32"/>
  <c r="J29" i="32"/>
  <c r="I29" i="32"/>
  <c r="AF26" i="32"/>
  <c r="AE26" i="32"/>
  <c r="AD26" i="32"/>
  <c r="X26" i="32"/>
  <c r="W26" i="32"/>
  <c r="Q26" i="32"/>
  <c r="P26" i="32"/>
  <c r="J26" i="32"/>
  <c r="I26" i="32"/>
  <c r="AF23" i="32"/>
  <c r="AE23" i="32"/>
  <c r="AD23" i="32"/>
  <c r="X23" i="32"/>
  <c r="W23" i="32"/>
  <c r="Q23" i="32"/>
  <c r="P23" i="32"/>
  <c r="J23" i="32"/>
  <c r="I23" i="32"/>
  <c r="AF18" i="32"/>
  <c r="AE18" i="32"/>
  <c r="AD18" i="32"/>
  <c r="X18" i="32"/>
  <c r="W18" i="32"/>
  <c r="Q18" i="32"/>
  <c r="P18" i="32"/>
  <c r="J18" i="32"/>
  <c r="I18" i="32"/>
  <c r="AF15" i="32"/>
  <c r="AE15" i="32"/>
  <c r="AD15" i="32"/>
  <c r="X15" i="32"/>
  <c r="W15" i="32"/>
  <c r="Q15" i="32"/>
  <c r="P15" i="32"/>
  <c r="J15" i="32"/>
  <c r="I15" i="32"/>
  <c r="AF12" i="32"/>
  <c r="AE12" i="32"/>
  <c r="AD12" i="32"/>
  <c r="X12" i="32"/>
  <c r="W12" i="32"/>
  <c r="Q12" i="32"/>
  <c r="P12" i="32"/>
  <c r="J12" i="32"/>
  <c r="I12" i="32"/>
  <c r="AF9" i="32"/>
  <c r="AE9" i="32"/>
  <c r="AD9" i="32"/>
  <c r="X9" i="32"/>
  <c r="W9" i="32"/>
  <c r="Q9" i="32"/>
  <c r="P9" i="32"/>
  <c r="J9" i="32"/>
  <c r="I9" i="32"/>
  <c r="AO6" i="32"/>
  <c r="AL6" i="32"/>
  <c r="AI6" i="32"/>
  <c r="AO3" i="32"/>
  <c r="AT7" i="32" s="1"/>
  <c r="AS7" i="32" s="1"/>
  <c r="AU1" i="32" s="1"/>
  <c r="AL3" i="32"/>
  <c r="AT6" i="32" s="1"/>
  <c r="AS6" i="32" s="1"/>
  <c r="AT1" i="32" s="1"/>
  <c r="AI3" i="32"/>
  <c r="AT5" i="32" s="1"/>
  <c r="AS5" i="32" s="1"/>
  <c r="AS1" i="32" s="1"/>
  <c r="AN5" i="32"/>
  <c r="AJ5" i="32"/>
  <c r="AQ5" i="32"/>
  <c r="AM5" i="32"/>
  <c r="AI5" i="32"/>
  <c r="AO5" i="32"/>
  <c r="AK5" i="32"/>
  <c r="AP5" i="32"/>
  <c r="AL5" i="32"/>
  <c r="AS7" i="30" l="1"/>
  <c r="AS6" i="30"/>
  <c r="AS5" i="30" l="1"/>
  <c r="AS1" i="30" s="1"/>
  <c r="AL3" i="30"/>
  <c r="AO3" i="30"/>
  <c r="AU1" i="30" s="1"/>
  <c r="AT1" i="30" l="1"/>
  <c r="AI6" i="30"/>
  <c r="AL5" i="30"/>
  <c r="AM5" i="30"/>
  <c r="AI5" i="30"/>
  <c r="AO5" i="30"/>
  <c r="AQ5" i="30"/>
  <c r="AN5" i="30"/>
  <c r="AQ4" i="28" l="1"/>
  <c r="AM4" i="28"/>
  <c r="AI4" i="28"/>
  <c r="AI3" i="28"/>
  <c r="W38" i="28"/>
  <c r="X35" i="28"/>
  <c r="W35" i="28"/>
  <c r="AE44" i="28"/>
  <c r="AD44" i="28"/>
  <c r="AE41" i="28"/>
  <c r="AD41" i="28"/>
  <c r="AE38" i="28"/>
  <c r="AD38" i="28"/>
  <c r="AE35" i="28"/>
  <c r="AD35" i="28"/>
  <c r="X44" i="28"/>
  <c r="W44" i="28"/>
  <c r="X41" i="28"/>
  <c r="W41" i="28"/>
  <c r="X38" i="28"/>
  <c r="Q44" i="28"/>
  <c r="P44" i="28"/>
  <c r="Q41" i="28"/>
  <c r="P41" i="28"/>
  <c r="Q38" i="28"/>
  <c r="P38" i="28"/>
  <c r="Q35" i="28"/>
  <c r="P35" i="28"/>
  <c r="J44" i="28"/>
  <c r="I44" i="28"/>
  <c r="J41" i="28"/>
  <c r="I41" i="28"/>
  <c r="J38" i="28"/>
  <c r="I38" i="28"/>
  <c r="J35" i="28"/>
  <c r="I35" i="28"/>
  <c r="J30" i="28"/>
  <c r="I30" i="28"/>
  <c r="J27" i="28"/>
  <c r="I27" i="28"/>
  <c r="J24" i="28"/>
  <c r="I24" i="28"/>
  <c r="J21" i="28"/>
  <c r="I21" i="28"/>
  <c r="Q30" i="28"/>
  <c r="P30" i="28"/>
  <c r="Q27" i="28"/>
  <c r="P27" i="28"/>
  <c r="Q24" i="28"/>
  <c r="P24" i="28"/>
  <c r="Q21" i="28"/>
  <c r="P21" i="28"/>
  <c r="X30" i="28"/>
  <c r="W30" i="28"/>
  <c r="X27" i="28"/>
  <c r="W27" i="28"/>
  <c r="X24" i="28"/>
  <c r="W24" i="28"/>
  <c r="X21" i="28"/>
  <c r="W21" i="28"/>
  <c r="AE30" i="28"/>
  <c r="AD30" i="28"/>
  <c r="AE27" i="28"/>
  <c r="AD27" i="28"/>
  <c r="AE24" i="28"/>
  <c r="AD24" i="28"/>
  <c r="AE21" i="28"/>
  <c r="AD21" i="28"/>
  <c r="AE16" i="28"/>
  <c r="AD16" i="28"/>
  <c r="AE13" i="28"/>
  <c r="AD13" i="28"/>
  <c r="AE10" i="28"/>
  <c r="AD10" i="28"/>
  <c r="AE7" i="28"/>
  <c r="AD7" i="28"/>
  <c r="X16" i="28"/>
  <c r="W16" i="28"/>
  <c r="X13" i="28"/>
  <c r="W13" i="28"/>
  <c r="X10" i="28"/>
  <c r="W10" i="28"/>
  <c r="X7" i="28"/>
  <c r="W7" i="28"/>
  <c r="Q16" i="28"/>
  <c r="P16" i="28"/>
  <c r="Q13" i="28"/>
  <c r="P13" i="28"/>
  <c r="Q10" i="28"/>
  <c r="P10" i="28"/>
  <c r="Q7" i="28"/>
  <c r="P7" i="28"/>
  <c r="J13" i="28"/>
  <c r="J16" i="28"/>
  <c r="J10" i="28"/>
  <c r="J7" i="28"/>
  <c r="I7" i="28"/>
  <c r="AE46" i="30"/>
  <c r="AD46" i="30"/>
  <c r="AE43" i="30"/>
  <c r="AD43" i="30"/>
  <c r="AE40" i="30"/>
  <c r="AD40" i="30"/>
  <c r="AE37" i="30"/>
  <c r="AD37" i="30"/>
  <c r="X46" i="30"/>
  <c r="W46" i="30"/>
  <c r="X43" i="30"/>
  <c r="W43" i="30"/>
  <c r="X40" i="30"/>
  <c r="W40" i="30"/>
  <c r="X37" i="30"/>
  <c r="W37" i="30"/>
  <c r="Q46" i="30"/>
  <c r="P46" i="30"/>
  <c r="Q43" i="30"/>
  <c r="P43" i="30"/>
  <c r="Q40" i="30"/>
  <c r="P40" i="30"/>
  <c r="Q37" i="30"/>
  <c r="P37" i="30"/>
  <c r="J46" i="30"/>
  <c r="I46" i="30"/>
  <c r="J43" i="30"/>
  <c r="I43" i="30"/>
  <c r="J40" i="30"/>
  <c r="I40" i="30"/>
  <c r="J37" i="30"/>
  <c r="I37" i="30"/>
  <c r="AE32" i="30"/>
  <c r="AD32" i="30"/>
  <c r="AE29" i="30"/>
  <c r="AD29" i="30"/>
  <c r="AE26" i="30"/>
  <c r="AD26" i="30"/>
  <c r="AE23" i="30"/>
  <c r="AD23" i="30"/>
  <c r="X32" i="30"/>
  <c r="W32" i="30"/>
  <c r="X29" i="30"/>
  <c r="W29" i="30"/>
  <c r="X26" i="30"/>
  <c r="W26" i="30"/>
  <c r="X23" i="30"/>
  <c r="W23" i="30"/>
  <c r="Q32" i="30"/>
  <c r="P32" i="30"/>
  <c r="Q29" i="30"/>
  <c r="P29" i="30"/>
  <c r="Q26" i="30"/>
  <c r="P26" i="30"/>
  <c r="Q23" i="30"/>
  <c r="P23" i="30"/>
  <c r="J32" i="30"/>
  <c r="I32" i="30"/>
  <c r="J29" i="30"/>
  <c r="I29" i="30"/>
  <c r="J26" i="30"/>
  <c r="I26" i="30"/>
  <c r="J23" i="30"/>
  <c r="I23" i="30"/>
  <c r="AE9" i="30"/>
  <c r="X9" i="30"/>
  <c r="AE18" i="30"/>
  <c r="AE15" i="30"/>
  <c r="AE12" i="30"/>
  <c r="AD18" i="30"/>
  <c r="AD15" i="30"/>
  <c r="AD12" i="30"/>
  <c r="AD9" i="30"/>
  <c r="X18" i="30"/>
  <c r="X15" i="30"/>
  <c r="X12" i="30"/>
  <c r="Q9" i="30"/>
  <c r="Q18" i="30"/>
  <c r="Q15" i="30"/>
  <c r="Q12" i="30"/>
  <c r="J9" i="30"/>
  <c r="P9" i="30"/>
  <c r="J18" i="30"/>
  <c r="J15" i="30"/>
  <c r="J12" i="30"/>
  <c r="AO6" i="30"/>
  <c r="AL6" i="30"/>
  <c r="AJ5" i="30"/>
  <c r="AP5" i="30"/>
  <c r="AK5" i="30"/>
  <c r="AF46" i="30" l="1"/>
  <c r="AF43" i="30"/>
  <c r="AF40" i="30"/>
  <c r="AF37" i="30"/>
  <c r="AF32" i="30"/>
  <c r="AF29" i="30"/>
  <c r="AF26" i="30"/>
  <c r="AF23" i="30"/>
  <c r="AF18" i="30"/>
  <c r="W18" i="30"/>
  <c r="P18" i="30"/>
  <c r="I18" i="30"/>
  <c r="AF15" i="30"/>
  <c r="W15" i="30"/>
  <c r="P15" i="30"/>
  <c r="I15" i="30"/>
  <c r="AF12" i="30"/>
  <c r="W12" i="30"/>
  <c r="P12" i="30"/>
  <c r="I12" i="30"/>
  <c r="AF9" i="30"/>
  <c r="W9" i="30"/>
  <c r="I9" i="30"/>
  <c r="AF44" i="28" l="1"/>
  <c r="AF41" i="28"/>
  <c r="AF38" i="28"/>
  <c r="AF35" i="28"/>
  <c r="AF30" i="28"/>
  <c r="AF27" i="28"/>
  <c r="AF24" i="28"/>
  <c r="AF21" i="28"/>
  <c r="AF16" i="28"/>
  <c r="I16" i="28"/>
  <c r="AF13" i="28"/>
  <c r="I13" i="28"/>
  <c r="AF10" i="28"/>
  <c r="I10" i="28"/>
  <c r="AF7" i="28"/>
  <c r="AQ3" i="28"/>
  <c r="AM3" i="28"/>
  <c r="AL3" i="24" l="1"/>
  <c r="AH3" i="24"/>
  <c r="I10" i="24"/>
  <c r="O10" i="24"/>
  <c r="U10" i="24"/>
  <c r="AA10" i="24"/>
  <c r="AA16" i="24"/>
  <c r="U16" i="24"/>
  <c r="O16" i="24"/>
  <c r="I16" i="24"/>
  <c r="AA27" i="24"/>
  <c r="AA30" i="24"/>
  <c r="AA33" i="24"/>
  <c r="U33" i="24"/>
  <c r="O33" i="24"/>
  <c r="O30" i="24"/>
  <c r="I30" i="24"/>
  <c r="I33" i="24"/>
  <c r="AB41" i="24"/>
  <c r="AB44" i="24"/>
  <c r="AB50" i="24"/>
  <c r="AA53" i="24"/>
  <c r="U53" i="24"/>
  <c r="O53" i="24"/>
  <c r="I53" i="24"/>
  <c r="I50" i="24"/>
  <c r="O50" i="24"/>
  <c r="U50" i="24"/>
  <c r="AA50" i="24"/>
  <c r="I7" i="24"/>
  <c r="O7" i="24"/>
  <c r="U7" i="24"/>
  <c r="AA7" i="24"/>
  <c r="AA47" i="24"/>
  <c r="U47" i="24"/>
  <c r="O47" i="24"/>
  <c r="I47" i="24"/>
  <c r="AA44" i="24"/>
  <c r="U44" i="24"/>
  <c r="O44" i="24"/>
  <c r="I44" i="24"/>
  <c r="AA41" i="24"/>
  <c r="U41" i="24"/>
  <c r="O41" i="24"/>
  <c r="I41" i="24"/>
  <c r="AA36" i="24"/>
  <c r="U36" i="24"/>
  <c r="O36" i="24"/>
  <c r="I36" i="24"/>
  <c r="U30" i="24"/>
  <c r="U27" i="24"/>
  <c r="O27" i="24"/>
  <c r="I27" i="24"/>
  <c r="AA24" i="24"/>
  <c r="U24" i="24"/>
  <c r="O24" i="24"/>
  <c r="I24" i="24"/>
  <c r="U19" i="24" l="1"/>
  <c r="AB24" i="24" l="1"/>
  <c r="AB27" i="24"/>
  <c r="AB30" i="24"/>
  <c r="AB36" i="24"/>
  <c r="AD3" i="24" l="1"/>
  <c r="AD22" i="26" l="1"/>
  <c r="I19" i="24" l="1"/>
  <c r="D22" i="26"/>
  <c r="D23" i="26"/>
  <c r="D24" i="26"/>
  <c r="D25" i="26"/>
  <c r="E25" i="26"/>
  <c r="E24" i="26"/>
  <c r="E23" i="26"/>
  <c r="E22" i="26"/>
  <c r="C25" i="26" l="1"/>
  <c r="AD31" i="26"/>
  <c r="AE31" i="26"/>
  <c r="AF31" i="26"/>
  <c r="AG31" i="26"/>
  <c r="AH31" i="26"/>
  <c r="AD32" i="26"/>
  <c r="AE32" i="26"/>
  <c r="AF32" i="26"/>
  <c r="AG32" i="26"/>
  <c r="AH32" i="26"/>
  <c r="AD33" i="26"/>
  <c r="AE33" i="26"/>
  <c r="AF33" i="26"/>
  <c r="AG33" i="26"/>
  <c r="AH33" i="26"/>
  <c r="AE30" i="26"/>
  <c r="AF30" i="26"/>
  <c r="AG30" i="26"/>
  <c r="AH30" i="26"/>
  <c r="Y31" i="26"/>
  <c r="Z31" i="26"/>
  <c r="AA31" i="26"/>
  <c r="AB31" i="26"/>
  <c r="AC31" i="26"/>
  <c r="Y32" i="26"/>
  <c r="Z32" i="26"/>
  <c r="AA32" i="26"/>
  <c r="AB32" i="26"/>
  <c r="AC32" i="26"/>
  <c r="Y33" i="26"/>
  <c r="Z33" i="26"/>
  <c r="AA33" i="26"/>
  <c r="AB33" i="26"/>
  <c r="AC33" i="26"/>
  <c r="Z30" i="26"/>
  <c r="AA30" i="26"/>
  <c r="AB30" i="26"/>
  <c r="AC30" i="26"/>
  <c r="T31" i="26"/>
  <c r="U31" i="26"/>
  <c r="V31" i="26"/>
  <c r="W31" i="26"/>
  <c r="X31" i="26"/>
  <c r="T32" i="26"/>
  <c r="U32" i="26"/>
  <c r="V32" i="26"/>
  <c r="W32" i="26"/>
  <c r="X32" i="26"/>
  <c r="T33" i="26"/>
  <c r="U33" i="26"/>
  <c r="V33" i="26"/>
  <c r="W33" i="26"/>
  <c r="X33" i="26"/>
  <c r="U30" i="26"/>
  <c r="V30" i="26"/>
  <c r="W30" i="26"/>
  <c r="X30" i="26"/>
  <c r="AD30" i="26"/>
  <c r="Y30" i="26"/>
  <c r="T30" i="26"/>
  <c r="M31" i="26"/>
  <c r="N31" i="26"/>
  <c r="O31" i="26"/>
  <c r="P31" i="26"/>
  <c r="Q31" i="26"/>
  <c r="M32" i="26"/>
  <c r="N32" i="26"/>
  <c r="O32" i="26"/>
  <c r="P32" i="26"/>
  <c r="Q32" i="26"/>
  <c r="M33" i="26"/>
  <c r="N33" i="26"/>
  <c r="O33" i="26"/>
  <c r="P33" i="26"/>
  <c r="Q33" i="26"/>
  <c r="N30" i="26"/>
  <c r="O30" i="26"/>
  <c r="P30" i="26"/>
  <c r="Q30" i="26"/>
  <c r="M30" i="26"/>
  <c r="H31" i="26"/>
  <c r="I31" i="26"/>
  <c r="J31" i="26"/>
  <c r="K31" i="26"/>
  <c r="L31" i="26"/>
  <c r="H32" i="26"/>
  <c r="I32" i="26"/>
  <c r="J32" i="26"/>
  <c r="K32" i="26"/>
  <c r="L32" i="26"/>
  <c r="H33" i="26"/>
  <c r="I33" i="26"/>
  <c r="J33" i="26"/>
  <c r="K33" i="26"/>
  <c r="L33" i="26"/>
  <c r="I30" i="26"/>
  <c r="J30" i="26"/>
  <c r="K30" i="26"/>
  <c r="L30" i="26"/>
  <c r="H30" i="26"/>
  <c r="C31" i="26"/>
  <c r="D31" i="26"/>
  <c r="E31" i="26"/>
  <c r="F31" i="26"/>
  <c r="G31" i="26"/>
  <c r="C32" i="26"/>
  <c r="D32" i="26"/>
  <c r="E32" i="26"/>
  <c r="F32" i="26"/>
  <c r="G32" i="26"/>
  <c r="C33" i="26"/>
  <c r="D33" i="26"/>
  <c r="E33" i="26"/>
  <c r="F33" i="26"/>
  <c r="G33" i="26"/>
  <c r="D30" i="26"/>
  <c r="E30" i="26"/>
  <c r="F30" i="26"/>
  <c r="G30" i="26"/>
  <c r="C30" i="26"/>
  <c r="AD23" i="26"/>
  <c r="AE23" i="26"/>
  <c r="AF23" i="26"/>
  <c r="AG23" i="26"/>
  <c r="AH23" i="26"/>
  <c r="AD24" i="26"/>
  <c r="AE24" i="26"/>
  <c r="AF24" i="26"/>
  <c r="AG24" i="26"/>
  <c r="AH24" i="26"/>
  <c r="AD25" i="26"/>
  <c r="AE25" i="26"/>
  <c r="AF25" i="26"/>
  <c r="AG25" i="26"/>
  <c r="AH25" i="26"/>
  <c r="AE22" i="26"/>
  <c r="AF22" i="26"/>
  <c r="AG22" i="26"/>
  <c r="AH22" i="26"/>
  <c r="Y23" i="26"/>
  <c r="Z23" i="26"/>
  <c r="AA23" i="26"/>
  <c r="AB23" i="26"/>
  <c r="AC23" i="26"/>
  <c r="Y24" i="26"/>
  <c r="Z24" i="26"/>
  <c r="AA24" i="26"/>
  <c r="AB24" i="26"/>
  <c r="AC24" i="26"/>
  <c r="Y25" i="26"/>
  <c r="Z25" i="26"/>
  <c r="AA25" i="26"/>
  <c r="AB25" i="26"/>
  <c r="AC25" i="26"/>
  <c r="Z22" i="26"/>
  <c r="AA22" i="26"/>
  <c r="AB22" i="26"/>
  <c r="AC22" i="26"/>
  <c r="Y22" i="26"/>
  <c r="T23" i="26"/>
  <c r="U23" i="26"/>
  <c r="V23" i="26"/>
  <c r="W23" i="26"/>
  <c r="X23" i="26"/>
  <c r="T24" i="26"/>
  <c r="U24" i="26"/>
  <c r="V24" i="26"/>
  <c r="W24" i="26"/>
  <c r="X24" i="26"/>
  <c r="T25" i="26"/>
  <c r="U25" i="26"/>
  <c r="V25" i="26"/>
  <c r="W25" i="26"/>
  <c r="X25" i="26"/>
  <c r="U22" i="26"/>
  <c r="V22" i="26"/>
  <c r="W22" i="26"/>
  <c r="X22" i="26"/>
  <c r="T22" i="26"/>
  <c r="M23" i="26"/>
  <c r="N23" i="26"/>
  <c r="O23" i="26"/>
  <c r="P23" i="26"/>
  <c r="Q23" i="26"/>
  <c r="M24" i="26"/>
  <c r="N24" i="26"/>
  <c r="O24" i="26"/>
  <c r="P24" i="26"/>
  <c r="Q24" i="26"/>
  <c r="M25" i="26"/>
  <c r="N25" i="26"/>
  <c r="O25" i="26"/>
  <c r="P25" i="26"/>
  <c r="Q25" i="26"/>
  <c r="N22" i="26"/>
  <c r="O22" i="26"/>
  <c r="P22" i="26"/>
  <c r="Q22" i="26"/>
  <c r="M22" i="26"/>
  <c r="I23" i="26"/>
  <c r="J23" i="26"/>
  <c r="K23" i="26"/>
  <c r="L23" i="26"/>
  <c r="I24" i="26"/>
  <c r="J24" i="26"/>
  <c r="K24" i="26"/>
  <c r="L24" i="26"/>
  <c r="I25" i="26"/>
  <c r="J25" i="26"/>
  <c r="K25" i="26"/>
  <c r="L25" i="26"/>
  <c r="J22" i="26"/>
  <c r="K22" i="26"/>
  <c r="L22" i="26"/>
  <c r="I22" i="26"/>
  <c r="H23" i="26"/>
  <c r="H24" i="26"/>
  <c r="H25" i="26"/>
  <c r="H22" i="26"/>
  <c r="G23" i="26"/>
  <c r="G24" i="26"/>
  <c r="G25" i="26"/>
  <c r="F22" i="26"/>
  <c r="G22" i="26"/>
  <c r="F23" i="26"/>
  <c r="F24" i="26"/>
  <c r="F25" i="26"/>
  <c r="C23" i="26"/>
  <c r="C24" i="26"/>
  <c r="C22" i="26"/>
  <c r="D7" i="26" l="1"/>
  <c r="AP4" i="26" s="1"/>
  <c r="D9" i="26"/>
  <c r="AP5" i="26" s="1"/>
  <c r="G5" i="26"/>
  <c r="AQ3" i="26" s="1"/>
  <c r="G7" i="26"/>
  <c r="AQ4" i="26" s="1"/>
  <c r="G9" i="26"/>
  <c r="AQ5" i="26" s="1"/>
  <c r="J5" i="26"/>
  <c r="AR3" i="26" s="1"/>
  <c r="J7" i="26"/>
  <c r="AR4" i="26" s="1"/>
  <c r="J9" i="26"/>
  <c r="AR5" i="26" s="1"/>
  <c r="M5" i="26"/>
  <c r="AS3" i="26" s="1"/>
  <c r="D5" i="26"/>
  <c r="AP3" i="26" s="1"/>
  <c r="M7" i="26"/>
  <c r="AS4" i="26" s="1"/>
  <c r="M9" i="26"/>
  <c r="AS5" i="26" s="1"/>
  <c r="AB53" i="24" l="1"/>
  <c r="AB47" i="24"/>
  <c r="AB19" i="24"/>
  <c r="AB10" i="24"/>
  <c r="AB13" i="24"/>
  <c r="AB7" i="24"/>
  <c r="AA19" i="24"/>
  <c r="AA13" i="24"/>
  <c r="U13" i="24"/>
  <c r="O19" i="24"/>
  <c r="O13" i="24"/>
  <c r="I13" i="24"/>
  <c r="AH16" i="25" l="1"/>
  <c r="AH13" i="25"/>
  <c r="AG13" i="23" l="1"/>
  <c r="AL3" i="23"/>
  <c r="AH3" i="23"/>
  <c r="AG53" i="23"/>
  <c r="AG50" i="23"/>
  <c r="AG44" i="23"/>
  <c r="AG47" i="23"/>
  <c r="AG41" i="23"/>
  <c r="AG36" i="23"/>
  <c r="AG33" i="23"/>
  <c r="AG30" i="23"/>
  <c r="AG27" i="23"/>
  <c r="AG24" i="23"/>
  <c r="AG19" i="23"/>
  <c r="AG16" i="23"/>
  <c r="AG10" i="23"/>
  <c r="AG7" i="23"/>
  <c r="AH53" i="25"/>
  <c r="AH47" i="25"/>
  <c r="AH44" i="25"/>
  <c r="AH41" i="25"/>
  <c r="AH36" i="25"/>
  <c r="AH30" i="25"/>
  <c r="AH27" i="25"/>
  <c r="AH24" i="25"/>
  <c r="AH19" i="25"/>
  <c r="AH10" i="25"/>
  <c r="AH7" i="25"/>
  <c r="AQ3" i="25"/>
  <c r="AM3" i="25"/>
  <c r="AI3" i="25"/>
  <c r="AP3" i="23"/>
</calcChain>
</file>

<file path=xl/sharedStrings.xml><?xml version="1.0" encoding="utf-8"?>
<sst xmlns="http://schemas.openxmlformats.org/spreadsheetml/2006/main" count="889" uniqueCount="109">
  <si>
    <t>EQUIPE A</t>
  </si>
  <si>
    <t>EQUIPE B</t>
  </si>
  <si>
    <t>EQUIPE N</t>
  </si>
  <si>
    <t>N</t>
  </si>
  <si>
    <t>B</t>
  </si>
  <si>
    <t>A</t>
  </si>
  <si>
    <t>MOYENNE TPS MONTAGE PAR EQUIPE</t>
  </si>
  <si>
    <t>MOYENNE TPS DES ECARTS/PRESSE</t>
  </si>
  <si>
    <t>Passage outil simple / outil simple</t>
  </si>
  <si>
    <t xml:space="preserve">TEMPS ET COULEUR DE REFERENCE </t>
  </si>
  <si>
    <t>Passage outil simple / outil tar-sert</t>
  </si>
  <si>
    <t>Passage outil tar-sert / outil tar-sert</t>
  </si>
  <si>
    <t>MODULE 3</t>
  </si>
  <si>
    <t xml:space="preserve"> </t>
  </si>
  <si>
    <t xml:space="preserve">Pour les changements de convoi effectués par une personne en formation, laisser la case vide, la colorier en rouge </t>
  </si>
  <si>
    <t>CONSIGNES
Inscrire le temps en plus ou en moins par rapport au temps de référence et y faire correspondre la couleur</t>
  </si>
  <si>
    <t>SUIVI TEMPS ECART CHANGEMENT DE CONVOI</t>
  </si>
  <si>
    <t>DATE/
MACHINE</t>
  </si>
  <si>
    <t>Problèmes majeurs du mois :</t>
  </si>
  <si>
    <t>●</t>
  </si>
  <si>
    <t>RTT</t>
  </si>
  <si>
    <t>Férié</t>
  </si>
  <si>
    <t>NA</t>
  </si>
  <si>
    <t>Fermée</t>
  </si>
  <si>
    <t xml:space="preserve"> ● Mauvais découpage Sapia d'une série Coupée.</t>
  </si>
  <si>
    <t xml:space="preserve"> ● Formation CI (Etudiant en Alternance).</t>
  </si>
  <si>
    <r>
      <t xml:space="preserve"> </t>
    </r>
    <r>
      <rPr>
        <b/>
        <sz val="16"/>
        <color theme="1"/>
        <rFont val="Calibri"/>
        <family val="2"/>
        <scheme val="minor"/>
      </rPr>
      <t xml:space="preserve">● Difficultés du CI lors de la réalisations des grilles.   </t>
    </r>
    <r>
      <rPr>
        <b/>
        <sz val="14"/>
        <color theme="1"/>
        <rFont val="Calibri"/>
        <family val="2"/>
        <scheme val="minor"/>
      </rPr>
      <t xml:space="preserve">                                                                         </t>
    </r>
  </si>
  <si>
    <r>
      <t xml:space="preserve"> ● </t>
    </r>
    <r>
      <rPr>
        <b/>
        <sz val="16"/>
        <color theme="1"/>
        <rFont val="Calibri"/>
        <family val="2"/>
        <scheme val="minor"/>
      </rPr>
      <t xml:space="preserve">Organisation de travail. Recherche Outil. </t>
    </r>
  </si>
  <si>
    <r>
      <t xml:space="preserve"> ●</t>
    </r>
    <r>
      <rPr>
        <b/>
        <sz val="16"/>
        <color theme="1"/>
        <rFont val="Calibri"/>
        <family val="2"/>
        <scheme val="minor"/>
      </rPr>
      <t>Gestion du personnel (manque un préparateur outil)</t>
    </r>
  </si>
  <si>
    <t xml:space="preserve"> ● 2 Montages  datés du 15/11 nous pénalisent, les causes sont la réalisation de montage en direct.</t>
  </si>
  <si>
    <t>LD17</t>
  </si>
  <si>
    <t>LD20</t>
  </si>
  <si>
    <t>LD26</t>
  </si>
  <si>
    <t>LD28</t>
  </si>
  <si>
    <t>LD29</t>
  </si>
  <si>
    <t xml:space="preserve"> ●Gestion du personnel: Manque Préparateur Outil</t>
  </si>
  <si>
    <t xml:space="preserve"> ● Moyenne des temps de montages faussés par les montages sans changements d'outils.</t>
  </si>
  <si>
    <t xml:space="preserve">  ● Gestion du personnel: Manque préparateur Outil.</t>
  </si>
  <si>
    <t>L</t>
  </si>
  <si>
    <t>M</t>
  </si>
  <si>
    <t>J</t>
  </si>
  <si>
    <t>V</t>
  </si>
  <si>
    <t>Problèmes majeurs de la semaine</t>
  </si>
  <si>
    <t>Moy/S</t>
  </si>
  <si>
    <r>
      <rPr>
        <b/>
        <sz val="36"/>
        <color theme="1"/>
        <rFont val="Calibri"/>
        <family val="2"/>
        <scheme val="minor"/>
      </rPr>
      <t>CONSIGNES</t>
    </r>
    <r>
      <rPr>
        <b/>
        <sz val="28"/>
        <color theme="1"/>
        <rFont val="Calibri"/>
        <family val="2"/>
        <scheme val="minor"/>
      </rPr>
      <t xml:space="preserve">
Inscrire le temps en plus ou en moins par rapport au temps de référence et y faire correspondre la couleur</t>
    </r>
  </si>
  <si>
    <t>DQ31</t>
  </si>
  <si>
    <t>DP37</t>
  </si>
  <si>
    <t>LD11</t>
  </si>
  <si>
    <t>LD12</t>
  </si>
  <si>
    <t>MODULE 1</t>
  </si>
  <si>
    <t>EQ A</t>
  </si>
  <si>
    <t>EQ B</t>
  </si>
  <si>
    <t>EQ N</t>
  </si>
  <si>
    <t>Eq A</t>
  </si>
  <si>
    <t>Eq B</t>
  </si>
  <si>
    <t>Eq N</t>
  </si>
  <si>
    <t>S1</t>
  </si>
  <si>
    <t>S2</t>
  </si>
  <si>
    <t>S3</t>
  </si>
  <si>
    <t>S4</t>
  </si>
  <si>
    <t>Objectif</t>
  </si>
  <si>
    <t>Taux de remplissage FICHIER TCC
MODULE 1</t>
  </si>
  <si>
    <t>MOYENNE CONTINUE TPS CHANGEMENT DE CONVOI</t>
  </si>
  <si>
    <t xml:space="preserve">le 02/01/17 montage en direct plus CI en formation.03/01/2017 Sapia HS il y à eu un attent planning et une preparation du convoi important. </t>
  </si>
  <si>
    <t>02/01/17:Montage fait par le CI seul.04/01/17: Attente preparateur malade puis outil recupéré chez MEO.</t>
  </si>
  <si>
    <t>pb sapia hs</t>
  </si>
  <si>
    <t xml:space="preserve">un montage en direct taraudage / clasic démarrage </t>
  </si>
  <si>
    <t>F</t>
  </si>
  <si>
    <t>12/01/17:MONTAGE SEUL.23/01/17 Montage simultané plus pb avec serapid(accrochage).</t>
  </si>
  <si>
    <r>
      <t>s</t>
    </r>
    <r>
      <rPr>
        <b/>
        <sz val="72"/>
        <color theme="1"/>
        <rFont val="Calibri"/>
        <family val="2"/>
        <scheme val="minor"/>
      </rPr>
      <t>4</t>
    </r>
  </si>
  <si>
    <t>10/02/17 Ci en formation plus pb avec le chargement de la bobine en auto plus pb avec la detection fermeture de la porte avant plus difficulté à faire la grille.</t>
  </si>
  <si>
    <t>16/02/17 Montage effectué seul.</t>
  </si>
  <si>
    <t>MOY</t>
  </si>
  <si>
    <t>GAIN</t>
  </si>
  <si>
    <t>MOYENNE/GAIN CONTINU</t>
  </si>
  <si>
    <t>MOY s5</t>
  </si>
  <si>
    <t>GAIN s5</t>
  </si>
  <si>
    <t>MOY s6</t>
  </si>
  <si>
    <t>GAIN s6</t>
  </si>
  <si>
    <t>MOY s7</t>
  </si>
  <si>
    <t>GAIN s7</t>
  </si>
  <si>
    <t>MOY s8</t>
  </si>
  <si>
    <t>GAIN s8</t>
  </si>
  <si>
    <t xml:space="preserve">MOY s1 </t>
  </si>
  <si>
    <t>GAIN s1</t>
  </si>
  <si>
    <t xml:space="preserve">MOY s2 </t>
  </si>
  <si>
    <t>GAIN s2</t>
  </si>
  <si>
    <t>MOY s3</t>
  </si>
  <si>
    <t>GAIN s3</t>
  </si>
  <si>
    <t>MOY s4</t>
  </si>
  <si>
    <t>GAIN s4</t>
  </si>
  <si>
    <t>outil sert/tar</t>
  </si>
  <si>
    <t>outil tar/sert</t>
  </si>
  <si>
    <t>20/02/17 rien de preparer tt à faire CI seul.</t>
  </si>
  <si>
    <t>CONSIGNES
Inscrire le temps en plus ou en moins par rapport au temps de référence et y faire correspondre la couleur</t>
  </si>
  <si>
    <t>S8</t>
  </si>
  <si>
    <t>na</t>
  </si>
  <si>
    <t>S/S</t>
  </si>
  <si>
    <t>S/T</t>
  </si>
  <si>
    <t>T/T</t>
  </si>
  <si>
    <t>MOY/Type de chgt</t>
  </si>
  <si>
    <t>f</t>
  </si>
  <si>
    <t>Indicateur de performance :</t>
  </si>
  <si>
    <t>&lt;-Eq A</t>
  </si>
  <si>
    <t>&lt;-Eq B</t>
  </si>
  <si>
    <t>&lt;-Eq N</t>
  </si>
  <si>
    <t>&lt;-</t>
  </si>
  <si>
    <t>configuration aiguille</t>
  </si>
  <si>
    <t>Graph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</si>
</sst>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72"/>
      <color rgb="FFFF0000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48"/>
      <color theme="0"/>
      <name val="Calibri"/>
      <family val="2"/>
      <scheme val="minor"/>
    </font>
    <font>
      <b/>
      <sz val="16"/>
      <name val="Calibri"/>
      <family val="2"/>
      <scheme val="minor"/>
    </font>
    <font>
      <b/>
      <i/>
      <sz val="24"/>
      <color theme="1"/>
      <name val="Calibri"/>
      <family val="2"/>
      <scheme val="minor"/>
    </font>
    <font>
      <b/>
      <i/>
      <sz val="2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72"/>
      <color theme="1"/>
      <name val="Calibri"/>
      <family val="2"/>
      <scheme val="minor"/>
    </font>
    <font>
      <b/>
      <sz val="72"/>
      <color theme="0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4"/>
      <color rgb="FFFF0000"/>
      <name val="Calibri"/>
      <family val="2"/>
      <scheme val="minor"/>
    </font>
    <font>
      <sz val="36"/>
      <color theme="1"/>
      <name val="Calibri"/>
      <family val="2"/>
      <scheme val="minor"/>
    </font>
    <font>
      <b/>
      <i/>
      <sz val="48"/>
      <color theme="1"/>
      <name val="Calibri"/>
      <family val="2"/>
      <scheme val="minor"/>
    </font>
    <font>
      <b/>
      <i/>
      <sz val="72"/>
      <color theme="1"/>
      <name val="Calibri"/>
      <family val="2"/>
      <scheme val="minor"/>
    </font>
    <font>
      <b/>
      <sz val="100"/>
      <color theme="1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64">
    <xf numFmtId="0" fontId="0" fillId="0" borderId="0" xfId="0"/>
    <xf numFmtId="0" fontId="0" fillId="3" borderId="7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0" xfId="0" applyBorder="1"/>
    <xf numFmtId="0" fontId="0" fillId="6" borderId="0" xfId="0" applyFill="1"/>
    <xf numFmtId="0" fontId="0" fillId="3" borderId="20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5" borderId="15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3" fillId="0" borderId="9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0" borderId="25" xfId="0" applyFont="1" applyBorder="1" applyAlignment="1">
      <alignment vertical="center" wrapText="1"/>
    </xf>
    <xf numFmtId="0" fontId="1" fillId="0" borderId="26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3" fillId="0" borderId="14" xfId="0" applyFont="1" applyBorder="1" applyAlignment="1">
      <alignment vertical="center" wrapText="1"/>
    </xf>
    <xf numFmtId="0" fontId="0" fillId="0" borderId="26" xfId="0" applyBorder="1"/>
    <xf numFmtId="0" fontId="5" fillId="0" borderId="26" xfId="0" applyFont="1" applyBorder="1"/>
    <xf numFmtId="0" fontId="6" fillId="0" borderId="26" xfId="0" applyFont="1" applyBorder="1" applyAlignment="1">
      <alignment vertical="center"/>
    </xf>
    <xf numFmtId="0" fontId="4" fillId="6" borderId="0" xfId="0" applyFont="1" applyFill="1" applyBorder="1" applyAlignment="1">
      <alignment vertical="center" wrapText="1"/>
    </xf>
    <xf numFmtId="0" fontId="3" fillId="9" borderId="1" xfId="0" applyFont="1" applyFill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14" xfId="0" applyFont="1" applyBorder="1" applyAlignment="1">
      <alignment vertical="center"/>
    </xf>
    <xf numFmtId="0" fontId="12" fillId="0" borderId="16" xfId="0" applyFont="1" applyFill="1" applyBorder="1" applyAlignment="1">
      <alignment horizontal="center" vertical="center" wrapText="1"/>
    </xf>
    <xf numFmtId="0" fontId="13" fillId="0" borderId="8" xfId="0" applyFont="1" applyBorder="1" applyAlignment="1">
      <alignment vertical="center"/>
    </xf>
    <xf numFmtId="0" fontId="0" fillId="0" borderId="11" xfId="0" applyBorder="1"/>
    <xf numFmtId="0" fontId="3" fillId="6" borderId="31" xfId="0" applyFont="1" applyFill="1" applyBorder="1" applyAlignment="1">
      <alignment horizontal="center" vertical="center"/>
    </xf>
    <xf numFmtId="0" fontId="0" fillId="3" borderId="33" xfId="0" applyFill="1" applyBorder="1" applyAlignment="1">
      <alignment horizontal="center" vertical="center"/>
    </xf>
    <xf numFmtId="0" fontId="13" fillId="0" borderId="10" xfId="0" applyFont="1" applyBorder="1" applyAlignment="1">
      <alignment vertical="center"/>
    </xf>
    <xf numFmtId="0" fontId="2" fillId="6" borderId="32" xfId="0" applyFont="1" applyFill="1" applyBorder="1" applyAlignment="1">
      <alignment horizontal="right" vertical="center"/>
    </xf>
    <xf numFmtId="0" fontId="3" fillId="11" borderId="1" xfId="0" applyFont="1" applyFill="1" applyBorder="1" applyAlignment="1">
      <alignment vertical="center" wrapText="1"/>
    </xf>
    <xf numFmtId="0" fontId="3" fillId="8" borderId="1" xfId="0" applyFont="1" applyFill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0" fillId="0" borderId="0" xfId="0" applyBorder="1" applyAlignment="1">
      <alignment wrapText="1"/>
    </xf>
    <xf numFmtId="0" fontId="3" fillId="7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6" borderId="32" xfId="0" applyFont="1" applyFill="1" applyBorder="1" applyAlignment="1">
      <alignment horizontal="right" vertical="center"/>
    </xf>
    <xf numFmtId="0" fontId="3" fillId="6" borderId="34" xfId="0" applyFont="1" applyFill="1" applyBorder="1" applyAlignment="1">
      <alignment horizontal="right" vertical="center"/>
    </xf>
    <xf numFmtId="0" fontId="0" fillId="0" borderId="14" xfId="0" applyBorder="1" applyAlignment="1">
      <alignment wrapText="1"/>
    </xf>
    <xf numFmtId="0" fontId="0" fillId="0" borderId="14" xfId="0" applyBorder="1"/>
    <xf numFmtId="0" fontId="0" fillId="6" borderId="32" xfId="0" applyFill="1" applyBorder="1"/>
    <xf numFmtId="0" fontId="0" fillId="0" borderId="9" xfId="0" applyBorder="1"/>
    <xf numFmtId="0" fontId="0" fillId="6" borderId="31" xfId="0" applyFill="1" applyBorder="1"/>
    <xf numFmtId="0" fontId="0" fillId="0" borderId="25" xfId="0" applyBorder="1"/>
    <xf numFmtId="0" fontId="3" fillId="0" borderId="26" xfId="0" applyFont="1" applyBorder="1" applyAlignment="1">
      <alignment vertical="center" wrapText="1"/>
    </xf>
    <xf numFmtId="1" fontId="10" fillId="5" borderId="32" xfId="0" applyNumberFormat="1" applyFont="1" applyFill="1" applyBorder="1" applyAlignment="1">
      <alignment horizontal="center" vertical="center"/>
    </xf>
    <xf numFmtId="0" fontId="1" fillId="12" borderId="1" xfId="0" applyFont="1" applyFill="1" applyBorder="1" applyAlignment="1">
      <alignment horizontal="center" vertical="center"/>
    </xf>
    <xf numFmtId="0" fontId="1" fillId="12" borderId="15" xfId="0" applyFont="1" applyFill="1" applyBorder="1" applyAlignment="1">
      <alignment horizontal="center" vertical="center"/>
    </xf>
    <xf numFmtId="0" fontId="1" fillId="12" borderId="17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7" fillId="6" borderId="32" xfId="0" applyFont="1" applyFill="1" applyBorder="1" applyAlignment="1">
      <alignment horizontal="center" vertical="center"/>
    </xf>
    <xf numFmtId="1" fontId="0" fillId="0" borderId="0" xfId="0" applyNumberFormat="1"/>
    <xf numFmtId="1" fontId="17" fillId="6" borderId="31" xfId="0" applyNumberFormat="1" applyFont="1" applyFill="1" applyBorder="1" applyAlignment="1">
      <alignment horizontal="center" vertical="center" wrapText="1"/>
    </xf>
    <xf numFmtId="0" fontId="17" fillId="3" borderId="33" xfId="0" applyFont="1" applyFill="1" applyBorder="1" applyAlignment="1">
      <alignment horizontal="center" vertical="center"/>
    </xf>
    <xf numFmtId="0" fontId="17" fillId="3" borderId="29" xfId="0" applyFont="1" applyFill="1" applyBorder="1" applyAlignment="1">
      <alignment horizontal="center" vertical="center"/>
    </xf>
    <xf numFmtId="0" fontId="17" fillId="3" borderId="37" xfId="0" applyFont="1" applyFill="1" applyBorder="1" applyAlignment="1">
      <alignment horizontal="center" vertical="center"/>
    </xf>
    <xf numFmtId="0" fontId="8" fillId="0" borderId="4" xfId="0" applyFont="1" applyBorder="1" applyAlignment="1">
      <alignment vertical="center"/>
    </xf>
    <xf numFmtId="0" fontId="9" fillId="0" borderId="26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7" fillId="6" borderId="1" xfId="0" applyFont="1" applyFill="1" applyBorder="1" applyAlignment="1">
      <alignment horizontal="center" vertical="center"/>
    </xf>
    <xf numFmtId="0" fontId="17" fillId="6" borderId="35" xfId="0" applyFont="1" applyFill="1" applyBorder="1" applyAlignment="1">
      <alignment horizontal="center" vertical="center"/>
    </xf>
    <xf numFmtId="0" fontId="17" fillId="6" borderId="15" xfId="0" applyFont="1" applyFill="1" applyBorder="1" applyAlignment="1">
      <alignment horizontal="center" vertical="center"/>
    </xf>
    <xf numFmtId="0" fontId="17" fillId="6" borderId="19" xfId="0" applyFont="1" applyFill="1" applyBorder="1" applyAlignment="1">
      <alignment horizontal="center" vertical="center"/>
    </xf>
    <xf numFmtId="0" fontId="17" fillId="6" borderId="21" xfId="0" applyFont="1" applyFill="1" applyBorder="1" applyAlignment="1">
      <alignment horizontal="center" vertical="center"/>
    </xf>
    <xf numFmtId="0" fontId="17" fillId="3" borderId="38" xfId="0" applyFont="1" applyFill="1" applyBorder="1" applyAlignment="1">
      <alignment horizontal="center" vertical="center"/>
    </xf>
    <xf numFmtId="0" fontId="17" fillId="3" borderId="39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8" fillId="0" borderId="31" xfId="0" applyFont="1" applyFill="1" applyBorder="1" applyAlignment="1">
      <alignment vertical="center" wrapText="1"/>
    </xf>
    <xf numFmtId="0" fontId="18" fillId="0" borderId="34" xfId="0" applyFont="1" applyFill="1" applyBorder="1" applyAlignment="1">
      <alignment vertical="center" wrapText="1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9" fontId="0" fillId="0" borderId="0" xfId="0" applyNumberFormat="1" applyAlignment="1">
      <alignment horizontal="center" vertical="center"/>
    </xf>
    <xf numFmtId="0" fontId="22" fillId="0" borderId="0" xfId="0" applyFont="1" applyBorder="1" applyAlignment="1">
      <alignment vertical="center"/>
    </xf>
    <xf numFmtId="0" fontId="22" fillId="0" borderId="14" xfId="0" applyFont="1" applyBorder="1" applyAlignment="1">
      <alignment vertical="center"/>
    </xf>
    <xf numFmtId="0" fontId="24" fillId="0" borderId="10" xfId="0" applyFont="1" applyBorder="1" applyAlignment="1">
      <alignment vertical="center"/>
    </xf>
    <xf numFmtId="9" fontId="1" fillId="0" borderId="10" xfId="0" applyNumberFormat="1" applyFont="1" applyBorder="1" applyAlignment="1">
      <alignment vertical="center"/>
    </xf>
    <xf numFmtId="0" fontId="0" fillId="0" borderId="0" xfId="0" applyProtection="1">
      <protection hidden="1"/>
    </xf>
    <xf numFmtId="0" fontId="0" fillId="0" borderId="0" xfId="0" applyProtection="1"/>
    <xf numFmtId="0" fontId="25" fillId="0" borderId="0" xfId="0" applyFont="1" applyBorder="1" applyAlignment="1" applyProtection="1"/>
    <xf numFmtId="0" fontId="18" fillId="0" borderId="0" xfId="0" applyFont="1" applyFill="1" applyBorder="1" applyAlignment="1" applyProtection="1">
      <alignment vertical="center" wrapText="1"/>
    </xf>
    <xf numFmtId="0" fontId="17" fillId="6" borderId="38" xfId="0" applyFont="1" applyFill="1" applyBorder="1" applyAlignment="1" applyProtection="1">
      <alignment horizontal="center" vertical="center"/>
    </xf>
    <xf numFmtId="0" fontId="17" fillId="6" borderId="39" xfId="0" applyFont="1" applyFill="1" applyBorder="1" applyAlignment="1" applyProtection="1">
      <alignment horizontal="center" vertical="center"/>
    </xf>
    <xf numFmtId="0" fontId="17" fillId="6" borderId="31" xfId="0" applyFont="1" applyFill="1" applyBorder="1" applyAlignment="1" applyProtection="1">
      <alignment horizontal="center" vertical="center"/>
    </xf>
    <xf numFmtId="0" fontId="23" fillId="6" borderId="36" xfId="0" applyFont="1" applyFill="1" applyBorder="1" applyAlignment="1" applyProtection="1">
      <alignment horizontal="center" vertical="center"/>
    </xf>
    <xf numFmtId="0" fontId="23" fillId="6" borderId="35" xfId="0" applyFont="1" applyFill="1" applyBorder="1" applyAlignment="1" applyProtection="1">
      <alignment horizontal="center" vertical="center"/>
    </xf>
    <xf numFmtId="0" fontId="2" fillId="6" borderId="31" xfId="0" applyFont="1" applyFill="1" applyBorder="1" applyAlignment="1" applyProtection="1">
      <alignment horizontal="center" vertical="center"/>
    </xf>
    <xf numFmtId="0" fontId="23" fillId="6" borderId="15" xfId="0" applyFont="1" applyFill="1" applyBorder="1" applyAlignment="1" applyProtection="1">
      <alignment horizontal="center" vertical="center"/>
    </xf>
    <xf numFmtId="0" fontId="23" fillId="6" borderId="1" xfId="0" applyFont="1" applyFill="1" applyBorder="1" applyAlignment="1" applyProtection="1">
      <alignment horizontal="center" vertical="center"/>
    </xf>
    <xf numFmtId="0" fontId="17" fillId="6" borderId="16" xfId="0" applyFont="1" applyFill="1" applyBorder="1" applyAlignment="1" applyProtection="1">
      <alignment horizontal="center" vertical="center"/>
    </xf>
    <xf numFmtId="0" fontId="2" fillId="6" borderId="16" xfId="0" applyFont="1" applyFill="1" applyBorder="1" applyAlignment="1" applyProtection="1">
      <alignment horizontal="center" vertical="center"/>
    </xf>
    <xf numFmtId="0" fontId="24" fillId="6" borderId="31" xfId="0" applyFont="1" applyFill="1" applyBorder="1" applyAlignment="1" applyProtection="1">
      <alignment horizontal="center" vertical="center"/>
    </xf>
    <xf numFmtId="0" fontId="10" fillId="6" borderId="31" xfId="0" applyFont="1" applyFill="1" applyBorder="1" applyAlignment="1" applyProtection="1">
      <alignment horizontal="center" vertical="center"/>
    </xf>
    <xf numFmtId="0" fontId="10" fillId="6" borderId="16" xfId="0" applyFont="1" applyFill="1" applyBorder="1" applyAlignment="1" applyProtection="1">
      <alignment horizontal="center" vertical="center"/>
    </xf>
    <xf numFmtId="0" fontId="23" fillId="6" borderId="19" xfId="0" applyFont="1" applyFill="1" applyBorder="1" applyAlignment="1" applyProtection="1">
      <alignment horizontal="center" vertical="center"/>
    </xf>
    <xf numFmtId="0" fontId="23" fillId="6" borderId="21" xfId="0" applyFont="1" applyFill="1" applyBorder="1" applyAlignment="1" applyProtection="1">
      <alignment horizontal="center" vertical="center"/>
    </xf>
    <xf numFmtId="0" fontId="17" fillId="6" borderId="40" xfId="0" applyFont="1" applyFill="1" applyBorder="1" applyAlignment="1">
      <alignment horizontal="center" vertical="center"/>
    </xf>
    <xf numFmtId="0" fontId="17" fillId="6" borderId="41" xfId="0" applyFont="1" applyFill="1" applyBorder="1" applyAlignment="1">
      <alignment horizontal="center" vertical="center"/>
    </xf>
    <xf numFmtId="0" fontId="17" fillId="6" borderId="24" xfId="0" applyFont="1" applyFill="1" applyBorder="1" applyAlignment="1">
      <alignment horizontal="center" vertical="center"/>
    </xf>
    <xf numFmtId="0" fontId="3" fillId="6" borderId="15" xfId="0" applyFont="1" applyFill="1" applyBorder="1" applyAlignment="1">
      <alignment horizontal="center" vertical="center"/>
    </xf>
    <xf numFmtId="0" fontId="10" fillId="0" borderId="26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10" fillId="0" borderId="11" xfId="0" applyFont="1" applyBorder="1" applyAlignment="1">
      <alignment vertical="center" wrapText="1"/>
    </xf>
    <xf numFmtId="0" fontId="10" fillId="0" borderId="14" xfId="0" applyFont="1" applyBorder="1" applyAlignment="1">
      <alignment vertical="center" wrapText="1"/>
    </xf>
    <xf numFmtId="0" fontId="0" fillId="0" borderId="30" xfId="0" applyBorder="1"/>
    <xf numFmtId="0" fontId="17" fillId="6" borderId="9" xfId="0" applyFont="1" applyFill="1" applyBorder="1" applyAlignment="1">
      <alignment horizontal="center" vertical="center" wrapText="1"/>
    </xf>
    <xf numFmtId="0" fontId="17" fillId="6" borderId="25" xfId="0" applyFont="1" applyFill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/>
    </xf>
    <xf numFmtId="0" fontId="17" fillId="6" borderId="11" xfId="0" applyFont="1" applyFill="1" applyBorder="1" applyAlignment="1">
      <alignment horizontal="center" vertical="center" wrapText="1"/>
    </xf>
    <xf numFmtId="1" fontId="8" fillId="5" borderId="10" xfId="0" applyNumberFormat="1" applyFont="1" applyFill="1" applyBorder="1" applyAlignment="1">
      <alignment horizontal="center" vertical="center"/>
    </xf>
    <xf numFmtId="1" fontId="8" fillId="5" borderId="32" xfId="0" applyNumberFormat="1" applyFont="1" applyFill="1" applyBorder="1" applyAlignment="1">
      <alignment horizontal="center" vertical="center"/>
    </xf>
    <xf numFmtId="0" fontId="17" fillId="6" borderId="17" xfId="0" applyFont="1" applyFill="1" applyBorder="1" applyAlignment="1">
      <alignment horizontal="center" vertical="center"/>
    </xf>
    <xf numFmtId="0" fontId="17" fillId="6" borderId="36" xfId="0" applyFont="1" applyFill="1" applyBorder="1" applyAlignment="1">
      <alignment horizontal="center" vertical="center"/>
    </xf>
    <xf numFmtId="0" fontId="17" fillId="6" borderId="44" xfId="0" applyFont="1" applyFill="1" applyBorder="1" applyAlignment="1">
      <alignment horizontal="center" vertical="center"/>
    </xf>
    <xf numFmtId="0" fontId="17" fillId="6" borderId="45" xfId="0" applyFont="1" applyFill="1" applyBorder="1" applyAlignment="1">
      <alignment horizontal="center" vertical="center"/>
    </xf>
    <xf numFmtId="0" fontId="17" fillId="6" borderId="16" xfId="0" applyFont="1" applyFill="1" applyBorder="1" applyAlignment="1">
      <alignment horizontal="center" vertical="center"/>
    </xf>
    <xf numFmtId="0" fontId="20" fillId="0" borderId="11" xfId="0" applyFont="1" applyBorder="1" applyAlignment="1">
      <alignment vertical="center" wrapText="1"/>
    </xf>
    <xf numFmtId="0" fontId="27" fillId="0" borderId="10" xfId="0" applyFont="1" applyBorder="1" applyAlignment="1">
      <alignment horizontal="left" vertical="top"/>
    </xf>
    <xf numFmtId="0" fontId="27" fillId="0" borderId="0" xfId="0" applyFont="1" applyBorder="1" applyAlignment="1">
      <alignment horizontal="left" vertical="top"/>
    </xf>
    <xf numFmtId="0" fontId="27" fillId="0" borderId="11" xfId="0" applyFont="1" applyBorder="1" applyAlignment="1">
      <alignment horizontal="left" vertical="top"/>
    </xf>
    <xf numFmtId="0" fontId="17" fillId="6" borderId="0" xfId="0" applyFont="1" applyFill="1" applyBorder="1" applyAlignment="1">
      <alignment horizontal="center" vertical="center" wrapText="1"/>
    </xf>
    <xf numFmtId="0" fontId="17" fillId="6" borderId="14" xfId="0" applyFont="1" applyFill="1" applyBorder="1" applyAlignment="1">
      <alignment horizontal="center" vertical="center" wrapText="1"/>
    </xf>
    <xf numFmtId="0" fontId="17" fillId="6" borderId="26" xfId="0" applyFont="1" applyFill="1" applyBorder="1" applyAlignment="1">
      <alignment horizontal="center" vertical="center" wrapText="1"/>
    </xf>
    <xf numFmtId="0" fontId="30" fillId="0" borderId="0" xfId="0" applyFont="1" applyBorder="1" applyAlignment="1">
      <alignment vertical="center" wrapText="1"/>
    </xf>
    <xf numFmtId="0" fontId="17" fillId="12" borderId="16" xfId="0" applyFont="1" applyFill="1" applyBorder="1" applyAlignment="1">
      <alignment horizontal="center" vertical="center" wrapText="1"/>
    </xf>
    <xf numFmtId="0" fontId="17" fillId="12" borderId="34" xfId="0" applyFont="1" applyFill="1" applyBorder="1" applyAlignment="1">
      <alignment horizontal="center" vertical="center" wrapText="1"/>
    </xf>
    <xf numFmtId="0" fontId="17" fillId="12" borderId="31" xfId="0" applyFont="1" applyFill="1" applyBorder="1" applyAlignment="1">
      <alignment horizontal="center" vertical="center" wrapText="1"/>
    </xf>
    <xf numFmtId="0" fontId="17" fillId="8" borderId="1" xfId="0" applyFont="1" applyFill="1" applyBorder="1" applyAlignment="1">
      <alignment horizontal="center" vertical="center"/>
    </xf>
    <xf numFmtId="0" fontId="17" fillId="9" borderId="1" xfId="0" applyFont="1" applyFill="1" applyBorder="1" applyAlignment="1">
      <alignment horizontal="center" vertical="center"/>
    </xf>
    <xf numFmtId="0" fontId="17" fillId="7" borderId="1" xfId="0" applyFont="1" applyFill="1" applyBorder="1" applyAlignment="1">
      <alignment horizontal="center" vertical="center"/>
    </xf>
    <xf numFmtId="0" fontId="19" fillId="10" borderId="26" xfId="0" applyFont="1" applyFill="1" applyBorder="1" applyAlignment="1">
      <alignment horizontal="center" vertical="center"/>
    </xf>
    <xf numFmtId="0" fontId="22" fillId="0" borderId="29" xfId="0" applyFont="1" applyBorder="1" applyAlignment="1">
      <alignment horizontal="left" vertical="center"/>
    </xf>
    <xf numFmtId="0" fontId="19" fillId="0" borderId="16" xfId="0" applyFont="1" applyBorder="1" applyAlignment="1">
      <alignment horizontal="center" vertical="center" wrapText="1"/>
    </xf>
    <xf numFmtId="0" fontId="3" fillId="6" borderId="47" xfId="0" applyFont="1" applyFill="1" applyBorder="1" applyAlignment="1">
      <alignment horizontal="center" vertical="center"/>
    </xf>
    <xf numFmtId="0" fontId="17" fillId="6" borderId="48" xfId="0" applyFont="1" applyFill="1" applyBorder="1" applyAlignment="1">
      <alignment horizontal="center" vertical="center"/>
    </xf>
    <xf numFmtId="1" fontId="17" fillId="6" borderId="16" xfId="0" applyNumberFormat="1" applyFont="1" applyFill="1" applyBorder="1" applyAlignment="1">
      <alignment horizontal="center" vertical="center" wrapText="1"/>
    </xf>
    <xf numFmtId="0" fontId="17" fillId="8" borderId="3" xfId="0" applyFont="1" applyFill="1" applyBorder="1" applyAlignment="1">
      <alignment horizontal="center" vertical="center"/>
    </xf>
    <xf numFmtId="0" fontId="17" fillId="8" borderId="7" xfId="0" applyFont="1" applyFill="1" applyBorder="1" applyAlignment="1">
      <alignment horizontal="center" vertical="center"/>
    </xf>
    <xf numFmtId="0" fontId="2" fillId="0" borderId="26" xfId="0" applyFont="1" applyBorder="1" applyAlignment="1" applyProtection="1">
      <alignment horizontal="center" vertical="center"/>
      <protection locked="0"/>
    </xf>
    <xf numFmtId="0" fontId="2" fillId="8" borderId="0" xfId="0" applyFont="1" applyFill="1" applyBorder="1" applyAlignment="1" applyProtection="1">
      <alignment horizontal="center" vertical="center"/>
      <protection locked="0"/>
    </xf>
    <xf numFmtId="0" fontId="33" fillId="0" borderId="26" xfId="0" applyFont="1" applyBorder="1" applyProtection="1">
      <protection locked="0"/>
    </xf>
    <xf numFmtId="0" fontId="2" fillId="0" borderId="26" xfId="0" applyFont="1" applyBorder="1" applyAlignment="1" applyProtection="1">
      <alignment vertical="center" wrapText="1"/>
      <protection locked="0"/>
    </xf>
    <xf numFmtId="0" fontId="33" fillId="0" borderId="0" xfId="0" applyFont="1" applyProtection="1"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2" fillId="9" borderId="0" xfId="0" applyFont="1" applyFill="1" applyBorder="1" applyAlignment="1" applyProtection="1">
      <alignment horizontal="center" vertical="center"/>
      <protection locked="0"/>
    </xf>
    <xf numFmtId="0" fontId="33" fillId="0" borderId="0" xfId="0" applyFont="1" applyBorder="1" applyProtection="1">
      <protection locked="0"/>
    </xf>
    <xf numFmtId="0" fontId="2" fillId="0" borderId="0" xfId="0" applyFont="1" applyBorder="1" applyAlignment="1" applyProtection="1">
      <alignment vertical="center" wrapText="1"/>
      <protection locked="0"/>
    </xf>
    <xf numFmtId="0" fontId="33" fillId="0" borderId="0" xfId="0" applyFont="1" applyAlignment="1" applyProtection="1">
      <alignment horizontal="center" vertical="center"/>
      <protection locked="0"/>
    </xf>
    <xf numFmtId="0" fontId="2" fillId="0" borderId="27" xfId="0" applyFont="1" applyBorder="1" applyAlignment="1" applyProtection="1">
      <alignment horizontal="center" vertical="center"/>
      <protection locked="0"/>
    </xf>
    <xf numFmtId="0" fontId="2" fillId="7" borderId="49" xfId="0" applyFont="1" applyFill="1" applyBorder="1" applyAlignment="1" applyProtection="1">
      <alignment horizontal="center" vertical="center"/>
      <protection locked="0"/>
    </xf>
    <xf numFmtId="0" fontId="33" fillId="0" borderId="14" xfId="0" applyFont="1" applyBorder="1" applyProtection="1">
      <protection locked="0"/>
    </xf>
    <xf numFmtId="0" fontId="2" fillId="0" borderId="14" xfId="0" applyFont="1" applyBorder="1" applyAlignment="1" applyProtection="1">
      <alignment vertical="center" wrapText="1"/>
      <protection locked="0"/>
    </xf>
    <xf numFmtId="0" fontId="2" fillId="8" borderId="16" xfId="0" applyFont="1" applyFill="1" applyBorder="1" applyAlignment="1" applyProtection="1">
      <alignment horizontal="center" vertical="center"/>
      <protection locked="0"/>
    </xf>
    <xf numFmtId="0" fontId="2" fillId="9" borderId="5" xfId="0" applyFont="1" applyFill="1" applyBorder="1" applyAlignment="1" applyProtection="1">
      <alignment horizontal="center" vertical="center"/>
      <protection locked="0"/>
    </xf>
    <xf numFmtId="0" fontId="2" fillId="7" borderId="16" xfId="0" applyFont="1" applyFill="1" applyBorder="1" applyAlignment="1" applyProtection="1">
      <alignment horizontal="center" vertical="center"/>
      <protection locked="0"/>
    </xf>
    <xf numFmtId="0" fontId="2" fillId="9" borderId="16" xfId="0" applyFont="1" applyFill="1" applyBorder="1" applyAlignment="1" applyProtection="1">
      <alignment horizontal="center" vertical="center"/>
      <protection locked="0"/>
    </xf>
    <xf numFmtId="1" fontId="17" fillId="6" borderId="27" xfId="0" applyNumberFormat="1" applyFont="1" applyFill="1" applyBorder="1" applyAlignment="1" applyProtection="1">
      <alignment horizontal="center" vertical="center"/>
      <protection locked="0"/>
    </xf>
    <xf numFmtId="1" fontId="17" fillId="6" borderId="16" xfId="0" applyNumberFormat="1" applyFont="1" applyFill="1" applyBorder="1" applyAlignment="1" applyProtection="1">
      <alignment horizontal="center" vertical="center"/>
      <protection locked="0"/>
    </xf>
    <xf numFmtId="1" fontId="17" fillId="6" borderId="5" xfId="0" applyNumberFormat="1" applyFont="1" applyFill="1" applyBorder="1" applyAlignment="1" applyProtection="1">
      <alignment horizontal="center" vertical="center"/>
      <protection locked="0"/>
    </xf>
    <xf numFmtId="1" fontId="17" fillId="0" borderId="27" xfId="0" applyNumberFormat="1" applyFont="1" applyBorder="1" applyAlignment="1" applyProtection="1">
      <alignment horizontal="center" vertical="center"/>
      <protection locked="0"/>
    </xf>
    <xf numFmtId="1" fontId="17" fillId="0" borderId="27" xfId="0" applyNumberFormat="1" applyFont="1" applyBorder="1" applyAlignment="1" applyProtection="1">
      <alignment horizontal="center" vertical="center"/>
      <protection locked="0"/>
    </xf>
    <xf numFmtId="0" fontId="8" fillId="10" borderId="5" xfId="0" applyFont="1" applyFill="1" applyBorder="1" applyAlignment="1" applyProtection="1">
      <alignment vertical="center"/>
      <protection locked="0"/>
    </xf>
    <xf numFmtId="0" fontId="2" fillId="10" borderId="26" xfId="0" applyFont="1" applyFill="1" applyBorder="1" applyAlignment="1" applyProtection="1">
      <alignment horizontal="center" vertical="center"/>
      <protection locked="0"/>
    </xf>
    <xf numFmtId="0" fontId="2" fillId="6" borderId="0" xfId="0" applyFont="1" applyFill="1" applyBorder="1" applyAlignment="1" applyProtection="1">
      <alignment horizontal="center" vertical="center" wrapText="1"/>
      <protection locked="0"/>
    </xf>
    <xf numFmtId="0" fontId="2" fillId="12" borderId="34" xfId="0" applyFont="1" applyFill="1" applyBorder="1" applyAlignment="1" applyProtection="1">
      <alignment horizontal="center" vertical="center" wrapText="1"/>
      <protection locked="0"/>
    </xf>
    <xf numFmtId="0" fontId="2" fillId="3" borderId="29" xfId="0" applyFont="1" applyFill="1" applyBorder="1" applyAlignment="1" applyProtection="1">
      <alignment horizontal="center" vertical="center"/>
      <protection locked="0"/>
    </xf>
    <xf numFmtId="0" fontId="2" fillId="3" borderId="33" xfId="0" applyFont="1" applyFill="1" applyBorder="1" applyAlignment="1" applyProtection="1">
      <alignment horizontal="center" vertical="center"/>
      <protection locked="0"/>
    </xf>
    <xf numFmtId="1" fontId="35" fillId="6" borderId="31" xfId="0" applyNumberFormat="1" applyFont="1" applyFill="1" applyBorder="1" applyAlignment="1" applyProtection="1">
      <alignment horizontal="center" vertical="center" wrapText="1"/>
      <protection locked="0"/>
    </xf>
    <xf numFmtId="1" fontId="35" fillId="6" borderId="16" xfId="0" applyNumberFormat="1" applyFont="1" applyFill="1" applyBorder="1" applyAlignment="1" applyProtection="1">
      <alignment horizontal="center" vertical="center" wrapText="1"/>
      <protection locked="0"/>
    </xf>
    <xf numFmtId="0" fontId="2" fillId="3" borderId="37" xfId="0" applyFont="1" applyFill="1" applyBorder="1" applyAlignment="1" applyProtection="1">
      <alignment horizontal="center" vertical="center"/>
      <protection locked="0"/>
    </xf>
    <xf numFmtId="0" fontId="2" fillId="6" borderId="14" xfId="0" applyFont="1" applyFill="1" applyBorder="1" applyAlignment="1" applyProtection="1">
      <alignment horizontal="center" vertical="center" wrapText="1"/>
      <protection locked="0"/>
    </xf>
    <xf numFmtId="0" fontId="2" fillId="6" borderId="36" xfId="0" applyFont="1" applyFill="1" applyBorder="1" applyAlignment="1" applyProtection="1">
      <alignment horizontal="center" vertical="center"/>
      <protection locked="0"/>
    </xf>
    <xf numFmtId="0" fontId="2" fillId="6" borderId="35" xfId="0" applyFont="1" applyFill="1" applyBorder="1" applyAlignment="1" applyProtection="1">
      <alignment horizontal="center" vertical="center"/>
      <protection locked="0"/>
    </xf>
    <xf numFmtId="0" fontId="2" fillId="9" borderId="35" xfId="0" applyFont="1" applyFill="1" applyBorder="1" applyAlignment="1" applyProtection="1">
      <alignment horizontal="center" vertical="center"/>
      <protection locked="0"/>
    </xf>
    <xf numFmtId="0" fontId="2" fillId="9" borderId="40" xfId="0" applyFont="1" applyFill="1" applyBorder="1" applyAlignment="1" applyProtection="1">
      <alignment horizontal="center" vertical="center"/>
      <protection locked="0"/>
    </xf>
    <xf numFmtId="0" fontId="2" fillId="6" borderId="46" xfId="0" applyFont="1" applyFill="1" applyBorder="1" applyAlignment="1" applyProtection="1">
      <alignment horizontal="center" vertical="center"/>
      <protection locked="0"/>
    </xf>
    <xf numFmtId="0" fontId="2" fillId="6" borderId="40" xfId="0" applyFont="1" applyFill="1" applyBorder="1" applyAlignment="1" applyProtection="1">
      <alignment horizontal="center" vertical="center"/>
      <protection locked="0"/>
    </xf>
    <xf numFmtId="0" fontId="2" fillId="9" borderId="36" xfId="0" applyFont="1" applyFill="1" applyBorder="1" applyAlignment="1" applyProtection="1">
      <alignment horizontal="center" vertical="center"/>
      <protection locked="0"/>
    </xf>
    <xf numFmtId="0" fontId="2" fillId="7" borderId="35" xfId="0" applyFont="1" applyFill="1" applyBorder="1" applyAlignment="1" applyProtection="1">
      <alignment horizontal="center" vertical="center"/>
      <protection locked="0"/>
    </xf>
    <xf numFmtId="0" fontId="2" fillId="6" borderId="15" xfId="0" applyFont="1" applyFill="1" applyBorder="1" applyAlignment="1" applyProtection="1">
      <alignment horizontal="center" vertical="center"/>
      <protection locked="0"/>
    </xf>
    <xf numFmtId="0" fontId="2" fillId="6" borderId="1" xfId="0" applyFont="1" applyFill="1" applyBorder="1" applyAlignment="1" applyProtection="1">
      <alignment horizontal="center" vertical="center"/>
      <protection locked="0"/>
    </xf>
    <xf numFmtId="0" fontId="2" fillId="6" borderId="41" xfId="0" applyFont="1" applyFill="1" applyBorder="1" applyAlignment="1" applyProtection="1">
      <alignment horizontal="center" vertical="center"/>
      <protection locked="0"/>
    </xf>
    <xf numFmtId="0" fontId="2" fillId="6" borderId="47" xfId="0" applyFont="1" applyFill="1" applyBorder="1" applyAlignment="1" applyProtection="1">
      <alignment horizontal="center" vertical="center"/>
      <protection locked="0"/>
    </xf>
    <xf numFmtId="0" fontId="2" fillId="6" borderId="19" xfId="0" applyFont="1" applyFill="1" applyBorder="1" applyAlignment="1" applyProtection="1">
      <alignment horizontal="center" vertical="center"/>
      <protection locked="0"/>
    </xf>
    <xf numFmtId="0" fontId="2" fillId="6" borderId="21" xfId="0" applyFont="1" applyFill="1" applyBorder="1" applyAlignment="1" applyProtection="1">
      <alignment horizontal="center" vertical="center"/>
      <protection locked="0"/>
    </xf>
    <xf numFmtId="0" fontId="2" fillId="6" borderId="24" xfId="0" applyFont="1" applyFill="1" applyBorder="1" applyAlignment="1" applyProtection="1">
      <alignment horizontal="center" vertical="center"/>
      <protection locked="0"/>
    </xf>
    <xf numFmtId="0" fontId="2" fillId="6" borderId="48" xfId="0" applyFont="1" applyFill="1" applyBorder="1" applyAlignment="1" applyProtection="1">
      <alignment horizontal="center" vertical="center"/>
      <protection locked="0"/>
    </xf>
    <xf numFmtId="0" fontId="2" fillId="8" borderId="1" xfId="0" applyFont="1" applyFill="1" applyBorder="1" applyAlignment="1" applyProtection="1">
      <alignment horizontal="center" vertical="center"/>
      <protection locked="0"/>
    </xf>
    <xf numFmtId="0" fontId="2" fillId="7" borderId="1" xfId="0" applyFont="1" applyFill="1" applyBorder="1" applyAlignment="1" applyProtection="1">
      <alignment horizontal="center" vertical="center"/>
      <protection locked="0"/>
    </xf>
    <xf numFmtId="0" fontId="4" fillId="8" borderId="0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2" fillId="8" borderId="15" xfId="0" applyFont="1" applyFill="1" applyBorder="1" applyAlignment="1" applyProtection="1">
      <alignment horizontal="center" vertical="center"/>
      <protection locked="0"/>
    </xf>
    <xf numFmtId="0" fontId="2" fillId="9" borderId="1" xfId="0" applyFont="1" applyFill="1" applyBorder="1" applyAlignment="1" applyProtection="1">
      <alignment horizontal="center" vertical="center"/>
      <protection locked="0"/>
    </xf>
    <xf numFmtId="0" fontId="2" fillId="6" borderId="42" xfId="0" applyFont="1" applyFill="1" applyBorder="1" applyAlignment="1" applyProtection="1">
      <alignment horizontal="center" vertical="center"/>
      <protection locked="0"/>
    </xf>
    <xf numFmtId="0" fontId="15" fillId="0" borderId="10" xfId="0" applyFont="1" applyBorder="1" applyAlignment="1" applyProtection="1">
      <alignment horizontal="left" vertical="top"/>
      <protection locked="0"/>
    </xf>
    <xf numFmtId="0" fontId="15" fillId="0" borderId="0" xfId="0" applyFont="1" applyBorder="1" applyAlignment="1" applyProtection="1">
      <alignment horizontal="left" vertical="top"/>
      <protection locked="0"/>
    </xf>
    <xf numFmtId="0" fontId="15" fillId="0" borderId="11" xfId="0" applyFont="1" applyBorder="1" applyAlignment="1" applyProtection="1">
      <alignment horizontal="left" vertical="top"/>
      <protection locked="0"/>
    </xf>
    <xf numFmtId="0" fontId="4" fillId="6" borderId="1" xfId="0" applyFont="1" applyFill="1" applyBorder="1" applyAlignment="1" applyProtection="1">
      <alignment horizontal="center" vertical="center"/>
      <protection locked="0"/>
    </xf>
    <xf numFmtId="0" fontId="2" fillId="6" borderId="26" xfId="0" applyFont="1" applyFill="1" applyBorder="1" applyAlignment="1" applyProtection="1">
      <alignment horizontal="center" vertical="center" wrapText="1"/>
      <protection locked="0"/>
    </xf>
    <xf numFmtId="0" fontId="2" fillId="12" borderId="31" xfId="0" applyFont="1" applyFill="1" applyBorder="1" applyAlignment="1" applyProtection="1">
      <alignment horizontal="center" vertical="center" wrapText="1"/>
      <protection locked="0"/>
    </xf>
    <xf numFmtId="0" fontId="2" fillId="3" borderId="38" xfId="0" applyFont="1" applyFill="1" applyBorder="1" applyAlignment="1" applyProtection="1">
      <alignment horizontal="center" vertical="center"/>
      <protection locked="0"/>
    </xf>
    <xf numFmtId="0" fontId="2" fillId="3" borderId="39" xfId="0" applyFont="1" applyFill="1" applyBorder="1" applyAlignment="1" applyProtection="1">
      <alignment horizontal="center" vertical="center"/>
      <protection locked="0"/>
    </xf>
    <xf numFmtId="0" fontId="2" fillId="6" borderId="44" xfId="0" applyFont="1" applyFill="1" applyBorder="1" applyAlignment="1" applyProtection="1">
      <alignment horizontal="center" vertical="center"/>
      <protection locked="0"/>
    </xf>
    <xf numFmtId="0" fontId="2" fillId="6" borderId="17" xfId="0" applyFont="1" applyFill="1" applyBorder="1" applyAlignment="1" applyProtection="1">
      <alignment horizontal="center" vertical="center"/>
      <protection locked="0"/>
    </xf>
    <xf numFmtId="0" fontId="2" fillId="6" borderId="16" xfId="0" applyFont="1" applyFill="1" applyBorder="1" applyAlignment="1" applyProtection="1">
      <alignment horizontal="center" vertical="center"/>
      <protection locked="0"/>
    </xf>
    <xf numFmtId="0" fontId="2" fillId="6" borderId="45" xfId="0" applyFont="1" applyFill="1" applyBorder="1" applyAlignment="1" applyProtection="1">
      <alignment horizontal="center" vertical="center"/>
      <protection locked="0"/>
    </xf>
    <xf numFmtId="1" fontId="33" fillId="0" borderId="0" xfId="0" applyNumberFormat="1" applyFont="1" applyProtection="1">
      <protection locked="0"/>
    </xf>
    <xf numFmtId="0" fontId="33" fillId="6" borderId="0" xfId="0" applyFont="1" applyFill="1" applyProtection="1">
      <protection locked="0"/>
    </xf>
    <xf numFmtId="0" fontId="33" fillId="0" borderId="0" xfId="0" applyFont="1" applyAlignment="1" applyProtection="1">
      <alignment horizontal="center" vertical="center"/>
      <protection locked="0"/>
    </xf>
    <xf numFmtId="0" fontId="33" fillId="0" borderId="0" xfId="0" applyFont="1" applyAlignment="1" applyProtection="1">
      <alignment horizontal="center"/>
      <protection locked="0"/>
    </xf>
    <xf numFmtId="0" fontId="37" fillId="0" borderId="0" xfId="0" applyFont="1" applyProtection="1">
      <protection locked="0"/>
    </xf>
    <xf numFmtId="0" fontId="2" fillId="7" borderId="4" xfId="0" applyFont="1" applyFill="1" applyBorder="1" applyAlignment="1" applyProtection="1">
      <alignment horizontal="center" vertical="center"/>
      <protection locked="0"/>
    </xf>
    <xf numFmtId="0" fontId="3" fillId="0" borderId="26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10" fillId="0" borderId="27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4" fillId="0" borderId="26" xfId="0" applyFont="1" applyBorder="1" applyAlignment="1">
      <alignment horizontal="left" vertical="center"/>
    </xf>
    <xf numFmtId="0" fontId="14" fillId="0" borderId="0" xfId="0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1" fontId="8" fillId="0" borderId="8" xfId="0" applyNumberFormat="1" applyFont="1" applyBorder="1" applyAlignment="1">
      <alignment horizontal="center" vertical="center"/>
    </xf>
    <xf numFmtId="1" fontId="8" fillId="0" borderId="26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/>
    </xf>
    <xf numFmtId="1" fontId="8" fillId="0" borderId="27" xfId="0" applyNumberFormat="1" applyFont="1" applyBorder="1" applyAlignment="1">
      <alignment horizontal="center" vertical="center"/>
    </xf>
    <xf numFmtId="1" fontId="8" fillId="0" borderId="14" xfId="0" applyNumberFormat="1" applyFont="1" applyBorder="1" applyAlignment="1">
      <alignment horizontal="center" vertical="center"/>
    </xf>
    <xf numFmtId="1" fontId="8" fillId="0" borderId="25" xfId="0" applyNumberFormat="1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2" fillId="0" borderId="8" xfId="0" applyFont="1" applyBorder="1" applyAlignment="1">
      <alignment vertical="top" wrapText="1"/>
    </xf>
    <xf numFmtId="0" fontId="2" fillId="0" borderId="26" xfId="0" applyFont="1" applyBorder="1" applyAlignment="1">
      <alignment vertical="top" wrapText="1"/>
    </xf>
    <xf numFmtId="0" fontId="2" fillId="0" borderId="10" xfId="0" applyFont="1" applyBorder="1" applyAlignment="1">
      <alignment vertical="top" wrapText="1"/>
    </xf>
    <xf numFmtId="0" fontId="2" fillId="0" borderId="0" xfId="0" applyFont="1" applyBorder="1" applyAlignment="1">
      <alignment vertical="top" wrapText="1"/>
    </xf>
    <xf numFmtId="0" fontId="2" fillId="0" borderId="27" xfId="0" applyFont="1" applyBorder="1" applyAlignment="1">
      <alignment vertical="top" wrapText="1"/>
    </xf>
    <xf numFmtId="0" fontId="2" fillId="0" borderId="14" xfId="0" applyFont="1" applyBorder="1" applyAlignment="1">
      <alignment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top" wrapText="1"/>
    </xf>
    <xf numFmtId="0" fontId="2" fillId="0" borderId="27" xfId="0" applyFont="1" applyBorder="1" applyAlignment="1">
      <alignment horizontal="left" vertical="top" wrapText="1"/>
    </xf>
    <xf numFmtId="0" fontId="2" fillId="0" borderId="14" xfId="0" applyFont="1" applyBorder="1" applyAlignment="1">
      <alignment horizontal="left" vertical="top" wrapText="1"/>
    </xf>
    <xf numFmtId="0" fontId="2" fillId="0" borderId="25" xfId="0" applyFont="1" applyBorder="1" applyAlignment="1">
      <alignment horizontal="left" vertical="top" wrapText="1"/>
    </xf>
    <xf numFmtId="0" fontId="11" fillId="12" borderId="31" xfId="0" applyFont="1" applyFill="1" applyBorder="1" applyAlignment="1">
      <alignment horizontal="center" vertical="center" textRotation="90"/>
    </xf>
    <xf numFmtId="0" fontId="11" fillId="12" borderId="32" xfId="0" applyFont="1" applyFill="1" applyBorder="1" applyAlignment="1">
      <alignment horizontal="center" vertical="center" textRotation="90"/>
    </xf>
    <xf numFmtId="0" fontId="11" fillId="12" borderId="34" xfId="0" applyFont="1" applyFill="1" applyBorder="1" applyAlignment="1">
      <alignment horizontal="center" vertical="center" textRotation="90"/>
    </xf>
    <xf numFmtId="0" fontId="8" fillId="10" borderId="4" xfId="0" applyFont="1" applyFill="1" applyBorder="1" applyAlignment="1">
      <alignment horizontal="center" vertical="center"/>
    </xf>
    <xf numFmtId="0" fontId="8" fillId="10" borderId="5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1" fontId="10" fillId="5" borderId="31" xfId="0" applyNumberFormat="1" applyFont="1" applyFill="1" applyBorder="1" applyAlignment="1">
      <alignment horizontal="center" vertical="center"/>
    </xf>
    <xf numFmtId="1" fontId="10" fillId="5" borderId="32" xfId="0" applyNumberFormat="1" applyFont="1" applyFill="1" applyBorder="1" applyAlignment="1">
      <alignment horizontal="center" vertical="center"/>
    </xf>
    <xf numFmtId="1" fontId="10" fillId="5" borderId="34" xfId="0" applyNumberFormat="1" applyFont="1" applyFill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top"/>
    </xf>
    <xf numFmtId="0" fontId="2" fillId="0" borderId="26" xfId="0" applyFont="1" applyBorder="1" applyAlignment="1">
      <alignment horizontal="left" vertical="top"/>
    </xf>
    <xf numFmtId="0" fontId="2" fillId="0" borderId="9" xfId="0" applyFont="1" applyBorder="1" applyAlignment="1">
      <alignment horizontal="left" vertical="top"/>
    </xf>
    <xf numFmtId="0" fontId="2" fillId="0" borderId="10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11" xfId="0" applyFont="1" applyBorder="1" applyAlignment="1">
      <alignment horizontal="left" vertical="top"/>
    </xf>
    <xf numFmtId="0" fontId="2" fillId="0" borderId="27" xfId="0" applyFont="1" applyBorder="1" applyAlignment="1">
      <alignment horizontal="left" vertical="top"/>
    </xf>
    <xf numFmtId="0" fontId="1" fillId="0" borderId="14" xfId="0" applyFont="1" applyBorder="1" applyAlignment="1">
      <alignment horizontal="left" vertical="top"/>
    </xf>
    <xf numFmtId="0" fontId="1" fillId="0" borderId="25" xfId="0" applyFont="1" applyBorder="1" applyAlignment="1">
      <alignment horizontal="left" vertical="top"/>
    </xf>
    <xf numFmtId="0" fontId="16" fillId="0" borderId="8" xfId="0" applyFont="1" applyBorder="1" applyAlignment="1">
      <alignment horizontal="left" vertical="center"/>
    </xf>
    <xf numFmtId="0" fontId="1" fillId="0" borderId="26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27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25" xfId="0" applyFont="1" applyBorder="1" applyAlignment="1">
      <alignment horizontal="left" vertical="center"/>
    </xf>
    <xf numFmtId="0" fontId="16" fillId="0" borderId="26" xfId="0" applyFont="1" applyBorder="1" applyAlignment="1">
      <alignment horizontal="left" vertical="center"/>
    </xf>
    <xf numFmtId="0" fontId="16" fillId="0" borderId="9" xfId="0" applyFont="1" applyBorder="1" applyAlignment="1">
      <alignment horizontal="left" vertical="center"/>
    </xf>
    <xf numFmtId="0" fontId="16" fillId="0" borderId="10" xfId="0" applyFont="1" applyBorder="1" applyAlignment="1">
      <alignment horizontal="left" vertical="center"/>
    </xf>
    <xf numFmtId="0" fontId="16" fillId="0" borderId="0" xfId="0" applyFont="1" applyBorder="1" applyAlignment="1">
      <alignment horizontal="left" vertical="center"/>
    </xf>
    <xf numFmtId="0" fontId="16" fillId="0" borderId="11" xfId="0" applyFont="1" applyBorder="1" applyAlignment="1">
      <alignment horizontal="left" vertical="center"/>
    </xf>
    <xf numFmtId="0" fontId="16" fillId="0" borderId="27" xfId="0" applyFont="1" applyBorder="1" applyAlignment="1">
      <alignment horizontal="left" vertical="center"/>
    </xf>
    <xf numFmtId="0" fontId="16" fillId="0" borderId="14" xfId="0" applyFont="1" applyBorder="1" applyAlignment="1">
      <alignment horizontal="left" vertical="center"/>
    </xf>
    <xf numFmtId="0" fontId="16" fillId="0" borderId="25" xfId="0" applyFont="1" applyBorder="1" applyAlignment="1">
      <alignment horizontal="left" vertical="center"/>
    </xf>
    <xf numFmtId="0" fontId="2" fillId="0" borderId="26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0" borderId="25" xfId="0" applyFont="1" applyBorder="1" applyAlignment="1">
      <alignment horizontal="left" vertical="center"/>
    </xf>
    <xf numFmtId="0" fontId="15" fillId="0" borderId="27" xfId="0" applyFont="1" applyBorder="1" applyAlignment="1">
      <alignment horizontal="left" vertical="top"/>
    </xf>
    <xf numFmtId="0" fontId="15" fillId="0" borderId="14" xfId="0" applyFont="1" applyBorder="1" applyAlignment="1">
      <alignment horizontal="left" vertical="top"/>
    </xf>
    <xf numFmtId="0" fontId="15" fillId="0" borderId="25" xfId="0" applyFont="1" applyBorder="1" applyAlignment="1">
      <alignment horizontal="left" vertical="top"/>
    </xf>
    <xf numFmtId="0" fontId="14" fillId="0" borderId="14" xfId="0" applyFont="1" applyBorder="1" applyAlignment="1">
      <alignment horizontal="left" vertical="center"/>
    </xf>
    <xf numFmtId="0" fontId="15" fillId="0" borderId="10" xfId="0" applyFont="1" applyBorder="1" applyAlignment="1">
      <alignment horizontal="left" vertical="top"/>
    </xf>
    <xf numFmtId="0" fontId="15" fillId="0" borderId="0" xfId="0" applyFont="1" applyBorder="1" applyAlignment="1">
      <alignment horizontal="left" vertical="top"/>
    </xf>
    <xf numFmtId="0" fontId="15" fillId="0" borderId="11" xfId="0" applyFont="1" applyBorder="1" applyAlignment="1">
      <alignment horizontal="left" vertical="top"/>
    </xf>
    <xf numFmtId="0" fontId="1" fillId="0" borderId="8" xfId="0" applyFont="1" applyBorder="1" applyAlignment="1">
      <alignment horizontal="left" vertical="top"/>
    </xf>
    <xf numFmtId="0" fontId="1" fillId="0" borderId="26" xfId="0" applyFont="1" applyBorder="1" applyAlignment="1">
      <alignment horizontal="left" vertical="top"/>
    </xf>
    <xf numFmtId="0" fontId="1" fillId="0" borderId="9" xfId="0" applyFont="1" applyBorder="1" applyAlignment="1">
      <alignment horizontal="left" vertical="top"/>
    </xf>
    <xf numFmtId="0" fontId="3" fillId="0" borderId="2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1" fontId="8" fillId="5" borderId="31" xfId="0" applyNumberFormat="1" applyFont="1" applyFill="1" applyBorder="1" applyAlignment="1">
      <alignment horizontal="center" vertical="center"/>
    </xf>
    <xf numFmtId="1" fontId="8" fillId="5" borderId="32" xfId="0" applyNumberFormat="1" applyFont="1" applyFill="1" applyBorder="1" applyAlignment="1">
      <alignment horizontal="center" vertical="center"/>
    </xf>
    <xf numFmtId="1" fontId="8" fillId="5" borderId="34" xfId="0" applyNumberFormat="1" applyFont="1" applyFill="1" applyBorder="1" applyAlignment="1">
      <alignment horizontal="center" vertical="center"/>
    </xf>
    <xf numFmtId="0" fontId="8" fillId="6" borderId="31" xfId="0" applyFont="1" applyFill="1" applyBorder="1" applyAlignment="1">
      <alignment horizontal="center" vertical="center"/>
    </xf>
    <xf numFmtId="0" fontId="8" fillId="6" borderId="32" xfId="0" applyFont="1" applyFill="1" applyBorder="1" applyAlignment="1">
      <alignment horizontal="center" vertical="center"/>
    </xf>
    <xf numFmtId="0" fontId="8" fillId="6" borderId="34" xfId="0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/>
    </xf>
    <xf numFmtId="0" fontId="8" fillId="6" borderId="10" xfId="0" applyFont="1" applyFill="1" applyBorder="1" applyAlignment="1">
      <alignment horizontal="center" vertical="center"/>
    </xf>
    <xf numFmtId="0" fontId="8" fillId="6" borderId="27" xfId="0" applyFont="1" applyFill="1" applyBorder="1" applyAlignment="1">
      <alignment horizontal="center" vertical="center"/>
    </xf>
    <xf numFmtId="1" fontId="8" fillId="6" borderId="31" xfId="0" applyNumberFormat="1" applyFont="1" applyFill="1" applyBorder="1" applyAlignment="1">
      <alignment horizontal="center" vertical="center"/>
    </xf>
    <xf numFmtId="1" fontId="8" fillId="6" borderId="32" xfId="0" applyNumberFormat="1" applyFont="1" applyFill="1" applyBorder="1" applyAlignment="1">
      <alignment horizontal="center" vertical="center"/>
    </xf>
    <xf numFmtId="1" fontId="8" fillId="6" borderId="34" xfId="0" applyNumberFormat="1" applyFont="1" applyFill="1" applyBorder="1" applyAlignment="1">
      <alignment horizontal="center" vertical="center"/>
    </xf>
    <xf numFmtId="0" fontId="27" fillId="0" borderId="8" xfId="0" applyFont="1" applyBorder="1" applyAlignment="1">
      <alignment horizontal="left" vertical="top"/>
    </xf>
    <xf numFmtId="0" fontId="27" fillId="0" borderId="26" xfId="0" applyFont="1" applyBorder="1" applyAlignment="1">
      <alignment horizontal="left" vertical="top"/>
    </xf>
    <xf numFmtId="0" fontId="27" fillId="0" borderId="9" xfId="0" applyFont="1" applyBorder="1" applyAlignment="1">
      <alignment horizontal="left" vertical="top"/>
    </xf>
    <xf numFmtId="0" fontId="27" fillId="0" borderId="10" xfId="0" applyFont="1" applyBorder="1" applyAlignment="1">
      <alignment horizontal="left" vertical="top"/>
    </xf>
    <xf numFmtId="0" fontId="27" fillId="0" borderId="0" xfId="0" applyFont="1" applyBorder="1" applyAlignment="1">
      <alignment horizontal="left" vertical="top"/>
    </xf>
    <xf numFmtId="0" fontId="27" fillId="0" borderId="11" xfId="0" applyFont="1" applyBorder="1" applyAlignment="1">
      <alignment horizontal="left" vertical="top"/>
    </xf>
    <xf numFmtId="0" fontId="27" fillId="0" borderId="27" xfId="0" applyFont="1" applyBorder="1" applyAlignment="1">
      <alignment horizontal="left" vertical="top"/>
    </xf>
    <xf numFmtId="0" fontId="27" fillId="0" borderId="14" xfId="0" applyFont="1" applyBorder="1" applyAlignment="1">
      <alignment horizontal="left" vertical="top"/>
    </xf>
    <xf numFmtId="0" fontId="27" fillId="0" borderId="25" xfId="0" applyFont="1" applyBorder="1" applyAlignment="1">
      <alignment horizontal="left" vertical="top"/>
    </xf>
    <xf numFmtId="0" fontId="21" fillId="12" borderId="31" xfId="0" applyFont="1" applyFill="1" applyBorder="1" applyAlignment="1">
      <alignment horizontal="center" vertical="center" textRotation="90"/>
    </xf>
    <xf numFmtId="0" fontId="21" fillId="12" borderId="32" xfId="0" applyFont="1" applyFill="1" applyBorder="1" applyAlignment="1">
      <alignment horizontal="center" vertical="center" textRotation="90"/>
    </xf>
    <xf numFmtId="0" fontId="9" fillId="0" borderId="0" xfId="0" applyFont="1" applyBorder="1" applyAlignment="1">
      <alignment horizontal="left" vertical="top" wrapText="1"/>
    </xf>
    <xf numFmtId="0" fontId="9" fillId="0" borderId="14" xfId="0" applyFont="1" applyBorder="1" applyAlignment="1">
      <alignment horizontal="left" vertical="top" wrapText="1"/>
    </xf>
    <xf numFmtId="0" fontId="18" fillId="0" borderId="31" xfId="0" applyFont="1" applyFill="1" applyBorder="1" applyAlignment="1">
      <alignment horizontal="center" vertical="center" wrapText="1"/>
    </xf>
    <xf numFmtId="0" fontId="18" fillId="0" borderId="34" xfId="0" applyFont="1" applyFill="1" applyBorder="1" applyAlignment="1">
      <alignment horizontal="center" vertical="center" wrapText="1"/>
    </xf>
    <xf numFmtId="0" fontId="19" fillId="10" borderId="4" xfId="0" applyFont="1" applyFill="1" applyBorder="1" applyAlignment="1">
      <alignment horizontal="center" vertical="center"/>
    </xf>
    <xf numFmtId="0" fontId="19" fillId="10" borderId="5" xfId="0" applyFont="1" applyFill="1" applyBorder="1" applyAlignment="1">
      <alignment horizontal="center" vertical="center"/>
    </xf>
    <xf numFmtId="0" fontId="19" fillId="10" borderId="26" xfId="0" applyFont="1" applyFill="1" applyBorder="1" applyAlignment="1">
      <alignment horizontal="center" vertical="center"/>
    </xf>
    <xf numFmtId="0" fontId="17" fillId="2" borderId="42" xfId="0" applyFont="1" applyFill="1" applyBorder="1" applyAlignment="1">
      <alignment horizontal="center" vertical="center" wrapText="1"/>
    </xf>
    <xf numFmtId="0" fontId="17" fillId="2" borderId="43" xfId="0" applyFont="1" applyFill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/>
    </xf>
    <xf numFmtId="0" fontId="28" fillId="0" borderId="26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8" fillId="0" borderId="11" xfId="0" applyFont="1" applyBorder="1" applyAlignment="1">
      <alignment horizontal="center" vertical="center"/>
    </xf>
    <xf numFmtId="0" fontId="19" fillId="10" borderId="27" xfId="0" applyFont="1" applyFill="1" applyBorder="1" applyAlignment="1">
      <alignment horizontal="center" vertical="center"/>
    </xf>
    <xf numFmtId="0" fontId="19" fillId="10" borderId="14" xfId="0" applyFont="1" applyFill="1" applyBorder="1" applyAlignment="1">
      <alignment horizontal="center" vertical="center"/>
    </xf>
    <xf numFmtId="0" fontId="19" fillId="10" borderId="0" xfId="0" applyFont="1" applyFill="1" applyBorder="1" applyAlignment="1">
      <alignment horizontal="center" vertical="center"/>
    </xf>
    <xf numFmtId="0" fontId="8" fillId="0" borderId="26" xfId="0" applyFont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 wrapText="1"/>
    </xf>
    <xf numFmtId="0" fontId="8" fillId="0" borderId="14" xfId="0" applyFont="1" applyBorder="1" applyAlignment="1">
      <alignment horizontal="left" vertical="top" wrapText="1"/>
    </xf>
    <xf numFmtId="0" fontId="22" fillId="0" borderId="26" xfId="0" applyFont="1" applyBorder="1" applyAlignment="1">
      <alignment horizontal="left" vertical="center"/>
    </xf>
    <xf numFmtId="0" fontId="19" fillId="2" borderId="4" xfId="0" applyFont="1" applyFill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 wrapText="1"/>
    </xf>
    <xf numFmtId="0" fontId="19" fillId="2" borderId="6" xfId="0" applyFont="1" applyFill="1" applyBorder="1" applyAlignment="1">
      <alignment horizontal="center" vertical="center" wrapText="1"/>
    </xf>
    <xf numFmtId="0" fontId="20" fillId="4" borderId="4" xfId="0" applyFont="1" applyFill="1" applyBorder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0" fillId="4" borderId="6" xfId="0" applyFont="1" applyFill="1" applyBorder="1" applyAlignment="1">
      <alignment horizontal="center" vertical="center"/>
    </xf>
    <xf numFmtId="1" fontId="20" fillId="0" borderId="8" xfId="0" applyNumberFormat="1" applyFont="1" applyBorder="1" applyAlignment="1">
      <alignment horizontal="center" vertical="center"/>
    </xf>
    <xf numFmtId="1" fontId="20" fillId="0" borderId="26" xfId="0" applyNumberFormat="1" applyFont="1" applyBorder="1" applyAlignment="1">
      <alignment horizontal="center" vertical="center"/>
    </xf>
    <xf numFmtId="1" fontId="20" fillId="0" borderId="9" xfId="0" applyNumberFormat="1" applyFont="1" applyBorder="1" applyAlignment="1">
      <alignment horizontal="center" vertical="center"/>
    </xf>
    <xf numFmtId="1" fontId="20" fillId="0" borderId="27" xfId="0" applyNumberFormat="1" applyFont="1" applyBorder="1" applyAlignment="1">
      <alignment horizontal="center" vertical="center"/>
    </xf>
    <xf numFmtId="1" fontId="20" fillId="0" borderId="14" xfId="0" applyNumberFormat="1" applyFont="1" applyBorder="1" applyAlignment="1">
      <alignment horizontal="center" vertical="center"/>
    </xf>
    <xf numFmtId="1" fontId="20" fillId="0" borderId="25" xfId="0" applyNumberFormat="1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1" fontId="8" fillId="5" borderId="8" xfId="0" applyNumberFormat="1" applyFont="1" applyFill="1" applyBorder="1" applyAlignment="1">
      <alignment horizontal="center" vertical="center"/>
    </xf>
    <xf numFmtId="1" fontId="8" fillId="5" borderId="10" xfId="0" applyNumberFormat="1" applyFont="1" applyFill="1" applyBorder="1" applyAlignment="1">
      <alignment horizontal="center" vertical="center"/>
    </xf>
    <xf numFmtId="1" fontId="8" fillId="5" borderId="27" xfId="0" applyNumberFormat="1" applyFont="1" applyFill="1" applyBorder="1" applyAlignment="1">
      <alignment horizontal="center" vertical="center"/>
    </xf>
    <xf numFmtId="0" fontId="25" fillId="0" borderId="4" xfId="0" applyFont="1" applyBorder="1" applyAlignment="1" applyProtection="1">
      <alignment horizontal="center"/>
    </xf>
    <xf numFmtId="0" fontId="25" fillId="0" borderId="5" xfId="0" applyFont="1" applyBorder="1" applyAlignment="1" applyProtection="1">
      <alignment horizontal="center"/>
    </xf>
    <xf numFmtId="0" fontId="4" fillId="0" borderId="4" xfId="0" applyFont="1" applyBorder="1" applyAlignment="1" applyProtection="1">
      <alignment horizontal="center" vertical="center"/>
    </xf>
    <xf numFmtId="0" fontId="4" fillId="0" borderId="5" xfId="0" applyFont="1" applyBorder="1" applyAlignment="1" applyProtection="1">
      <alignment horizontal="center" vertical="center"/>
    </xf>
    <xf numFmtId="0" fontId="4" fillId="0" borderId="6" xfId="0" applyFont="1" applyBorder="1" applyAlignment="1" applyProtection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7" fillId="0" borderId="26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27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17" fillId="0" borderId="25" xfId="0" applyFont="1" applyBorder="1" applyAlignment="1">
      <alignment horizontal="center" vertical="center"/>
    </xf>
    <xf numFmtId="9" fontId="1" fillId="0" borderId="8" xfId="0" applyNumberFormat="1" applyFont="1" applyBorder="1" applyAlignment="1">
      <alignment horizontal="center" vertical="center"/>
    </xf>
    <xf numFmtId="9" fontId="1" fillId="0" borderId="26" xfId="0" applyNumberFormat="1" applyFont="1" applyBorder="1" applyAlignment="1">
      <alignment horizontal="center" vertical="center"/>
    </xf>
    <xf numFmtId="9" fontId="1" fillId="0" borderId="9" xfId="0" applyNumberFormat="1" applyFont="1" applyBorder="1" applyAlignment="1">
      <alignment horizontal="center" vertical="center"/>
    </xf>
    <xf numFmtId="9" fontId="1" fillId="0" borderId="27" xfId="0" applyNumberFormat="1" applyFont="1" applyBorder="1" applyAlignment="1">
      <alignment horizontal="center" vertical="center"/>
    </xf>
    <xf numFmtId="9" fontId="1" fillId="0" borderId="14" xfId="0" applyNumberFormat="1" applyFont="1" applyBorder="1" applyAlignment="1">
      <alignment horizontal="center" vertical="center"/>
    </xf>
    <xf numFmtId="9" fontId="1" fillId="0" borderId="25" xfId="0" applyNumberFormat="1" applyFont="1" applyBorder="1" applyAlignment="1">
      <alignment horizontal="center" vertical="center"/>
    </xf>
    <xf numFmtId="0" fontId="25" fillId="0" borderId="6" xfId="0" applyFont="1" applyBorder="1" applyAlignment="1" applyProtection="1">
      <alignment horizontal="center"/>
    </xf>
    <xf numFmtId="0" fontId="24" fillId="0" borderId="8" xfId="0" applyFont="1" applyBorder="1" applyAlignment="1">
      <alignment horizontal="center" vertical="center"/>
    </xf>
    <xf numFmtId="0" fontId="24" fillId="0" borderId="26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0" fontId="24" fillId="0" borderId="27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4" fillId="0" borderId="25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29" fillId="0" borderId="26" xfId="0" applyFont="1" applyBorder="1" applyAlignment="1">
      <alignment horizontal="center" vertical="center"/>
    </xf>
    <xf numFmtId="0" fontId="29" fillId="0" borderId="9" xfId="0" applyFont="1" applyBorder="1" applyAlignment="1">
      <alignment horizontal="center" vertical="center"/>
    </xf>
    <xf numFmtId="0" fontId="29" fillId="0" borderId="27" xfId="0" applyFont="1" applyBorder="1" applyAlignment="1">
      <alignment horizontal="center" vertical="center"/>
    </xf>
    <xf numFmtId="0" fontId="29" fillId="0" borderId="14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2" fillId="0" borderId="29" xfId="0" applyFont="1" applyBorder="1" applyAlignment="1">
      <alignment horizontal="left" vertical="center"/>
    </xf>
    <xf numFmtId="0" fontId="22" fillId="0" borderId="14" xfId="0" applyFont="1" applyBorder="1" applyAlignment="1">
      <alignment horizontal="left" vertical="center"/>
    </xf>
    <xf numFmtId="0" fontId="22" fillId="0" borderId="30" xfId="0" applyFont="1" applyBorder="1" applyAlignment="1">
      <alignment horizontal="left" vertical="center"/>
    </xf>
    <xf numFmtId="0" fontId="30" fillId="0" borderId="31" xfId="0" applyFont="1" applyBorder="1" applyAlignment="1">
      <alignment horizontal="center" vertical="center" wrapText="1"/>
    </xf>
    <xf numFmtId="0" fontId="30" fillId="0" borderId="32" xfId="0" applyFont="1" applyBorder="1" applyAlignment="1">
      <alignment horizontal="center" vertical="center" wrapText="1"/>
    </xf>
    <xf numFmtId="1" fontId="20" fillId="0" borderId="4" xfId="0" applyNumberFormat="1" applyFont="1" applyBorder="1" applyAlignment="1">
      <alignment horizontal="center" vertical="center"/>
    </xf>
    <xf numFmtId="1" fontId="20" fillId="0" borderId="5" xfId="0" applyNumberFormat="1" applyFont="1" applyBorder="1" applyAlignment="1">
      <alignment horizontal="center" vertical="center"/>
    </xf>
    <xf numFmtId="1" fontId="20" fillId="0" borderId="6" xfId="0" applyNumberFormat="1" applyFont="1" applyBorder="1" applyAlignment="1">
      <alignment horizontal="center" vertical="center"/>
    </xf>
    <xf numFmtId="1" fontId="20" fillId="6" borderId="31" xfId="0" applyNumberFormat="1" applyFont="1" applyFill="1" applyBorder="1" applyAlignment="1">
      <alignment horizontal="center" vertical="center"/>
    </xf>
    <xf numFmtId="1" fontId="20" fillId="6" borderId="32" xfId="0" applyNumberFormat="1" applyFont="1" applyFill="1" applyBorder="1" applyAlignment="1">
      <alignment horizontal="center" vertical="center"/>
    </xf>
    <xf numFmtId="1" fontId="20" fillId="6" borderId="34" xfId="0" applyNumberFormat="1" applyFont="1" applyFill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7" fillId="2" borderId="12" xfId="0" applyFont="1" applyFill="1" applyBorder="1" applyAlignment="1">
      <alignment horizontal="center" vertical="center" wrapText="1"/>
    </xf>
    <xf numFmtId="0" fontId="17" fillId="2" borderId="13" xfId="0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left" vertical="top" wrapText="1"/>
    </xf>
    <xf numFmtId="0" fontId="9" fillId="0" borderId="26" xfId="0" applyFont="1" applyBorder="1" applyAlignment="1">
      <alignment horizontal="left" vertical="top" wrapText="1"/>
    </xf>
    <xf numFmtId="0" fontId="9" fillId="0" borderId="9" xfId="0" applyFont="1" applyBorder="1" applyAlignment="1">
      <alignment horizontal="left" vertical="top" wrapText="1"/>
    </xf>
    <xf numFmtId="0" fontId="9" fillId="0" borderId="10" xfId="0" applyFont="1" applyBorder="1" applyAlignment="1">
      <alignment horizontal="left" vertical="top" wrapText="1"/>
    </xf>
    <xf numFmtId="0" fontId="9" fillId="0" borderId="11" xfId="0" applyFont="1" applyBorder="1" applyAlignment="1">
      <alignment horizontal="left" vertical="top" wrapText="1"/>
    </xf>
    <xf numFmtId="0" fontId="9" fillId="0" borderId="27" xfId="0" applyFont="1" applyBorder="1" applyAlignment="1">
      <alignment horizontal="left" vertical="top" wrapText="1"/>
    </xf>
    <xf numFmtId="0" fontId="9" fillId="0" borderId="25" xfId="0" applyFont="1" applyBorder="1" applyAlignment="1">
      <alignment horizontal="left" vertical="top" wrapText="1"/>
    </xf>
    <xf numFmtId="0" fontId="8" fillId="0" borderId="8" xfId="0" applyFont="1" applyBorder="1" applyAlignment="1">
      <alignment horizontal="left" vertical="top" wrapText="1"/>
    </xf>
    <xf numFmtId="0" fontId="8" fillId="0" borderId="9" xfId="0" applyFont="1" applyBorder="1" applyAlignment="1">
      <alignment horizontal="left" vertical="top" wrapText="1"/>
    </xf>
    <xf numFmtId="0" fontId="8" fillId="0" borderId="10" xfId="0" applyFont="1" applyBorder="1" applyAlignment="1">
      <alignment horizontal="left" vertical="top" wrapText="1"/>
    </xf>
    <xf numFmtId="0" fontId="8" fillId="0" borderId="11" xfId="0" applyFont="1" applyBorder="1" applyAlignment="1">
      <alignment horizontal="left" vertical="top" wrapText="1"/>
    </xf>
    <xf numFmtId="0" fontId="8" fillId="0" borderId="27" xfId="0" applyFont="1" applyBorder="1" applyAlignment="1">
      <alignment horizontal="left" vertical="top" wrapText="1"/>
    </xf>
    <xf numFmtId="0" fontId="8" fillId="0" borderId="25" xfId="0" applyFont="1" applyBorder="1" applyAlignment="1">
      <alignment horizontal="left" vertical="top" wrapText="1"/>
    </xf>
    <xf numFmtId="0" fontId="20" fillId="2" borderId="4" xfId="0" applyFont="1" applyFill="1" applyBorder="1" applyAlignment="1">
      <alignment horizontal="center" vertical="center" wrapText="1"/>
    </xf>
    <xf numFmtId="0" fontId="20" fillId="2" borderId="5" xfId="0" applyFont="1" applyFill="1" applyBorder="1" applyAlignment="1">
      <alignment horizontal="center" vertical="center" wrapText="1"/>
    </xf>
    <xf numFmtId="0" fontId="20" fillId="2" borderId="6" xfId="0" applyFont="1" applyFill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9" fillId="10" borderId="5" xfId="0" applyFont="1" applyFill="1" applyBorder="1" applyAlignment="1" applyProtection="1">
      <alignment horizontal="right" vertical="center"/>
      <protection locked="0"/>
    </xf>
    <xf numFmtId="0" fontId="8" fillId="10" borderId="4" xfId="0" applyFont="1" applyFill="1" applyBorder="1" applyAlignment="1" applyProtection="1">
      <alignment horizontal="center" vertical="center"/>
      <protection locked="0"/>
    </xf>
    <xf numFmtId="0" fontId="8" fillId="10" borderId="5" xfId="0" applyFont="1" applyFill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 wrapText="1"/>
      <protection locked="0"/>
    </xf>
    <xf numFmtId="0" fontId="3" fillId="0" borderId="9" xfId="0" applyFont="1" applyBorder="1" applyAlignment="1" applyProtection="1">
      <alignment horizontal="center" vertical="center" wrapText="1"/>
      <protection locked="0"/>
    </xf>
    <xf numFmtId="0" fontId="3" fillId="0" borderId="27" xfId="0" applyFont="1" applyBorder="1" applyAlignment="1" applyProtection="1">
      <alignment horizontal="center" vertical="center" wrapText="1"/>
      <protection locked="0"/>
    </xf>
    <xf numFmtId="0" fontId="3" fillId="0" borderId="25" xfId="0" applyFont="1" applyBorder="1" applyAlignment="1" applyProtection="1">
      <alignment horizontal="center" vertical="center" wrapText="1"/>
      <protection locked="0"/>
    </xf>
    <xf numFmtId="0" fontId="2" fillId="0" borderId="27" xfId="0" applyFont="1" applyBorder="1" applyAlignment="1" applyProtection="1">
      <alignment horizontal="center" vertical="center" wrapText="1"/>
      <protection locked="0"/>
    </xf>
    <xf numFmtId="0" fontId="2" fillId="0" borderId="25" xfId="0" applyFont="1" applyBorder="1" applyAlignment="1" applyProtection="1">
      <alignment horizontal="center" vertical="center" wrapText="1"/>
      <protection locked="0"/>
    </xf>
    <xf numFmtId="1" fontId="16" fillId="6" borderId="8" xfId="0" applyNumberFormat="1" applyFont="1" applyFill="1" applyBorder="1" applyAlignment="1" applyProtection="1">
      <alignment horizontal="center" vertical="center"/>
      <protection locked="0"/>
    </xf>
    <xf numFmtId="1" fontId="16" fillId="6" borderId="10" xfId="0" applyNumberFormat="1" applyFont="1" applyFill="1" applyBorder="1" applyAlignment="1" applyProtection="1">
      <alignment horizontal="center" vertical="center"/>
      <protection locked="0"/>
    </xf>
    <xf numFmtId="1" fontId="16" fillId="6" borderId="27" xfId="0" applyNumberFormat="1" applyFont="1" applyFill="1" applyBorder="1" applyAlignment="1" applyProtection="1">
      <alignment horizontal="center" vertical="center"/>
      <protection locked="0"/>
    </xf>
    <xf numFmtId="1" fontId="10" fillId="5" borderId="8" xfId="0" applyNumberFormat="1" applyFont="1" applyFill="1" applyBorder="1" applyAlignment="1" applyProtection="1">
      <alignment horizontal="center" vertical="center"/>
      <protection locked="0"/>
    </xf>
    <xf numFmtId="1" fontId="10" fillId="5" borderId="10" xfId="0" applyNumberFormat="1" applyFont="1" applyFill="1" applyBorder="1" applyAlignment="1" applyProtection="1">
      <alignment horizontal="center" vertical="center"/>
      <protection locked="0"/>
    </xf>
    <xf numFmtId="1" fontId="10" fillId="5" borderId="27" xfId="0" applyNumberFormat="1" applyFont="1" applyFill="1" applyBorder="1" applyAlignment="1" applyProtection="1">
      <alignment horizontal="center" vertical="center"/>
      <protection locked="0"/>
    </xf>
    <xf numFmtId="1" fontId="17" fillId="0" borderId="4" xfId="0" applyNumberFormat="1" applyFont="1" applyBorder="1" applyAlignment="1" applyProtection="1">
      <alignment horizontal="center" vertical="center"/>
      <protection locked="0"/>
    </xf>
    <xf numFmtId="1" fontId="17" fillId="0" borderId="5" xfId="0" applyNumberFormat="1" applyFont="1" applyBorder="1" applyAlignment="1" applyProtection="1">
      <alignment horizontal="center"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  <protection locked="0"/>
    </xf>
    <xf numFmtId="0" fontId="8" fillId="0" borderId="14" xfId="0" applyFont="1" applyBorder="1" applyAlignment="1" applyProtection="1">
      <alignment horizontal="center" vertical="center"/>
      <protection locked="0"/>
    </xf>
    <xf numFmtId="0" fontId="33" fillId="0" borderId="0" xfId="0" applyFont="1" applyAlignment="1" applyProtection="1">
      <alignment horizontal="center" vertical="center"/>
      <protection locked="0"/>
    </xf>
    <xf numFmtId="0" fontId="19" fillId="0" borderId="8" xfId="0" applyFont="1" applyBorder="1" applyAlignment="1" applyProtection="1">
      <alignment horizontal="center" vertical="center"/>
      <protection locked="0"/>
    </xf>
    <xf numFmtId="0" fontId="19" fillId="0" borderId="26" xfId="0" applyFont="1" applyBorder="1" applyAlignment="1" applyProtection="1">
      <alignment horizontal="center" vertical="center"/>
      <protection locked="0"/>
    </xf>
    <xf numFmtId="0" fontId="19" fillId="0" borderId="9" xfId="0" applyFont="1" applyBorder="1" applyAlignment="1" applyProtection="1">
      <alignment horizontal="center" vertical="center"/>
      <protection locked="0"/>
    </xf>
    <xf numFmtId="0" fontId="19" fillId="0" borderId="10" xfId="0" applyFont="1" applyBorder="1" applyAlignment="1" applyProtection="1">
      <alignment horizontal="center" vertical="center"/>
      <protection locked="0"/>
    </xf>
    <xf numFmtId="0" fontId="19" fillId="0" borderId="0" xfId="0" applyFont="1" applyBorder="1" applyAlignment="1" applyProtection="1">
      <alignment horizontal="center" vertical="center"/>
      <protection locked="0"/>
    </xf>
    <xf numFmtId="0" fontId="19" fillId="0" borderId="11" xfId="0" applyFont="1" applyBorder="1" applyAlignment="1" applyProtection="1">
      <alignment horizontal="center" vertical="center"/>
      <protection locked="0"/>
    </xf>
    <xf numFmtId="0" fontId="19" fillId="0" borderId="27" xfId="0" applyFont="1" applyBorder="1" applyAlignment="1" applyProtection="1">
      <alignment horizontal="center" vertical="center"/>
      <protection locked="0"/>
    </xf>
    <xf numFmtId="0" fontId="19" fillId="0" borderId="14" xfId="0" applyFont="1" applyBorder="1" applyAlignment="1" applyProtection="1">
      <alignment horizontal="center" vertical="center"/>
      <protection locked="0"/>
    </xf>
    <xf numFmtId="0" fontId="19" fillId="0" borderId="25" xfId="0" applyFont="1" applyBorder="1" applyAlignment="1" applyProtection="1">
      <alignment horizontal="center" vertical="center"/>
      <protection locked="0"/>
    </xf>
    <xf numFmtId="0" fontId="34" fillId="0" borderId="31" xfId="0" applyFont="1" applyFill="1" applyBorder="1" applyAlignment="1" applyProtection="1">
      <alignment horizontal="center" vertical="center" wrapText="1"/>
      <protection locked="0"/>
    </xf>
    <xf numFmtId="0" fontId="34" fillId="0" borderId="34" xfId="0" applyFont="1" applyFill="1" applyBorder="1" applyAlignment="1" applyProtection="1">
      <alignment horizontal="center" vertical="center" wrapText="1"/>
      <protection locked="0"/>
    </xf>
    <xf numFmtId="1" fontId="2" fillId="6" borderId="31" xfId="0" applyNumberFormat="1" applyFont="1" applyFill="1" applyBorder="1" applyAlignment="1" applyProtection="1">
      <alignment horizontal="center" vertical="center"/>
      <protection locked="0"/>
    </xf>
    <xf numFmtId="1" fontId="2" fillId="6" borderId="32" xfId="0" applyNumberFormat="1" applyFont="1" applyFill="1" applyBorder="1" applyAlignment="1" applyProtection="1">
      <alignment horizontal="center" vertical="center"/>
      <protection locked="0"/>
    </xf>
    <xf numFmtId="1" fontId="2" fillId="6" borderId="34" xfId="0" applyNumberFormat="1" applyFont="1" applyFill="1" applyBorder="1" applyAlignment="1" applyProtection="1">
      <alignment horizontal="center" vertical="center"/>
      <protection locked="0"/>
    </xf>
    <xf numFmtId="1" fontId="2" fillId="6" borderId="8" xfId="0" applyNumberFormat="1" applyFont="1" applyFill="1" applyBorder="1" applyAlignment="1" applyProtection="1">
      <alignment horizontal="center" vertical="center"/>
      <protection locked="0"/>
    </xf>
    <xf numFmtId="1" fontId="2" fillId="6" borderId="10" xfId="0" applyNumberFormat="1" applyFont="1" applyFill="1" applyBorder="1" applyAlignment="1" applyProtection="1">
      <alignment horizontal="center" vertical="center"/>
      <protection locked="0"/>
    </xf>
    <xf numFmtId="1" fontId="2" fillId="6" borderId="27" xfId="0" applyNumberFormat="1" applyFont="1" applyFill="1" applyBorder="1" applyAlignment="1" applyProtection="1">
      <alignment horizontal="center" vertical="center"/>
      <protection locked="0"/>
    </xf>
    <xf numFmtId="1" fontId="16" fillId="6" borderId="31" xfId="0" applyNumberFormat="1" applyFont="1" applyFill="1" applyBorder="1" applyAlignment="1" applyProtection="1">
      <alignment horizontal="center" vertical="center"/>
      <protection locked="0"/>
    </xf>
    <xf numFmtId="1" fontId="16" fillId="6" borderId="32" xfId="0" applyNumberFormat="1" applyFont="1" applyFill="1" applyBorder="1" applyAlignment="1" applyProtection="1">
      <alignment horizontal="center" vertical="center"/>
      <protection locked="0"/>
    </xf>
    <xf numFmtId="1" fontId="16" fillId="6" borderId="34" xfId="0" applyNumberFormat="1" applyFont="1" applyFill="1" applyBorder="1" applyAlignment="1" applyProtection="1">
      <alignment horizontal="center" vertical="center"/>
      <protection locked="0"/>
    </xf>
    <xf numFmtId="0" fontId="15" fillId="0" borderId="10" xfId="0" applyFont="1" applyBorder="1" applyAlignment="1" applyProtection="1">
      <alignment horizontal="left" vertical="top"/>
      <protection locked="0"/>
    </xf>
    <xf numFmtId="0" fontId="15" fillId="0" borderId="0" xfId="0" applyFont="1" applyBorder="1" applyAlignment="1" applyProtection="1">
      <alignment horizontal="left" vertical="top"/>
      <protection locked="0"/>
    </xf>
    <xf numFmtId="0" fontId="15" fillId="0" borderId="11" xfId="0" applyFont="1" applyBorder="1" applyAlignment="1" applyProtection="1">
      <alignment horizontal="left" vertical="top"/>
      <protection locked="0"/>
    </xf>
    <xf numFmtId="0" fontId="15" fillId="0" borderId="27" xfId="0" applyFont="1" applyBorder="1" applyAlignment="1" applyProtection="1">
      <alignment horizontal="left" vertical="top"/>
      <protection locked="0"/>
    </xf>
    <xf numFmtId="0" fontId="15" fillId="0" borderId="14" xfId="0" applyFont="1" applyBorder="1" applyAlignment="1" applyProtection="1">
      <alignment horizontal="left" vertical="top"/>
      <protection locked="0"/>
    </xf>
    <xf numFmtId="0" fontId="15" fillId="0" borderId="25" xfId="0" applyFont="1" applyBorder="1" applyAlignment="1" applyProtection="1">
      <alignment horizontal="left" vertical="top"/>
      <protection locked="0"/>
    </xf>
    <xf numFmtId="0" fontId="2" fillId="6" borderId="8" xfId="0" applyFont="1" applyFill="1" applyBorder="1" applyAlignment="1" applyProtection="1">
      <alignment horizontal="center" vertical="center"/>
      <protection locked="0"/>
    </xf>
    <xf numFmtId="0" fontId="2" fillId="6" borderId="10" xfId="0" applyFont="1" applyFill="1" applyBorder="1" applyAlignment="1" applyProtection="1">
      <alignment horizontal="center" vertical="center"/>
      <protection locked="0"/>
    </xf>
    <xf numFmtId="0" fontId="2" fillId="6" borderId="27" xfId="0" applyFont="1" applyFill="1" applyBorder="1" applyAlignment="1" applyProtection="1">
      <alignment horizontal="center" vertical="center"/>
      <protection locked="0"/>
    </xf>
    <xf numFmtId="0" fontId="16" fillId="6" borderId="31" xfId="0" applyFont="1" applyFill="1" applyBorder="1" applyAlignment="1" applyProtection="1">
      <alignment horizontal="center" vertical="center"/>
      <protection locked="0"/>
    </xf>
    <xf numFmtId="0" fontId="16" fillId="6" borderId="32" xfId="0" applyFont="1" applyFill="1" applyBorder="1" applyAlignment="1" applyProtection="1">
      <alignment horizontal="center" vertical="center"/>
      <protection locked="0"/>
    </xf>
    <xf numFmtId="0" fontId="16" fillId="6" borderId="34" xfId="0" applyFont="1" applyFill="1" applyBorder="1" applyAlignment="1" applyProtection="1">
      <alignment horizontal="center" vertical="center"/>
      <protection locked="0"/>
    </xf>
    <xf numFmtId="0" fontId="32" fillId="0" borderId="8" xfId="0" applyFont="1" applyBorder="1" applyAlignment="1" applyProtection="1">
      <alignment horizontal="center" vertical="center"/>
      <protection locked="0"/>
    </xf>
    <xf numFmtId="0" fontId="32" fillId="0" borderId="26" xfId="0" applyFont="1" applyBorder="1" applyAlignment="1" applyProtection="1">
      <alignment horizontal="center" vertical="center"/>
      <protection locked="0"/>
    </xf>
    <xf numFmtId="0" fontId="32" fillId="0" borderId="9" xfId="0" applyFont="1" applyBorder="1" applyAlignment="1" applyProtection="1">
      <alignment horizontal="center" vertical="center"/>
      <protection locked="0"/>
    </xf>
    <xf numFmtId="0" fontId="32" fillId="0" borderId="27" xfId="0" applyFont="1" applyBorder="1" applyAlignment="1" applyProtection="1">
      <alignment horizontal="center" vertical="center"/>
      <protection locked="0"/>
    </xf>
    <xf numFmtId="0" fontId="32" fillId="0" borderId="14" xfId="0" applyFont="1" applyBorder="1" applyAlignment="1" applyProtection="1">
      <alignment horizontal="center" vertical="center"/>
      <protection locked="0"/>
    </xf>
    <xf numFmtId="0" fontId="32" fillId="0" borderId="25" xfId="0" applyFont="1" applyBorder="1" applyAlignment="1" applyProtection="1">
      <alignment horizontal="center" vertical="center"/>
      <protection locked="0"/>
    </xf>
    <xf numFmtId="1" fontId="10" fillId="6" borderId="31" xfId="0" applyNumberFormat="1" applyFont="1" applyFill="1" applyBorder="1" applyAlignment="1" applyProtection="1">
      <alignment horizontal="center" vertical="center"/>
      <protection locked="0"/>
    </xf>
    <xf numFmtId="1" fontId="10" fillId="6" borderId="32" xfId="0" applyNumberFormat="1" applyFont="1" applyFill="1" applyBorder="1" applyAlignment="1" applyProtection="1">
      <alignment horizontal="center" vertical="center"/>
      <protection locked="0"/>
    </xf>
    <xf numFmtId="1" fontId="10" fillId="6" borderId="34" xfId="0" applyNumberFormat="1" applyFont="1" applyFill="1" applyBorder="1" applyAlignment="1" applyProtection="1">
      <alignment horizontal="center" vertical="center"/>
      <protection locked="0"/>
    </xf>
    <xf numFmtId="0" fontId="15" fillId="0" borderId="8" xfId="0" applyFont="1" applyBorder="1" applyAlignment="1" applyProtection="1">
      <alignment horizontal="left" vertical="top"/>
      <protection locked="0"/>
    </xf>
    <xf numFmtId="0" fontId="15" fillId="0" borderId="26" xfId="0" applyFont="1" applyBorder="1" applyAlignment="1" applyProtection="1">
      <alignment horizontal="left" vertical="top"/>
      <protection locked="0"/>
    </xf>
    <xf numFmtId="0" fontId="15" fillId="0" borderId="9" xfId="0" applyFont="1" applyBorder="1" applyAlignment="1" applyProtection="1">
      <alignment horizontal="left" vertical="top"/>
      <protection locked="0"/>
    </xf>
    <xf numFmtId="0" fontId="36" fillId="2" borderId="12" xfId="0" applyFont="1" applyFill="1" applyBorder="1" applyAlignment="1" applyProtection="1">
      <alignment horizontal="center" vertical="center" wrapText="1"/>
      <protection locked="0"/>
    </xf>
    <xf numFmtId="0" fontId="36" fillId="2" borderId="13" xfId="0" applyFont="1" applyFill="1" applyBorder="1" applyAlignment="1" applyProtection="1">
      <alignment horizontal="center" vertical="center" wrapText="1"/>
      <protection locked="0"/>
    </xf>
    <xf numFmtId="0" fontId="31" fillId="12" borderId="31" xfId="0" applyFont="1" applyFill="1" applyBorder="1" applyAlignment="1" applyProtection="1">
      <alignment horizontal="center" vertical="center" textRotation="90"/>
      <protection locked="0"/>
    </xf>
    <xf numFmtId="0" fontId="31" fillId="12" borderId="32" xfId="0" applyFont="1" applyFill="1" applyBorder="1" applyAlignment="1" applyProtection="1">
      <alignment horizontal="center" vertical="center" textRotation="90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left" vertical="top" wrapText="1"/>
      <protection locked="0"/>
    </xf>
    <xf numFmtId="0" fontId="2" fillId="0" borderId="26" xfId="0" applyFont="1" applyBorder="1" applyAlignment="1" applyProtection="1">
      <alignment horizontal="left" vertical="top" wrapText="1"/>
      <protection locked="0"/>
    </xf>
    <xf numFmtId="0" fontId="2" fillId="0" borderId="9" xfId="0" applyFont="1" applyBorder="1" applyAlignment="1" applyProtection="1">
      <alignment horizontal="left" vertical="top" wrapText="1"/>
      <protection locked="0"/>
    </xf>
    <xf numFmtId="0" fontId="2" fillId="0" borderId="10" xfId="0" applyFont="1" applyBorder="1" applyAlignment="1" applyProtection="1">
      <alignment horizontal="left" vertical="top" wrapText="1"/>
      <protection locked="0"/>
    </xf>
    <xf numFmtId="0" fontId="2" fillId="0" borderId="0" xfId="0" applyFont="1" applyBorder="1" applyAlignment="1" applyProtection="1">
      <alignment horizontal="left" vertical="top" wrapText="1"/>
      <protection locked="0"/>
    </xf>
    <xf numFmtId="0" fontId="2" fillId="0" borderId="11" xfId="0" applyFont="1" applyBorder="1" applyAlignment="1" applyProtection="1">
      <alignment horizontal="left" vertical="top" wrapText="1"/>
      <protection locked="0"/>
    </xf>
    <xf numFmtId="0" fontId="2" fillId="0" borderId="27" xfId="0" applyFont="1" applyBorder="1" applyAlignment="1" applyProtection="1">
      <alignment horizontal="left" vertical="top" wrapText="1"/>
      <protection locked="0"/>
    </xf>
    <xf numFmtId="0" fontId="2" fillId="0" borderId="14" xfId="0" applyFont="1" applyBorder="1" applyAlignment="1" applyProtection="1">
      <alignment horizontal="left" vertical="top" wrapText="1"/>
      <protection locked="0"/>
    </xf>
    <xf numFmtId="0" fontId="2" fillId="0" borderId="25" xfId="0" applyFont="1" applyBorder="1" applyAlignment="1" applyProtection="1">
      <alignment horizontal="left" vertical="top" wrapText="1"/>
      <protection locked="0"/>
    </xf>
    <xf numFmtId="0" fontId="2" fillId="0" borderId="50" xfId="0" applyFont="1" applyBorder="1" applyAlignment="1" applyProtection="1">
      <alignment horizontal="left" vertical="center"/>
      <protection locked="0"/>
    </xf>
    <xf numFmtId="0" fontId="10" fillId="2" borderId="4" xfId="0" applyFont="1" applyFill="1" applyBorder="1" applyAlignment="1" applyProtection="1">
      <alignment horizontal="center" vertical="center" wrapText="1"/>
      <protection locked="0"/>
    </xf>
    <xf numFmtId="0" fontId="10" fillId="2" borderId="5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9" fillId="4" borderId="4" xfId="0" applyFont="1" applyFill="1" applyBorder="1" applyAlignment="1" applyProtection="1">
      <alignment horizontal="center" vertical="center"/>
      <protection locked="0"/>
    </xf>
    <xf numFmtId="0" fontId="9" fillId="4" borderId="5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left" vertical="center"/>
      <protection locked="0"/>
    </xf>
    <xf numFmtId="0" fontId="2" fillId="12" borderId="51" xfId="0" applyFont="1" applyFill="1" applyBorder="1" applyAlignment="1" applyProtection="1">
      <alignment horizontal="center" vertical="center" wrapText="1"/>
      <protection locked="0"/>
    </xf>
    <xf numFmtId="0" fontId="2" fillId="12" borderId="11" xfId="0" applyFont="1" applyFill="1" applyBorder="1" applyAlignment="1" applyProtection="1">
      <alignment horizontal="center" vertical="center" wrapText="1"/>
      <protection locked="0"/>
    </xf>
    <xf numFmtId="1" fontId="24" fillId="0" borderId="4" xfId="0" applyNumberFormat="1" applyFont="1" applyBorder="1" applyAlignment="1" applyProtection="1">
      <alignment horizontal="center" vertical="center"/>
      <protection locked="0"/>
    </xf>
    <xf numFmtId="1" fontId="24" fillId="0" borderId="5" xfId="0" applyNumberFormat="1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 wrapText="1"/>
      <protection locked="0"/>
    </xf>
    <xf numFmtId="1" fontId="17" fillId="0" borderId="6" xfId="0" applyNumberFormat="1" applyFont="1" applyBorder="1" applyAlignment="1" applyProtection="1">
      <alignment horizontal="center" vertical="center"/>
      <protection locked="0"/>
    </xf>
    <xf numFmtId="1" fontId="17" fillId="0" borderId="27" xfId="0" applyNumberFormat="1" applyFont="1" applyBorder="1" applyAlignment="1" applyProtection="1">
      <alignment horizontal="center" vertical="center"/>
      <protection locked="0"/>
    </xf>
    <xf numFmtId="1" fontId="17" fillId="0" borderId="14" xfId="0" applyNumberFormat="1" applyFont="1" applyBorder="1" applyAlignment="1" applyProtection="1">
      <alignment horizontal="center" vertical="center"/>
      <protection locked="0"/>
    </xf>
    <xf numFmtId="0" fontId="39" fillId="6" borderId="10" xfId="0" applyFont="1" applyFill="1" applyBorder="1" applyAlignment="1" applyProtection="1">
      <alignment horizontal="center" vertical="center"/>
    </xf>
    <xf numFmtId="0" fontId="39" fillId="6" borderId="0" xfId="0" applyFont="1" applyFill="1" applyBorder="1" applyAlignment="1" applyProtection="1">
      <alignment horizontal="center" vertical="center"/>
    </xf>
    <xf numFmtId="0" fontId="40" fillId="0" borderId="0" xfId="0" applyFont="1" applyProtection="1">
      <protection locked="0"/>
    </xf>
    <xf numFmtId="0" fontId="38" fillId="6" borderId="10" xfId="0" applyFont="1" applyFill="1" applyBorder="1" applyAlignment="1" applyProtection="1">
      <alignment horizontal="center" vertical="center"/>
    </xf>
    <xf numFmtId="0" fontId="38" fillId="6" borderId="0" xfId="0" applyFont="1" applyFill="1" applyBorder="1" applyAlignment="1" applyProtection="1">
      <alignment horizontal="center" vertical="center"/>
    </xf>
    <xf numFmtId="0" fontId="40" fillId="6" borderId="0" xfId="0" applyFont="1" applyFill="1" applyBorder="1" applyAlignment="1" applyProtection="1">
      <alignment horizontal="center" vertical="center"/>
    </xf>
    <xf numFmtId="0" fontId="40" fillId="6" borderId="10" xfId="0" applyFont="1" applyFill="1" applyBorder="1" applyAlignment="1" applyProtection="1">
      <alignment horizontal="center" vertical="center"/>
    </xf>
    <xf numFmtId="1" fontId="38" fillId="6" borderId="0" xfId="0" applyNumberFormat="1" applyFont="1" applyFill="1" applyBorder="1" applyAlignment="1" applyProtection="1">
      <alignment horizontal="center" vertical="center"/>
    </xf>
    <xf numFmtId="0" fontId="38" fillId="6" borderId="0" xfId="0" applyFont="1" applyFill="1" applyProtection="1">
      <protection locked="0"/>
    </xf>
    <xf numFmtId="0" fontId="40" fillId="6" borderId="0" xfId="0" applyFont="1" applyFill="1" applyProtection="1">
      <protection locked="0"/>
    </xf>
    <xf numFmtId="0" fontId="38" fillId="6" borderId="0" xfId="0" applyFont="1" applyFill="1" applyBorder="1" applyProtection="1">
      <protection locked="0"/>
    </xf>
    <xf numFmtId="0" fontId="38" fillId="0" borderId="0" xfId="0" applyFont="1" applyProtection="1">
      <protection locked="0"/>
    </xf>
    <xf numFmtId="0" fontId="2" fillId="6" borderId="0" xfId="0" applyFont="1" applyFill="1" applyBorder="1" applyAlignment="1" applyProtection="1">
      <alignment horizontal="center" vertical="center"/>
      <protection locked="0"/>
    </xf>
    <xf numFmtId="0" fontId="4" fillId="6" borderId="0" xfId="0" applyFont="1" applyFill="1" applyBorder="1" applyAlignment="1" applyProtection="1">
      <alignment horizontal="center" vertical="center"/>
      <protection locked="0"/>
    </xf>
    <xf numFmtId="0" fontId="2" fillId="6" borderId="49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2400"/>
              <a:t>Taux de remplissage TCC  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1"/>
          <c:tx>
            <c:v>Equipe A</c:v>
          </c:tx>
          <c:spPr>
            <a:solidFill>
              <a:schemeClr val="accent2">
                <a:lumMod val="75000"/>
              </a:schemeClr>
            </a:solidFill>
          </c:spPr>
          <c:invertIfNegative val="0"/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D141-457A-B977-40F0EAB3AB35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'Taux de remplissage'!$AP$2:$AS$2</c:f>
              <c:strCache>
                <c:ptCount val="4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</c:strCache>
            </c:strRef>
          </c:cat>
          <c:val>
            <c:numRef>
              <c:f>'Taux de remplissage'!$AP$3:$AS$3</c:f>
              <c:numCache>
                <c:formatCode>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141-457A-B977-40F0EAB3AB35}"/>
            </c:ext>
          </c:extLst>
        </c:ser>
        <c:ser>
          <c:idx val="2"/>
          <c:order val="2"/>
          <c:tx>
            <c:v>Equipe B</c:v>
          </c:tx>
          <c:spPr>
            <a:solidFill>
              <a:schemeClr val="accent6">
                <a:lumMod val="75000"/>
              </a:schemeClr>
            </a:solidFill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D141-457A-B977-40F0EAB3AB35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D141-457A-B977-40F0EAB3AB35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D141-457A-B977-40F0EAB3AB35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D141-457A-B977-40F0EAB3AB35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'Taux de remplissage'!$AP$2:$AS$2</c:f>
              <c:strCache>
                <c:ptCount val="4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</c:strCache>
            </c:strRef>
          </c:cat>
          <c:val>
            <c:numRef>
              <c:f>'Taux de remplissage'!$AP$4:$AS$4</c:f>
              <c:numCache>
                <c:formatCode>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D141-457A-B977-40F0EAB3AB35}"/>
            </c:ext>
          </c:extLst>
        </c:ser>
        <c:ser>
          <c:idx val="3"/>
          <c:order val="3"/>
          <c:tx>
            <c:v>Equipe N</c:v>
          </c:tx>
          <c:spPr>
            <a:solidFill>
              <a:srgbClr val="00206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'Taux de remplissage'!$AP$2:$AS$2</c:f>
              <c:strCache>
                <c:ptCount val="4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</c:strCache>
            </c:strRef>
          </c:cat>
          <c:val>
            <c:numRef>
              <c:f>'Taux de remplissage'!$AP$5:$AS$5</c:f>
              <c:numCache>
                <c:formatCode>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D141-457A-B977-40F0EAB3AB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9671552"/>
        <c:axId val="89673088"/>
      </c:barChart>
      <c:lineChart>
        <c:grouping val="standard"/>
        <c:varyColors val="0"/>
        <c:ser>
          <c:idx val="1"/>
          <c:order val="0"/>
          <c:tx>
            <c:v>Objectif</c:v>
          </c:tx>
          <c:marker>
            <c:symbol val="none"/>
          </c:marker>
          <c:cat>
            <c:strRef>
              <c:f>'Taux de remplissage'!$AP$2:$AS$2</c:f>
              <c:strCache>
                <c:ptCount val="4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</c:strCache>
            </c:strRef>
          </c:cat>
          <c:val>
            <c:numRef>
              <c:f>'Taux de remplissage'!$AP$6:$AS$6</c:f>
              <c:numCache>
                <c:formatCode>0%</c:formatCode>
                <c:ptCount val="4"/>
                <c:pt idx="0">
                  <c:v>0.9</c:v>
                </c:pt>
                <c:pt idx="1">
                  <c:v>0.9</c:v>
                </c:pt>
                <c:pt idx="2">
                  <c:v>0.9</c:v>
                </c:pt>
                <c:pt idx="3">
                  <c:v>0.9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D141-457A-B977-40F0EAB3AB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9671552"/>
        <c:axId val="89673088"/>
      </c:lineChart>
      <c:catAx>
        <c:axId val="8967155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89673088"/>
        <c:crosses val="autoZero"/>
        <c:auto val="1"/>
        <c:lblAlgn val="ctr"/>
        <c:lblOffset val="100"/>
        <c:noMultiLvlLbl val="0"/>
      </c:catAx>
      <c:valAx>
        <c:axId val="89673088"/>
        <c:scaling>
          <c:orientation val="minMax"/>
          <c:max val="1"/>
          <c:min val="0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89671552"/>
        <c:crosses val="autoZero"/>
        <c:crossBetween val="between"/>
      </c:valAx>
    </c:plotArea>
    <c:legend>
      <c:legendPos val="r"/>
      <c:overlay val="0"/>
      <c:txPr>
        <a:bodyPr/>
        <a:lstStyle/>
        <a:p>
          <a:pPr>
            <a:defRPr sz="180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416739475983453"/>
          <c:y val="0.13061393449337094"/>
          <c:w val="0.52720892940478825"/>
          <c:h val="0.73257993298774038"/>
        </c:manualLayout>
      </c:layout>
      <c:doughnutChart>
        <c:varyColors val="1"/>
        <c:ser>
          <c:idx val="1"/>
          <c:order val="1"/>
          <c:spPr>
            <a:ln>
              <a:noFill/>
            </a:ln>
            <a:effectLst>
              <a:glow rad="101600">
                <a:schemeClr val="accent2">
                  <a:satMod val="175000"/>
                  <a:alpha val="40000"/>
                </a:schemeClr>
              </a:glow>
            </a:effectLst>
            <a:scene3d>
              <a:camera prst="orthographicFront"/>
              <a:lightRig rig="threePt" dir="t"/>
            </a:scene3d>
            <a:sp3d>
              <a:bevelT w="152400" h="50800" prst="softRound"/>
            </a:sp3d>
          </c:spPr>
          <c:dPt>
            <c:idx val="0"/>
            <c:bubble3D val="0"/>
            <c:spPr>
              <a:solidFill>
                <a:srgbClr val="FF0000"/>
              </a:solidFill>
              <a:ln>
                <a:solidFill>
                  <a:sysClr val="windowText" lastClr="000000"/>
                </a:solidFill>
              </a:ln>
              <a:effectLst>
                <a:glow rad="101600">
                  <a:schemeClr val="accent2">
                    <a:satMod val="175000"/>
                    <a:alpha val="40000"/>
                  </a:schemeClr>
                </a:glow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c:spPr>
            <c:extLst>
              <c:ext xmlns:c16="http://schemas.microsoft.com/office/drawing/2014/chart" uri="{C3380CC4-5D6E-409C-BE32-E72D297353CC}">
                <c16:uniqueId val="{00000022-E8D1-43FC-BC3B-7EDDAE7A6556}"/>
              </c:ext>
            </c:extLst>
          </c:dPt>
          <c:dPt>
            <c:idx val="1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>
                <a:glow rad="101600">
                  <a:schemeClr val="accent2">
                    <a:satMod val="175000"/>
                    <a:alpha val="40000"/>
                  </a:schemeClr>
                </a:glow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c:spPr>
            <c:extLst>
              <c:ext xmlns:c16="http://schemas.microsoft.com/office/drawing/2014/chart" uri="{C3380CC4-5D6E-409C-BE32-E72D297353CC}">
                <c16:uniqueId val="{0000001B-E8D1-43FC-BC3B-7EDDAE7A6556}"/>
              </c:ext>
            </c:extLst>
          </c:dPt>
          <c:dPt>
            <c:idx val="2"/>
            <c:bubble3D val="0"/>
            <c:spPr>
              <a:solidFill>
                <a:srgbClr val="0EDC22"/>
              </a:solidFill>
              <a:ln>
                <a:solidFill>
                  <a:sysClr val="windowText" lastClr="000000"/>
                </a:solidFill>
              </a:ln>
              <a:effectLst>
                <a:glow rad="101600">
                  <a:schemeClr val="accent2">
                    <a:satMod val="175000"/>
                    <a:alpha val="40000"/>
                  </a:schemeClr>
                </a:glow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c:spPr>
            <c:extLst>
              <c:ext xmlns:c16="http://schemas.microsoft.com/office/drawing/2014/chart" uri="{C3380CC4-5D6E-409C-BE32-E72D297353CC}">
                <c16:uniqueId val="{00000012-E8D1-43FC-BC3B-7EDDAE7A6556}"/>
              </c:ext>
            </c:extLst>
          </c:dPt>
          <c:dPt>
            <c:idx val="3"/>
            <c:bubble3D val="0"/>
            <c:spPr>
              <a:noFill/>
              <a:ln>
                <a:noFill/>
              </a:ln>
              <a:effectLst>
                <a:glow rad="101600">
                  <a:schemeClr val="accent2">
                    <a:satMod val="175000"/>
                    <a:alpha val="40000"/>
                  </a:schemeClr>
                </a:glow>
              </a:effectLst>
              <a:scene3d>
                <a:camera prst="orthographicFront"/>
                <a:lightRig rig="threePt" dir="t"/>
              </a:scene3d>
            </c:spPr>
            <c:extLst>
              <c:ext xmlns:c16="http://schemas.microsoft.com/office/drawing/2014/chart" uri="{C3380CC4-5D6E-409C-BE32-E72D297353CC}">
                <c16:uniqueId val="{00000006-E8D1-43FC-BC3B-7EDDAE7A6556}"/>
              </c:ext>
            </c:extLst>
          </c:dPt>
          <c:val>
            <c:numRef>
              <c:f>Février!$AS$8:$AS$11</c:f>
              <c:numCache>
                <c:formatCode>General</c:formatCode>
                <c:ptCount val="4"/>
                <c:pt idx="0">
                  <c:v>35</c:v>
                </c:pt>
                <c:pt idx="1">
                  <c:v>40</c:v>
                </c:pt>
                <c:pt idx="2">
                  <c:v>25</c:v>
                </c:pt>
                <c:pt idx="3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8D1-43FC-BC3B-7EDDAE7A65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50"/>
      </c:doughnutChart>
      <c:radarChart>
        <c:radarStyle val="marker"/>
        <c:varyColors val="0"/>
        <c:ser>
          <c:idx val="0"/>
          <c:order val="0"/>
          <c:spPr>
            <a:ln w="38100" cap="flat" cmpd="sng" algn="ctr">
              <a:solidFill>
                <a:schemeClr val="dk1">
                  <a:shade val="50000"/>
                </a:schemeClr>
              </a:solidFill>
              <a:prstDash val="solid"/>
              <a:miter lim="800000"/>
            </a:ln>
            <a:effectLst/>
          </c:spPr>
          <c:marker>
            <c:symbol val="none"/>
          </c:marker>
          <c:cat>
            <c:numRef>
              <c:f>Février!$AS$5</c:f>
              <c:numCache>
                <c:formatCode>General</c:formatCode>
                <c:ptCount val="1"/>
                <c:pt idx="0">
                  <c:v>87</c:v>
                </c:pt>
              </c:numCache>
            </c:numRef>
          </c:cat>
          <c:val>
            <c:numRef>
              <c:f>[0]!ValeurA</c:f>
              <c:numCache>
                <c:formatCode>General</c:formatCode>
                <c:ptCount val="2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1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8D1-43FC-BC3B-7EDDAE7A65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6775296"/>
        <c:axId val="106777984"/>
      </c:radarChart>
      <c:catAx>
        <c:axId val="106775296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06777984"/>
        <c:crosses val="autoZero"/>
        <c:auto val="1"/>
        <c:lblAlgn val="ctr"/>
        <c:lblOffset val="100"/>
        <c:noMultiLvlLbl val="0"/>
      </c:catAx>
      <c:valAx>
        <c:axId val="106777984"/>
        <c:scaling>
          <c:orientation val="minMax"/>
        </c:scaling>
        <c:delete val="1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1067752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416739475983453"/>
          <c:y val="0.13061393449337094"/>
          <c:w val="0.52720892940478825"/>
          <c:h val="0.73257993298774038"/>
        </c:manualLayout>
      </c:layout>
      <c:doughnutChart>
        <c:varyColors val="1"/>
        <c:ser>
          <c:idx val="1"/>
          <c:order val="1"/>
          <c:spPr>
            <a:ln>
              <a:noFill/>
            </a:ln>
            <a:effectLst>
              <a:glow rad="101600">
                <a:schemeClr val="accent2">
                  <a:satMod val="175000"/>
                  <a:alpha val="40000"/>
                </a:schemeClr>
              </a:glow>
            </a:effectLst>
            <a:scene3d>
              <a:camera prst="orthographicFront"/>
              <a:lightRig rig="threePt" dir="t"/>
            </a:scene3d>
            <a:sp3d>
              <a:bevelT w="152400" h="50800" prst="softRound"/>
            </a:sp3d>
          </c:spPr>
          <c:dPt>
            <c:idx val="0"/>
            <c:bubble3D val="0"/>
            <c:spPr>
              <a:solidFill>
                <a:srgbClr val="FF0000"/>
              </a:solidFill>
              <a:ln>
                <a:solidFill>
                  <a:sysClr val="windowText" lastClr="000000"/>
                </a:solidFill>
              </a:ln>
              <a:effectLst>
                <a:glow rad="101600">
                  <a:schemeClr val="accent2">
                    <a:satMod val="175000"/>
                    <a:alpha val="40000"/>
                  </a:schemeClr>
                </a:glow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c:spPr>
            <c:extLst>
              <c:ext xmlns:c16="http://schemas.microsoft.com/office/drawing/2014/chart" uri="{C3380CC4-5D6E-409C-BE32-E72D297353CC}">
                <c16:uniqueId val="{00000022-E8D1-43FC-BC3B-7EDDAE7A6556}"/>
              </c:ext>
            </c:extLst>
          </c:dPt>
          <c:dPt>
            <c:idx val="1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>
                <a:glow rad="101600">
                  <a:schemeClr val="accent2">
                    <a:satMod val="175000"/>
                    <a:alpha val="40000"/>
                  </a:schemeClr>
                </a:glow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c:spPr>
            <c:extLst>
              <c:ext xmlns:c16="http://schemas.microsoft.com/office/drawing/2014/chart" uri="{C3380CC4-5D6E-409C-BE32-E72D297353CC}">
                <c16:uniqueId val="{0000001B-E8D1-43FC-BC3B-7EDDAE7A6556}"/>
              </c:ext>
            </c:extLst>
          </c:dPt>
          <c:dPt>
            <c:idx val="2"/>
            <c:bubble3D val="0"/>
            <c:spPr>
              <a:solidFill>
                <a:srgbClr val="0EDC22"/>
              </a:solidFill>
              <a:ln>
                <a:solidFill>
                  <a:sysClr val="windowText" lastClr="000000"/>
                </a:solidFill>
              </a:ln>
              <a:effectLst>
                <a:glow rad="101600">
                  <a:schemeClr val="accent2">
                    <a:satMod val="175000"/>
                    <a:alpha val="40000"/>
                  </a:schemeClr>
                </a:glow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c:spPr>
            <c:extLst>
              <c:ext xmlns:c16="http://schemas.microsoft.com/office/drawing/2014/chart" uri="{C3380CC4-5D6E-409C-BE32-E72D297353CC}">
                <c16:uniqueId val="{00000012-E8D1-43FC-BC3B-7EDDAE7A6556}"/>
              </c:ext>
            </c:extLst>
          </c:dPt>
          <c:dPt>
            <c:idx val="3"/>
            <c:bubble3D val="0"/>
            <c:spPr>
              <a:noFill/>
              <a:ln>
                <a:noFill/>
              </a:ln>
              <a:effectLst>
                <a:glow rad="101600">
                  <a:schemeClr val="accent2">
                    <a:satMod val="175000"/>
                    <a:alpha val="40000"/>
                  </a:schemeClr>
                </a:glow>
              </a:effectLst>
              <a:scene3d>
                <a:camera prst="orthographicFront"/>
                <a:lightRig rig="threePt" dir="t"/>
              </a:scene3d>
            </c:spPr>
            <c:extLst>
              <c:ext xmlns:c16="http://schemas.microsoft.com/office/drawing/2014/chart" uri="{C3380CC4-5D6E-409C-BE32-E72D297353CC}">
                <c16:uniqueId val="{00000006-E8D1-43FC-BC3B-7EDDAE7A6556}"/>
              </c:ext>
            </c:extLst>
          </c:dPt>
          <c:val>
            <c:numRef>
              <c:f>Février!$AS$8:$AS$11</c:f>
              <c:numCache>
                <c:formatCode>General</c:formatCode>
                <c:ptCount val="4"/>
                <c:pt idx="0">
                  <c:v>35</c:v>
                </c:pt>
                <c:pt idx="1">
                  <c:v>40</c:v>
                </c:pt>
                <c:pt idx="2">
                  <c:v>25</c:v>
                </c:pt>
                <c:pt idx="3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8D1-43FC-BC3B-7EDDAE7A65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50"/>
      </c:doughnutChart>
      <c:radarChart>
        <c:radarStyle val="marker"/>
        <c:varyColors val="0"/>
        <c:ser>
          <c:idx val="0"/>
          <c:order val="0"/>
          <c:spPr>
            <a:ln w="38100" cap="flat" cmpd="sng" algn="ctr">
              <a:solidFill>
                <a:schemeClr val="dk1">
                  <a:shade val="50000"/>
                </a:schemeClr>
              </a:solidFill>
              <a:prstDash val="solid"/>
              <a:miter lim="800000"/>
            </a:ln>
            <a:effectLst/>
          </c:spPr>
          <c:marker>
            <c:symbol val="none"/>
          </c:marker>
          <c:cat>
            <c:numRef>
              <c:f>Février!$AS$5</c:f>
              <c:numCache>
                <c:formatCode>General</c:formatCode>
                <c:ptCount val="1"/>
                <c:pt idx="0">
                  <c:v>87</c:v>
                </c:pt>
              </c:numCache>
            </c:numRef>
          </c:cat>
          <c:val>
            <c:numRef>
              <c:f>[0]!ValeurB</c:f>
              <c:numCache>
                <c:formatCode>General</c:formatCode>
                <c:ptCount val="2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1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8D1-43FC-BC3B-7EDDAE7A65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3142912"/>
        <c:axId val="103192832"/>
      </c:radarChart>
      <c:catAx>
        <c:axId val="103142912"/>
        <c:scaling>
          <c:orientation val="minMax"/>
        </c:scaling>
        <c:delete val="1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103192832"/>
        <c:crosses val="autoZero"/>
        <c:auto val="1"/>
        <c:lblAlgn val="ctr"/>
        <c:lblOffset val="100"/>
        <c:noMultiLvlLbl val="0"/>
      </c:catAx>
      <c:valAx>
        <c:axId val="103192832"/>
        <c:scaling>
          <c:orientation val="minMax"/>
        </c:scaling>
        <c:delete val="1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1031429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416739475983453"/>
          <c:y val="0.13061393449337094"/>
          <c:w val="0.52720892940478825"/>
          <c:h val="0.73257993298774038"/>
        </c:manualLayout>
      </c:layout>
      <c:doughnutChart>
        <c:varyColors val="1"/>
        <c:ser>
          <c:idx val="1"/>
          <c:order val="1"/>
          <c:spPr>
            <a:ln>
              <a:noFill/>
            </a:ln>
            <a:effectLst>
              <a:glow rad="101600">
                <a:schemeClr val="accent2">
                  <a:satMod val="175000"/>
                  <a:alpha val="40000"/>
                </a:schemeClr>
              </a:glow>
            </a:effectLst>
            <a:scene3d>
              <a:camera prst="orthographicFront"/>
              <a:lightRig rig="threePt" dir="t"/>
            </a:scene3d>
            <a:sp3d>
              <a:bevelT w="152400" h="50800" prst="softRound"/>
            </a:sp3d>
          </c:spPr>
          <c:dPt>
            <c:idx val="0"/>
            <c:bubble3D val="0"/>
            <c:spPr>
              <a:solidFill>
                <a:srgbClr val="FF0000"/>
              </a:solidFill>
              <a:ln>
                <a:solidFill>
                  <a:sysClr val="windowText" lastClr="000000"/>
                </a:solidFill>
              </a:ln>
              <a:effectLst>
                <a:glow rad="101600">
                  <a:schemeClr val="accent2">
                    <a:satMod val="175000"/>
                    <a:alpha val="40000"/>
                  </a:schemeClr>
                </a:glow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c:spPr>
            <c:extLst>
              <c:ext xmlns:c16="http://schemas.microsoft.com/office/drawing/2014/chart" uri="{C3380CC4-5D6E-409C-BE32-E72D297353CC}">
                <c16:uniqueId val="{00000022-E8D1-43FC-BC3B-7EDDAE7A6556}"/>
              </c:ext>
            </c:extLst>
          </c:dPt>
          <c:dPt>
            <c:idx val="1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>
                <a:glow rad="101600">
                  <a:schemeClr val="accent2">
                    <a:satMod val="175000"/>
                    <a:alpha val="40000"/>
                  </a:schemeClr>
                </a:glow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c:spPr>
            <c:extLst>
              <c:ext xmlns:c16="http://schemas.microsoft.com/office/drawing/2014/chart" uri="{C3380CC4-5D6E-409C-BE32-E72D297353CC}">
                <c16:uniqueId val="{0000001B-E8D1-43FC-BC3B-7EDDAE7A6556}"/>
              </c:ext>
            </c:extLst>
          </c:dPt>
          <c:dPt>
            <c:idx val="2"/>
            <c:bubble3D val="0"/>
            <c:spPr>
              <a:solidFill>
                <a:srgbClr val="0EDC22"/>
              </a:solidFill>
              <a:ln>
                <a:solidFill>
                  <a:sysClr val="windowText" lastClr="000000"/>
                </a:solidFill>
              </a:ln>
              <a:effectLst>
                <a:glow rad="101600">
                  <a:schemeClr val="accent2">
                    <a:satMod val="175000"/>
                    <a:alpha val="40000"/>
                  </a:schemeClr>
                </a:glow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c:spPr>
            <c:extLst>
              <c:ext xmlns:c16="http://schemas.microsoft.com/office/drawing/2014/chart" uri="{C3380CC4-5D6E-409C-BE32-E72D297353CC}">
                <c16:uniqueId val="{00000012-E8D1-43FC-BC3B-7EDDAE7A6556}"/>
              </c:ext>
            </c:extLst>
          </c:dPt>
          <c:dPt>
            <c:idx val="3"/>
            <c:bubble3D val="0"/>
            <c:spPr>
              <a:noFill/>
              <a:ln>
                <a:noFill/>
              </a:ln>
              <a:effectLst>
                <a:glow rad="101600">
                  <a:schemeClr val="accent2">
                    <a:satMod val="175000"/>
                    <a:alpha val="40000"/>
                  </a:schemeClr>
                </a:glow>
              </a:effectLst>
              <a:scene3d>
                <a:camera prst="orthographicFront"/>
                <a:lightRig rig="threePt" dir="t"/>
              </a:scene3d>
            </c:spPr>
            <c:extLst>
              <c:ext xmlns:c16="http://schemas.microsoft.com/office/drawing/2014/chart" uri="{C3380CC4-5D6E-409C-BE32-E72D297353CC}">
                <c16:uniqueId val="{00000006-E8D1-43FC-BC3B-7EDDAE7A6556}"/>
              </c:ext>
            </c:extLst>
          </c:dPt>
          <c:val>
            <c:numRef>
              <c:f>Février!$AS$8:$AS$11</c:f>
              <c:numCache>
                <c:formatCode>General</c:formatCode>
                <c:ptCount val="4"/>
                <c:pt idx="0">
                  <c:v>35</c:v>
                </c:pt>
                <c:pt idx="1">
                  <c:v>40</c:v>
                </c:pt>
                <c:pt idx="2">
                  <c:v>25</c:v>
                </c:pt>
                <c:pt idx="3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8D1-43FC-BC3B-7EDDAE7A65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50"/>
      </c:doughnutChart>
      <c:radarChart>
        <c:radarStyle val="marker"/>
        <c:varyColors val="0"/>
        <c:ser>
          <c:idx val="0"/>
          <c:order val="0"/>
          <c:spPr>
            <a:ln w="38100" cap="flat" cmpd="sng" algn="ctr">
              <a:solidFill>
                <a:schemeClr val="dk1">
                  <a:shade val="50000"/>
                </a:schemeClr>
              </a:solidFill>
              <a:prstDash val="solid"/>
              <a:miter lim="800000"/>
            </a:ln>
            <a:effectLst/>
          </c:spPr>
          <c:marker>
            <c:symbol val="none"/>
          </c:marker>
          <c:cat>
            <c:numRef>
              <c:f>Février!$AS$5</c:f>
              <c:numCache>
                <c:formatCode>General</c:formatCode>
                <c:ptCount val="1"/>
                <c:pt idx="0">
                  <c:v>87</c:v>
                </c:pt>
              </c:numCache>
            </c:numRef>
          </c:cat>
          <c:val>
            <c:numRef>
              <c:f>[0]!ValeurN</c:f>
              <c:numCache>
                <c:formatCode>General</c:formatCode>
                <c:ptCount val="2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1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8D1-43FC-BC3B-7EDDAE7A65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672640"/>
        <c:axId val="100674176"/>
      </c:radarChart>
      <c:catAx>
        <c:axId val="100672640"/>
        <c:scaling>
          <c:orientation val="minMax"/>
        </c:scaling>
        <c:delete val="1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100674176"/>
        <c:crosses val="autoZero"/>
        <c:auto val="1"/>
        <c:lblAlgn val="ctr"/>
        <c:lblOffset val="100"/>
        <c:noMultiLvlLbl val="0"/>
      </c:catAx>
      <c:valAx>
        <c:axId val="100674176"/>
        <c:scaling>
          <c:orientation val="minMax"/>
        </c:scaling>
        <c:delete val="1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1006726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416739475983453"/>
          <c:y val="0.13061393449337094"/>
          <c:w val="0.52720892940478825"/>
          <c:h val="0.73257993298774038"/>
        </c:manualLayout>
      </c:layout>
      <c:doughnutChart>
        <c:varyColors val="1"/>
        <c:ser>
          <c:idx val="1"/>
          <c:order val="1"/>
          <c:spPr>
            <a:ln>
              <a:noFill/>
            </a:ln>
            <a:effectLst>
              <a:glow rad="101600">
                <a:schemeClr val="accent2">
                  <a:satMod val="175000"/>
                  <a:alpha val="40000"/>
                </a:schemeClr>
              </a:glow>
            </a:effectLst>
            <a:scene3d>
              <a:camera prst="orthographicFront"/>
              <a:lightRig rig="threePt" dir="t"/>
            </a:scene3d>
            <a:sp3d>
              <a:bevelT w="152400" h="50800" prst="softRound"/>
            </a:sp3d>
          </c:spPr>
          <c:dPt>
            <c:idx val="0"/>
            <c:bubble3D val="0"/>
            <c:spPr>
              <a:solidFill>
                <a:srgbClr val="FF0000"/>
              </a:solidFill>
              <a:ln>
                <a:solidFill>
                  <a:sysClr val="windowText" lastClr="000000"/>
                </a:solidFill>
              </a:ln>
              <a:effectLst>
                <a:glow rad="101600">
                  <a:schemeClr val="accent2">
                    <a:satMod val="175000"/>
                    <a:alpha val="40000"/>
                  </a:schemeClr>
                </a:glow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c:spPr>
            <c:extLst>
              <c:ext xmlns:c16="http://schemas.microsoft.com/office/drawing/2014/chart" uri="{C3380CC4-5D6E-409C-BE32-E72D297353CC}">
                <c16:uniqueId val="{00000001-4558-440B-ACBD-1EFF84B558E6}"/>
              </c:ext>
            </c:extLst>
          </c:dPt>
          <c:dPt>
            <c:idx val="1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>
                <a:glow rad="101600">
                  <a:schemeClr val="accent2">
                    <a:satMod val="175000"/>
                    <a:alpha val="40000"/>
                  </a:schemeClr>
                </a:glow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c:spPr>
            <c:extLst>
              <c:ext xmlns:c16="http://schemas.microsoft.com/office/drawing/2014/chart" uri="{C3380CC4-5D6E-409C-BE32-E72D297353CC}">
                <c16:uniqueId val="{00000003-4558-440B-ACBD-1EFF84B558E6}"/>
              </c:ext>
            </c:extLst>
          </c:dPt>
          <c:dPt>
            <c:idx val="2"/>
            <c:bubble3D val="0"/>
            <c:spPr>
              <a:solidFill>
                <a:srgbClr val="0EDC22"/>
              </a:solidFill>
              <a:ln>
                <a:solidFill>
                  <a:sysClr val="windowText" lastClr="000000"/>
                </a:solidFill>
              </a:ln>
              <a:effectLst>
                <a:glow rad="101600">
                  <a:schemeClr val="accent2">
                    <a:satMod val="175000"/>
                    <a:alpha val="40000"/>
                  </a:schemeClr>
                </a:glow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c:spPr>
            <c:extLst>
              <c:ext xmlns:c16="http://schemas.microsoft.com/office/drawing/2014/chart" uri="{C3380CC4-5D6E-409C-BE32-E72D297353CC}">
                <c16:uniqueId val="{00000005-4558-440B-ACBD-1EFF84B558E6}"/>
              </c:ext>
            </c:extLst>
          </c:dPt>
          <c:dPt>
            <c:idx val="3"/>
            <c:bubble3D val="0"/>
            <c:spPr>
              <a:noFill/>
              <a:ln>
                <a:noFill/>
              </a:ln>
              <a:effectLst>
                <a:glow rad="101600">
                  <a:schemeClr val="accent2">
                    <a:satMod val="175000"/>
                    <a:alpha val="40000"/>
                  </a:schemeClr>
                </a:glow>
              </a:effectLst>
              <a:scene3d>
                <a:camera prst="orthographicFront"/>
                <a:lightRig rig="threePt" dir="t"/>
              </a:scene3d>
            </c:spPr>
            <c:extLst>
              <c:ext xmlns:c16="http://schemas.microsoft.com/office/drawing/2014/chart" uri="{C3380CC4-5D6E-409C-BE32-E72D297353CC}">
                <c16:uniqueId val="{00000007-4558-440B-ACBD-1EFF84B558E6}"/>
              </c:ext>
            </c:extLst>
          </c:dPt>
          <c:val>
            <c:numRef>
              <c:f>Février!$AS$8:$AS$11</c:f>
              <c:numCache>
                <c:formatCode>General</c:formatCode>
                <c:ptCount val="4"/>
                <c:pt idx="0">
                  <c:v>35</c:v>
                </c:pt>
                <c:pt idx="1">
                  <c:v>40</c:v>
                </c:pt>
                <c:pt idx="2">
                  <c:v>25</c:v>
                </c:pt>
                <c:pt idx="3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4558-440B-ACBD-1EFF84B558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50"/>
      </c:doughnutChart>
      <c:radarChart>
        <c:radarStyle val="marker"/>
        <c:varyColors val="0"/>
        <c:ser>
          <c:idx val="0"/>
          <c:order val="0"/>
          <c:spPr>
            <a:ln w="38100" cap="flat" cmpd="sng" algn="ctr">
              <a:solidFill>
                <a:schemeClr val="dk1">
                  <a:shade val="50000"/>
                </a:schemeClr>
              </a:solidFill>
              <a:prstDash val="solid"/>
              <a:miter lim="800000"/>
            </a:ln>
            <a:effectLst/>
          </c:spPr>
          <c:marker>
            <c:symbol val="none"/>
          </c:marker>
          <c:cat>
            <c:numRef>
              <c:f>Février!$AS$5</c:f>
              <c:numCache>
                <c:formatCode>General</c:formatCode>
                <c:ptCount val="1"/>
                <c:pt idx="0">
                  <c:v>87</c:v>
                </c:pt>
              </c:numCache>
            </c:numRef>
          </c:cat>
          <c:val>
            <c:numRef>
              <c:f>[0]!ValeurA</c:f>
              <c:numCache>
                <c:formatCode>General</c:formatCode>
                <c:ptCount val="2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1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4558-440B-ACBD-1EFF84B558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6775296"/>
        <c:axId val="106777984"/>
      </c:radarChart>
      <c:catAx>
        <c:axId val="106775296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06777984"/>
        <c:crosses val="autoZero"/>
        <c:auto val="1"/>
        <c:lblAlgn val="ctr"/>
        <c:lblOffset val="100"/>
        <c:noMultiLvlLbl val="0"/>
      </c:catAx>
      <c:valAx>
        <c:axId val="106777984"/>
        <c:scaling>
          <c:orientation val="minMax"/>
        </c:scaling>
        <c:delete val="1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1067752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416739475983453"/>
          <c:y val="0.13061393449337094"/>
          <c:w val="0.52720892940478825"/>
          <c:h val="0.73257993298774038"/>
        </c:manualLayout>
      </c:layout>
      <c:doughnutChart>
        <c:varyColors val="1"/>
        <c:ser>
          <c:idx val="1"/>
          <c:order val="1"/>
          <c:spPr>
            <a:ln>
              <a:noFill/>
            </a:ln>
            <a:effectLst>
              <a:glow rad="101600">
                <a:schemeClr val="accent2">
                  <a:satMod val="175000"/>
                  <a:alpha val="40000"/>
                </a:schemeClr>
              </a:glow>
            </a:effectLst>
            <a:scene3d>
              <a:camera prst="orthographicFront"/>
              <a:lightRig rig="threePt" dir="t"/>
            </a:scene3d>
            <a:sp3d>
              <a:bevelT w="152400" h="50800" prst="softRound"/>
            </a:sp3d>
          </c:spPr>
          <c:dPt>
            <c:idx val="0"/>
            <c:bubble3D val="0"/>
            <c:spPr>
              <a:solidFill>
                <a:srgbClr val="FF0000"/>
              </a:solidFill>
              <a:ln>
                <a:solidFill>
                  <a:sysClr val="windowText" lastClr="000000"/>
                </a:solidFill>
              </a:ln>
              <a:effectLst>
                <a:glow rad="101600">
                  <a:schemeClr val="accent2">
                    <a:satMod val="175000"/>
                    <a:alpha val="40000"/>
                  </a:schemeClr>
                </a:glow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c:spPr>
            <c:extLst>
              <c:ext xmlns:c16="http://schemas.microsoft.com/office/drawing/2014/chart" uri="{C3380CC4-5D6E-409C-BE32-E72D297353CC}">
                <c16:uniqueId val="{00000001-0E31-4176-B1DC-45AF63FE3749}"/>
              </c:ext>
            </c:extLst>
          </c:dPt>
          <c:dPt>
            <c:idx val="1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>
                <a:glow rad="101600">
                  <a:schemeClr val="accent2">
                    <a:satMod val="175000"/>
                    <a:alpha val="40000"/>
                  </a:schemeClr>
                </a:glow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c:spPr>
            <c:extLst>
              <c:ext xmlns:c16="http://schemas.microsoft.com/office/drawing/2014/chart" uri="{C3380CC4-5D6E-409C-BE32-E72D297353CC}">
                <c16:uniqueId val="{00000003-0E31-4176-B1DC-45AF63FE3749}"/>
              </c:ext>
            </c:extLst>
          </c:dPt>
          <c:dPt>
            <c:idx val="2"/>
            <c:bubble3D val="0"/>
            <c:spPr>
              <a:solidFill>
                <a:srgbClr val="0EDC22"/>
              </a:solidFill>
              <a:ln>
                <a:solidFill>
                  <a:sysClr val="windowText" lastClr="000000"/>
                </a:solidFill>
              </a:ln>
              <a:effectLst>
                <a:glow rad="101600">
                  <a:schemeClr val="accent2">
                    <a:satMod val="175000"/>
                    <a:alpha val="40000"/>
                  </a:schemeClr>
                </a:glow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c:spPr>
            <c:extLst>
              <c:ext xmlns:c16="http://schemas.microsoft.com/office/drawing/2014/chart" uri="{C3380CC4-5D6E-409C-BE32-E72D297353CC}">
                <c16:uniqueId val="{00000005-0E31-4176-B1DC-45AF63FE3749}"/>
              </c:ext>
            </c:extLst>
          </c:dPt>
          <c:dPt>
            <c:idx val="3"/>
            <c:bubble3D val="0"/>
            <c:spPr>
              <a:noFill/>
              <a:ln>
                <a:noFill/>
              </a:ln>
              <a:effectLst>
                <a:glow rad="101600">
                  <a:schemeClr val="accent2">
                    <a:satMod val="175000"/>
                    <a:alpha val="40000"/>
                  </a:schemeClr>
                </a:glow>
              </a:effectLst>
              <a:scene3d>
                <a:camera prst="orthographicFront"/>
                <a:lightRig rig="threePt" dir="t"/>
              </a:scene3d>
            </c:spPr>
            <c:extLst>
              <c:ext xmlns:c16="http://schemas.microsoft.com/office/drawing/2014/chart" uri="{C3380CC4-5D6E-409C-BE32-E72D297353CC}">
                <c16:uniqueId val="{00000007-0E31-4176-B1DC-45AF63FE3749}"/>
              </c:ext>
            </c:extLst>
          </c:dPt>
          <c:val>
            <c:numRef>
              <c:f>Février!$AS$8:$AS$11</c:f>
              <c:numCache>
                <c:formatCode>General</c:formatCode>
                <c:ptCount val="4"/>
                <c:pt idx="0">
                  <c:v>35</c:v>
                </c:pt>
                <c:pt idx="1">
                  <c:v>40</c:v>
                </c:pt>
                <c:pt idx="2">
                  <c:v>25</c:v>
                </c:pt>
                <c:pt idx="3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0E31-4176-B1DC-45AF63FE37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50"/>
      </c:doughnutChart>
      <c:radarChart>
        <c:radarStyle val="marker"/>
        <c:varyColors val="0"/>
        <c:ser>
          <c:idx val="0"/>
          <c:order val="0"/>
          <c:spPr>
            <a:ln w="38100" cap="flat" cmpd="sng" algn="ctr">
              <a:solidFill>
                <a:schemeClr val="dk1">
                  <a:shade val="50000"/>
                </a:schemeClr>
              </a:solidFill>
              <a:prstDash val="solid"/>
              <a:miter lim="800000"/>
            </a:ln>
            <a:effectLst/>
          </c:spPr>
          <c:marker>
            <c:symbol val="none"/>
          </c:marker>
          <c:cat>
            <c:numRef>
              <c:f>Février!$AS$5</c:f>
              <c:numCache>
                <c:formatCode>General</c:formatCode>
                <c:ptCount val="1"/>
                <c:pt idx="0">
                  <c:v>87</c:v>
                </c:pt>
              </c:numCache>
            </c:numRef>
          </c:cat>
          <c:val>
            <c:numRef>
              <c:f>[0]!ValeurB</c:f>
              <c:numCache>
                <c:formatCode>General</c:formatCode>
                <c:ptCount val="2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1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0E31-4176-B1DC-45AF63FE37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3142912"/>
        <c:axId val="103192832"/>
      </c:radarChart>
      <c:catAx>
        <c:axId val="103142912"/>
        <c:scaling>
          <c:orientation val="minMax"/>
        </c:scaling>
        <c:delete val="1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103192832"/>
        <c:crosses val="autoZero"/>
        <c:auto val="1"/>
        <c:lblAlgn val="ctr"/>
        <c:lblOffset val="100"/>
        <c:noMultiLvlLbl val="0"/>
      </c:catAx>
      <c:valAx>
        <c:axId val="103192832"/>
        <c:scaling>
          <c:orientation val="minMax"/>
        </c:scaling>
        <c:delete val="1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1031429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416739475983453"/>
          <c:y val="0.13061393449337094"/>
          <c:w val="0.52720892940478825"/>
          <c:h val="0.73257993298774038"/>
        </c:manualLayout>
      </c:layout>
      <c:doughnutChart>
        <c:varyColors val="1"/>
        <c:ser>
          <c:idx val="1"/>
          <c:order val="1"/>
          <c:spPr>
            <a:ln>
              <a:noFill/>
            </a:ln>
            <a:effectLst>
              <a:glow rad="101600">
                <a:schemeClr val="accent2">
                  <a:satMod val="175000"/>
                  <a:alpha val="40000"/>
                </a:schemeClr>
              </a:glow>
            </a:effectLst>
            <a:scene3d>
              <a:camera prst="orthographicFront"/>
              <a:lightRig rig="threePt" dir="t"/>
            </a:scene3d>
            <a:sp3d>
              <a:bevelT w="152400" h="50800" prst="softRound"/>
            </a:sp3d>
          </c:spPr>
          <c:dPt>
            <c:idx val="0"/>
            <c:bubble3D val="0"/>
            <c:spPr>
              <a:solidFill>
                <a:srgbClr val="FF0000"/>
              </a:solidFill>
              <a:ln>
                <a:solidFill>
                  <a:sysClr val="windowText" lastClr="000000"/>
                </a:solidFill>
              </a:ln>
              <a:effectLst>
                <a:glow rad="101600">
                  <a:schemeClr val="accent2">
                    <a:satMod val="175000"/>
                    <a:alpha val="40000"/>
                  </a:schemeClr>
                </a:glow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c:spPr>
            <c:extLst>
              <c:ext xmlns:c16="http://schemas.microsoft.com/office/drawing/2014/chart" uri="{C3380CC4-5D6E-409C-BE32-E72D297353CC}">
                <c16:uniqueId val="{00000001-F4AE-47D5-B0F5-2F84E86168C3}"/>
              </c:ext>
            </c:extLst>
          </c:dPt>
          <c:dPt>
            <c:idx val="1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>
                <a:glow rad="101600">
                  <a:schemeClr val="accent2">
                    <a:satMod val="175000"/>
                    <a:alpha val="40000"/>
                  </a:schemeClr>
                </a:glow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c:spPr>
            <c:extLst>
              <c:ext xmlns:c16="http://schemas.microsoft.com/office/drawing/2014/chart" uri="{C3380CC4-5D6E-409C-BE32-E72D297353CC}">
                <c16:uniqueId val="{00000003-F4AE-47D5-B0F5-2F84E86168C3}"/>
              </c:ext>
            </c:extLst>
          </c:dPt>
          <c:dPt>
            <c:idx val="2"/>
            <c:bubble3D val="0"/>
            <c:spPr>
              <a:solidFill>
                <a:srgbClr val="0EDC22"/>
              </a:solidFill>
              <a:ln>
                <a:solidFill>
                  <a:sysClr val="windowText" lastClr="000000"/>
                </a:solidFill>
              </a:ln>
              <a:effectLst>
                <a:glow rad="101600">
                  <a:schemeClr val="accent2">
                    <a:satMod val="175000"/>
                    <a:alpha val="40000"/>
                  </a:schemeClr>
                </a:glow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c:spPr>
            <c:extLst>
              <c:ext xmlns:c16="http://schemas.microsoft.com/office/drawing/2014/chart" uri="{C3380CC4-5D6E-409C-BE32-E72D297353CC}">
                <c16:uniqueId val="{00000005-F4AE-47D5-B0F5-2F84E86168C3}"/>
              </c:ext>
            </c:extLst>
          </c:dPt>
          <c:dPt>
            <c:idx val="3"/>
            <c:bubble3D val="0"/>
            <c:spPr>
              <a:noFill/>
              <a:ln>
                <a:noFill/>
              </a:ln>
              <a:effectLst>
                <a:glow rad="101600">
                  <a:schemeClr val="accent2">
                    <a:satMod val="175000"/>
                    <a:alpha val="40000"/>
                  </a:schemeClr>
                </a:glow>
              </a:effectLst>
              <a:scene3d>
                <a:camera prst="orthographicFront"/>
                <a:lightRig rig="threePt" dir="t"/>
              </a:scene3d>
            </c:spPr>
            <c:extLst>
              <c:ext xmlns:c16="http://schemas.microsoft.com/office/drawing/2014/chart" uri="{C3380CC4-5D6E-409C-BE32-E72D297353CC}">
                <c16:uniqueId val="{00000007-F4AE-47D5-B0F5-2F84E86168C3}"/>
              </c:ext>
            </c:extLst>
          </c:dPt>
          <c:val>
            <c:numRef>
              <c:f>Février!$AS$8:$AS$11</c:f>
              <c:numCache>
                <c:formatCode>General</c:formatCode>
                <c:ptCount val="4"/>
                <c:pt idx="0">
                  <c:v>35</c:v>
                </c:pt>
                <c:pt idx="1">
                  <c:v>40</c:v>
                </c:pt>
                <c:pt idx="2">
                  <c:v>25</c:v>
                </c:pt>
                <c:pt idx="3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F4AE-47D5-B0F5-2F84E86168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50"/>
      </c:doughnutChart>
      <c:radarChart>
        <c:radarStyle val="marker"/>
        <c:varyColors val="0"/>
        <c:ser>
          <c:idx val="0"/>
          <c:order val="0"/>
          <c:spPr>
            <a:ln w="38100" cap="flat" cmpd="sng" algn="ctr">
              <a:solidFill>
                <a:schemeClr val="dk1">
                  <a:shade val="50000"/>
                </a:schemeClr>
              </a:solidFill>
              <a:prstDash val="solid"/>
              <a:miter lim="800000"/>
            </a:ln>
            <a:effectLst/>
          </c:spPr>
          <c:marker>
            <c:symbol val="none"/>
          </c:marker>
          <c:cat>
            <c:numRef>
              <c:f>Février!$AS$5</c:f>
              <c:numCache>
                <c:formatCode>General</c:formatCode>
                <c:ptCount val="1"/>
                <c:pt idx="0">
                  <c:v>87</c:v>
                </c:pt>
              </c:numCache>
            </c:numRef>
          </c:cat>
          <c:val>
            <c:numRef>
              <c:f>[0]!ValeurN</c:f>
              <c:numCache>
                <c:formatCode>General</c:formatCode>
                <c:ptCount val="2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1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F4AE-47D5-B0F5-2F84E86168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672640"/>
        <c:axId val="100674176"/>
      </c:radarChart>
      <c:catAx>
        <c:axId val="100672640"/>
        <c:scaling>
          <c:orientation val="minMax"/>
        </c:scaling>
        <c:delete val="1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100674176"/>
        <c:crosses val="autoZero"/>
        <c:auto val="1"/>
        <c:lblAlgn val="ctr"/>
        <c:lblOffset val="100"/>
        <c:noMultiLvlLbl val="0"/>
      </c:catAx>
      <c:valAx>
        <c:axId val="100674176"/>
        <c:scaling>
          <c:orientation val="minMax"/>
        </c:scaling>
        <c:delete val="1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1006726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216517</xdr:colOff>
      <xdr:row>0</xdr:row>
      <xdr:rowOff>571501</xdr:rowOff>
    </xdr:from>
    <xdr:to>
      <xdr:col>23</xdr:col>
      <xdr:colOff>373129</xdr:colOff>
      <xdr:row>1</xdr:row>
      <xdr:rowOff>552451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98617" y="571501"/>
          <a:ext cx="537612" cy="6096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83086</xdr:colOff>
      <xdr:row>0</xdr:row>
      <xdr:rowOff>422786</xdr:rowOff>
    </xdr:from>
    <xdr:to>
      <xdr:col>24</xdr:col>
      <xdr:colOff>86432</xdr:colOff>
      <xdr:row>1</xdr:row>
      <xdr:rowOff>489857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67907" y="422786"/>
          <a:ext cx="765346" cy="693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44824</xdr:colOff>
      <xdr:row>0</xdr:row>
      <xdr:rowOff>257736</xdr:rowOff>
    </xdr:from>
    <xdr:to>
      <xdr:col>39</xdr:col>
      <xdr:colOff>78442</xdr:colOff>
      <xdr:row>17</xdr:row>
      <xdr:rowOff>112059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275664</xdr:colOff>
      <xdr:row>5</xdr:row>
      <xdr:rowOff>215601</xdr:rowOff>
    </xdr:from>
    <xdr:to>
      <xdr:col>31</xdr:col>
      <xdr:colOff>22860</xdr:colOff>
      <xdr:row>7</xdr:row>
      <xdr:rowOff>304801</xdr:rowOff>
    </xdr:to>
    <xdr:graphicFrame macro="">
      <xdr:nvGraphicFramePr>
        <xdr:cNvPr id="17" name="Graphique 16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28</xdr:col>
      <xdr:colOff>112703</xdr:colOff>
      <xdr:row>6</xdr:row>
      <xdr:rowOff>585106</xdr:rowOff>
    </xdr:from>
    <xdr:to>
      <xdr:col>29</xdr:col>
      <xdr:colOff>313988</xdr:colOff>
      <xdr:row>7</xdr:row>
      <xdr:rowOff>44532</xdr:rowOff>
    </xdr:to>
    <xdr:sp macro="" textlink="$AS$5">
      <xdr:nvSpPr>
        <xdr:cNvPr id="2" name="Rectangl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10369223" y="2756806"/>
          <a:ext cx="544185" cy="35858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F6388D5A-6B9D-4799-A171-AB0D3C1BC499}" type="TxLink">
            <a:rPr lang="en-US" sz="1800" b="1" i="0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87</a:t>
          </a:fld>
          <a:endParaRPr lang="fr-FR" sz="4000" b="1"/>
        </a:p>
      </xdr:txBody>
    </xdr:sp>
    <xdr:clientData/>
  </xdr:twoCellAnchor>
  <xdr:twoCellAnchor>
    <xdr:from>
      <xdr:col>26</xdr:col>
      <xdr:colOff>2690</xdr:colOff>
      <xdr:row>19</xdr:row>
      <xdr:rowOff>269389</xdr:rowOff>
    </xdr:from>
    <xdr:to>
      <xdr:col>31</xdr:col>
      <xdr:colOff>15240</xdr:colOff>
      <xdr:row>21</xdr:row>
      <xdr:rowOff>295837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28</xdr:col>
      <xdr:colOff>131303</xdr:colOff>
      <xdr:row>20</xdr:row>
      <xdr:rowOff>583030</xdr:rowOff>
    </xdr:from>
    <xdr:to>
      <xdr:col>29</xdr:col>
      <xdr:colOff>332588</xdr:colOff>
      <xdr:row>21</xdr:row>
      <xdr:rowOff>129047</xdr:rowOff>
    </xdr:to>
    <xdr:sp macro="" textlink="$AS$6">
      <xdr:nvSpPr>
        <xdr:cNvPr id="14" name="Rectangle 13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/>
      </xdr:nvSpPr>
      <xdr:spPr>
        <a:xfrm>
          <a:off x="10387823" y="7273390"/>
          <a:ext cx="544185" cy="46803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fld id="{123B4FC1-8BAA-489F-A605-53869EA8D878}" type="TxLink">
            <a:rPr lang="en-US" sz="1800" b="1" i="0" u="none" strike="noStrike">
              <a:solidFill>
                <a:srgbClr val="000000"/>
              </a:solidFill>
              <a:latin typeface="Calibri"/>
              <a:ea typeface="+mn-ea"/>
              <a:cs typeface="Calibri"/>
            </a:rPr>
            <a:pPr marL="0" indent="0" algn="l"/>
            <a:t>87</a:t>
          </a:fld>
          <a:endParaRPr lang="fr-FR" sz="1800" b="1" i="0" u="none" strike="noStrike">
            <a:solidFill>
              <a:srgbClr val="000000"/>
            </a:solidFill>
            <a:latin typeface="Calibri"/>
            <a:ea typeface="+mn-ea"/>
            <a:cs typeface="Calibri"/>
          </a:endParaRPr>
        </a:p>
      </xdr:txBody>
    </xdr:sp>
    <xdr:clientData/>
  </xdr:twoCellAnchor>
  <xdr:twoCellAnchor>
    <xdr:from>
      <xdr:col>25</xdr:col>
      <xdr:colOff>182880</xdr:colOff>
      <xdr:row>34</xdr:row>
      <xdr:rowOff>17929</xdr:rowOff>
    </xdr:from>
    <xdr:to>
      <xdr:col>31</xdr:col>
      <xdr:colOff>365760</xdr:colOff>
      <xdr:row>35</xdr:row>
      <xdr:rowOff>304800</xdr:rowOff>
    </xdr:to>
    <xdr:graphicFrame macro="">
      <xdr:nvGraphicFramePr>
        <xdr:cNvPr id="15" name="Graphique 1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28</xdr:col>
      <xdr:colOff>214420</xdr:colOff>
      <xdr:row>34</xdr:row>
      <xdr:rowOff>499084</xdr:rowOff>
    </xdr:from>
    <xdr:to>
      <xdr:col>29</xdr:col>
      <xdr:colOff>295835</xdr:colOff>
      <xdr:row>35</xdr:row>
      <xdr:rowOff>62754</xdr:rowOff>
    </xdr:to>
    <xdr:sp macro="" textlink="$AS$7">
      <xdr:nvSpPr>
        <xdr:cNvPr id="16" name="Rectangle 15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/>
      </xdr:nvSpPr>
      <xdr:spPr>
        <a:xfrm>
          <a:off x="10461079" y="11785649"/>
          <a:ext cx="422074" cy="37049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fld id="{446C35CF-B67D-4EBD-A919-40DAA35DF3A2}" type="TxLink">
            <a:rPr lang="en-US" sz="1800" b="1" i="0" u="none" strike="noStrike">
              <a:solidFill>
                <a:srgbClr val="000000"/>
              </a:solidFill>
              <a:latin typeface="Calibri"/>
              <a:ea typeface="+mn-ea"/>
              <a:cs typeface="Calibri"/>
            </a:rPr>
            <a:pPr marL="0" indent="0" algn="l"/>
            <a:t>93</a:t>
          </a:fld>
          <a:endParaRPr lang="fr-FR" sz="1800" b="1" i="0" u="none" strike="noStrike">
            <a:solidFill>
              <a:srgbClr val="000000"/>
            </a:solidFill>
            <a:latin typeface="Calibri"/>
            <a:ea typeface="+mn-ea"/>
            <a:cs typeface="Calibri"/>
          </a:endParaRPr>
        </a:p>
      </xdr:txBody>
    </xdr:sp>
    <xdr:clientData/>
  </xdr:twoCellAnchor>
  <xdr:twoCellAnchor>
    <xdr:from>
      <xdr:col>45</xdr:col>
      <xdr:colOff>41564</xdr:colOff>
      <xdr:row>7</xdr:row>
      <xdr:rowOff>41563</xdr:rowOff>
    </xdr:from>
    <xdr:to>
      <xdr:col>45</xdr:col>
      <xdr:colOff>387928</xdr:colOff>
      <xdr:row>11</xdr:row>
      <xdr:rowOff>83128</xdr:rowOff>
    </xdr:to>
    <xdr:sp macro="" textlink="">
      <xdr:nvSpPr>
        <xdr:cNvPr id="3" name="Accolade fermante 2">
          <a:extLst>
            <a:ext uri="{FF2B5EF4-FFF2-40B4-BE49-F238E27FC236}">
              <a16:creationId xmlns:a16="http://schemas.microsoft.com/office/drawing/2014/main" id="{8D4CD7D4-26BC-41B5-9874-0312BBE3FBC9}"/>
            </a:ext>
          </a:extLst>
        </xdr:cNvPr>
        <xdr:cNvSpPr/>
      </xdr:nvSpPr>
      <xdr:spPr>
        <a:xfrm>
          <a:off x="22402800" y="3103418"/>
          <a:ext cx="346364" cy="120534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275664</xdr:colOff>
      <xdr:row>5</xdr:row>
      <xdr:rowOff>215601</xdr:rowOff>
    </xdr:from>
    <xdr:to>
      <xdr:col>31</xdr:col>
      <xdr:colOff>22860</xdr:colOff>
      <xdr:row>7</xdr:row>
      <xdr:rowOff>304801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57C48BFD-DA72-478A-8A18-9EBA98DB280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28</xdr:col>
      <xdr:colOff>112703</xdr:colOff>
      <xdr:row>6</xdr:row>
      <xdr:rowOff>585106</xdr:rowOff>
    </xdr:from>
    <xdr:to>
      <xdr:col>29</xdr:col>
      <xdr:colOff>313988</xdr:colOff>
      <xdr:row>7</xdr:row>
      <xdr:rowOff>44532</xdr:rowOff>
    </xdr:to>
    <xdr:sp macro="" textlink="$AS$5">
      <xdr:nvSpPr>
        <xdr:cNvPr id="3" name="Rectangle 2">
          <a:extLst>
            <a:ext uri="{FF2B5EF4-FFF2-40B4-BE49-F238E27FC236}">
              <a16:creationId xmlns:a16="http://schemas.microsoft.com/office/drawing/2014/main" id="{88997210-5956-4B42-A720-6DA23AF3D0C7}"/>
            </a:ext>
          </a:extLst>
        </xdr:cNvPr>
        <xdr:cNvSpPr/>
      </xdr:nvSpPr>
      <xdr:spPr>
        <a:xfrm>
          <a:off x="10369223" y="2756806"/>
          <a:ext cx="544185" cy="35858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F6388D5A-6B9D-4799-A171-AB0D3C1BC499}" type="TxLink">
            <a:rPr lang="en-US" sz="1800" b="1" i="0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73</a:t>
          </a:fld>
          <a:endParaRPr lang="fr-FR" sz="4000" b="1"/>
        </a:p>
      </xdr:txBody>
    </xdr:sp>
    <xdr:clientData/>
  </xdr:twoCellAnchor>
  <xdr:twoCellAnchor>
    <xdr:from>
      <xdr:col>26</xdr:col>
      <xdr:colOff>2690</xdr:colOff>
      <xdr:row>19</xdr:row>
      <xdr:rowOff>269389</xdr:rowOff>
    </xdr:from>
    <xdr:to>
      <xdr:col>31</xdr:col>
      <xdr:colOff>15240</xdr:colOff>
      <xdr:row>21</xdr:row>
      <xdr:rowOff>295837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37F4820B-9FA5-42E0-9FFA-25F5B3DB75D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28</xdr:col>
      <xdr:colOff>131303</xdr:colOff>
      <xdr:row>20</xdr:row>
      <xdr:rowOff>583030</xdr:rowOff>
    </xdr:from>
    <xdr:to>
      <xdr:col>29</xdr:col>
      <xdr:colOff>332588</xdr:colOff>
      <xdr:row>21</xdr:row>
      <xdr:rowOff>129047</xdr:rowOff>
    </xdr:to>
    <xdr:sp macro="" textlink="$AS$6">
      <xdr:nvSpPr>
        <xdr:cNvPr id="5" name="Rectangle 4">
          <a:extLst>
            <a:ext uri="{FF2B5EF4-FFF2-40B4-BE49-F238E27FC236}">
              <a16:creationId xmlns:a16="http://schemas.microsoft.com/office/drawing/2014/main" id="{1E3CBDB5-28F0-4445-AF86-A3064266DC2B}"/>
            </a:ext>
          </a:extLst>
        </xdr:cNvPr>
        <xdr:cNvSpPr/>
      </xdr:nvSpPr>
      <xdr:spPr>
        <a:xfrm>
          <a:off x="10387823" y="7273390"/>
          <a:ext cx="544185" cy="46803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fld id="{123B4FC1-8BAA-489F-A605-53869EA8D878}" type="TxLink">
            <a:rPr lang="en-US" sz="1800" b="1" i="0" u="none" strike="noStrike">
              <a:solidFill>
                <a:srgbClr val="000000"/>
              </a:solidFill>
              <a:latin typeface="Calibri"/>
              <a:ea typeface="+mn-ea"/>
              <a:cs typeface="Calibri"/>
            </a:rPr>
            <a:pPr marL="0" indent="0" algn="l"/>
            <a:t>81</a:t>
          </a:fld>
          <a:endParaRPr lang="fr-FR" sz="1800" b="1" i="0" u="none" strike="noStrike">
            <a:solidFill>
              <a:srgbClr val="000000"/>
            </a:solidFill>
            <a:latin typeface="Calibri"/>
            <a:ea typeface="+mn-ea"/>
            <a:cs typeface="Calibri"/>
          </a:endParaRPr>
        </a:p>
      </xdr:txBody>
    </xdr:sp>
    <xdr:clientData/>
  </xdr:twoCellAnchor>
  <xdr:twoCellAnchor>
    <xdr:from>
      <xdr:col>25</xdr:col>
      <xdr:colOff>182880</xdr:colOff>
      <xdr:row>34</xdr:row>
      <xdr:rowOff>17929</xdr:rowOff>
    </xdr:from>
    <xdr:to>
      <xdr:col>31</xdr:col>
      <xdr:colOff>365760</xdr:colOff>
      <xdr:row>35</xdr:row>
      <xdr:rowOff>304800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EA6DD43E-B598-4645-8C6F-6C8298570B0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28</xdr:col>
      <xdr:colOff>214420</xdr:colOff>
      <xdr:row>34</xdr:row>
      <xdr:rowOff>499084</xdr:rowOff>
    </xdr:from>
    <xdr:to>
      <xdr:col>29</xdr:col>
      <xdr:colOff>295835</xdr:colOff>
      <xdr:row>35</xdr:row>
      <xdr:rowOff>62754</xdr:rowOff>
    </xdr:to>
    <xdr:sp macro="" textlink="$AS$7">
      <xdr:nvSpPr>
        <xdr:cNvPr id="7" name="Rectangle 6">
          <a:extLst>
            <a:ext uri="{FF2B5EF4-FFF2-40B4-BE49-F238E27FC236}">
              <a16:creationId xmlns:a16="http://schemas.microsoft.com/office/drawing/2014/main" id="{4141816C-6065-492A-ADE4-9FDDB0E8C0BE}"/>
            </a:ext>
          </a:extLst>
        </xdr:cNvPr>
        <xdr:cNvSpPr/>
      </xdr:nvSpPr>
      <xdr:spPr>
        <a:xfrm>
          <a:off x="10470940" y="11715724"/>
          <a:ext cx="424315" cy="37139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fld id="{446C35CF-B67D-4EBD-A919-40DAA35DF3A2}" type="TxLink">
            <a:rPr lang="en-US" sz="1800" b="1" i="0" u="none" strike="noStrike">
              <a:solidFill>
                <a:srgbClr val="000000"/>
              </a:solidFill>
              <a:latin typeface="Calibri"/>
              <a:ea typeface="+mn-ea"/>
              <a:cs typeface="Calibri"/>
            </a:rPr>
            <a:pPr marL="0" indent="0" algn="l"/>
            <a:t>61</a:t>
          </a:fld>
          <a:endParaRPr lang="fr-FR" sz="1800" b="1" i="0" u="none" strike="noStrike">
            <a:solidFill>
              <a:srgbClr val="000000"/>
            </a:solidFill>
            <a:latin typeface="Calibri"/>
            <a:ea typeface="+mn-ea"/>
            <a:cs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U96"/>
  <sheetViews>
    <sheetView showGridLines="0" zoomScale="70" zoomScaleNormal="70" workbookViewId="0">
      <selection activeCell="B19" sqref="B19"/>
    </sheetView>
  </sheetViews>
  <sheetFormatPr baseColWidth="10" defaultColWidth="9.109375" defaultRowHeight="14.4"/>
  <cols>
    <col min="2" max="2" width="14.33203125" style="4" customWidth="1"/>
    <col min="3" max="33" width="5.6640625" customWidth="1"/>
    <col min="34" max="34" width="15.109375" customWidth="1"/>
    <col min="35" max="35" width="7.88671875" customWidth="1"/>
    <col min="36" max="40" width="10" customWidth="1"/>
    <col min="46" max="46" width="15.33203125" customWidth="1"/>
  </cols>
  <sheetData>
    <row r="1" spans="1:47" ht="50.1" customHeight="1" thickBot="1">
      <c r="B1" s="259" t="s">
        <v>15</v>
      </c>
      <c r="C1" s="260"/>
      <c r="D1" s="260"/>
      <c r="E1" s="260"/>
      <c r="F1" s="260"/>
      <c r="G1" s="261"/>
      <c r="H1" s="253" t="s">
        <v>9</v>
      </c>
      <c r="I1" s="254"/>
      <c r="J1" s="254"/>
      <c r="K1" s="254"/>
      <c r="L1" s="254"/>
      <c r="M1" s="23">
        <v>35</v>
      </c>
      <c r="N1" s="247" t="s">
        <v>8</v>
      </c>
      <c r="O1" s="247"/>
      <c r="P1" s="247"/>
      <c r="Q1" s="247"/>
      <c r="R1" s="247"/>
      <c r="S1" s="247"/>
      <c r="T1" s="248"/>
      <c r="U1" s="44"/>
      <c r="V1" s="29"/>
      <c r="W1" s="30"/>
      <c r="X1" s="31" t="s">
        <v>13</v>
      </c>
      <c r="Y1" s="31"/>
      <c r="Z1" s="226" t="s">
        <v>14</v>
      </c>
      <c r="AA1" s="226"/>
      <c r="AB1" s="226"/>
      <c r="AC1" s="226"/>
      <c r="AD1" s="226"/>
      <c r="AE1" s="226"/>
      <c r="AF1" s="226"/>
      <c r="AG1" s="29"/>
      <c r="AH1" s="20"/>
      <c r="AI1" s="235" t="s">
        <v>6</v>
      </c>
      <c r="AJ1" s="236"/>
      <c r="AK1" s="236"/>
      <c r="AL1" s="236"/>
      <c r="AM1" s="236"/>
      <c r="AN1" s="236"/>
      <c r="AO1" s="236"/>
      <c r="AP1" s="236"/>
      <c r="AQ1" s="236"/>
      <c r="AR1" s="236"/>
      <c r="AS1" s="236"/>
      <c r="AT1" s="237"/>
      <c r="AU1" s="32"/>
    </row>
    <row r="2" spans="1:47" ht="50.1" customHeight="1" thickBot="1">
      <c r="B2" s="262"/>
      <c r="C2" s="263"/>
      <c r="D2" s="263"/>
      <c r="E2" s="263"/>
      <c r="F2" s="263"/>
      <c r="G2" s="264"/>
      <c r="H2" s="255"/>
      <c r="I2" s="256"/>
      <c r="J2" s="256"/>
      <c r="K2" s="256"/>
      <c r="L2" s="256"/>
      <c r="M2" s="24">
        <v>45</v>
      </c>
      <c r="N2" s="249" t="s">
        <v>10</v>
      </c>
      <c r="O2" s="249"/>
      <c r="P2" s="249"/>
      <c r="Q2" s="249"/>
      <c r="R2" s="249"/>
      <c r="S2" s="249"/>
      <c r="T2" s="250"/>
      <c r="U2" s="33"/>
      <c r="V2" s="34"/>
      <c r="W2" s="26"/>
      <c r="X2" s="26"/>
      <c r="Y2" s="26"/>
      <c r="Z2" s="227"/>
      <c r="AA2" s="227"/>
      <c r="AB2" s="227"/>
      <c r="AC2" s="227"/>
      <c r="AD2" s="227"/>
      <c r="AE2" s="227"/>
      <c r="AF2" s="227"/>
      <c r="AG2" s="43"/>
      <c r="AH2" s="21"/>
      <c r="AI2" s="238" t="s">
        <v>5</v>
      </c>
      <c r="AJ2" s="239"/>
      <c r="AK2" s="239"/>
      <c r="AL2" s="240"/>
      <c r="AM2" s="238" t="s">
        <v>4</v>
      </c>
      <c r="AN2" s="239"/>
      <c r="AO2" s="239"/>
      <c r="AP2" s="240"/>
      <c r="AQ2" s="238" t="s">
        <v>3</v>
      </c>
      <c r="AR2" s="239"/>
      <c r="AS2" s="239"/>
      <c r="AT2" s="240"/>
    </row>
    <row r="3" spans="1:47" ht="50.1" customHeight="1" thickBot="1">
      <c r="B3" s="265"/>
      <c r="C3" s="266"/>
      <c r="D3" s="266"/>
      <c r="E3" s="266"/>
      <c r="F3" s="266"/>
      <c r="G3" s="267"/>
      <c r="H3" s="257"/>
      <c r="I3" s="258"/>
      <c r="J3" s="258"/>
      <c r="K3" s="258"/>
      <c r="L3" s="258"/>
      <c r="M3" s="25">
        <v>60</v>
      </c>
      <c r="N3" s="251" t="s">
        <v>11</v>
      </c>
      <c r="O3" s="251"/>
      <c r="P3" s="251"/>
      <c r="Q3" s="251"/>
      <c r="R3" s="251"/>
      <c r="S3" s="251"/>
      <c r="T3" s="252"/>
      <c r="U3" s="47"/>
      <c r="V3" s="35"/>
      <c r="W3" s="27"/>
      <c r="X3" s="27"/>
      <c r="Y3" s="27"/>
      <c r="Z3" s="228"/>
      <c r="AA3" s="228"/>
      <c r="AB3" s="228"/>
      <c r="AC3" s="228"/>
      <c r="AD3" s="228"/>
      <c r="AE3" s="228"/>
      <c r="AF3" s="228"/>
      <c r="AG3" s="28"/>
      <c r="AH3" s="22"/>
      <c r="AI3" s="241">
        <f>AVERAGE(C7:AG21)</f>
        <v>11.359375</v>
      </c>
      <c r="AJ3" s="242"/>
      <c r="AK3" s="242"/>
      <c r="AL3" s="243"/>
      <c r="AM3" s="241" t="e">
        <f>AVERAGE(C24:AG38)</f>
        <v>#DIV/0!</v>
      </c>
      <c r="AN3" s="242"/>
      <c r="AO3" s="242"/>
      <c r="AP3" s="242"/>
      <c r="AQ3" s="241" t="e">
        <f>AVERAGE(C41:AG55)</f>
        <v>#DIV/0!</v>
      </c>
      <c r="AR3" s="242"/>
      <c r="AS3" s="242"/>
      <c r="AT3" s="243"/>
    </row>
    <row r="4" spans="1:47" ht="35.25" customHeight="1" thickBot="1">
      <c r="B4" s="229" t="s">
        <v>16</v>
      </c>
      <c r="C4" s="230"/>
      <c r="D4" s="230"/>
      <c r="E4" s="230"/>
      <c r="F4" s="230"/>
      <c r="G4" s="230"/>
      <c r="H4" s="230"/>
      <c r="I4" s="230"/>
      <c r="J4" s="230"/>
      <c r="K4" s="230"/>
      <c r="L4" s="230"/>
      <c r="M4" s="230"/>
      <c r="N4" s="230"/>
      <c r="O4" s="230"/>
      <c r="P4" s="230"/>
      <c r="Q4" s="230"/>
      <c r="R4" s="230"/>
      <c r="S4" s="230"/>
      <c r="T4" s="230"/>
      <c r="U4" s="230"/>
      <c r="V4" s="230"/>
      <c r="W4" s="230"/>
      <c r="X4" s="230"/>
      <c r="Y4" s="230"/>
      <c r="Z4" s="230"/>
      <c r="AA4" s="230"/>
      <c r="AB4" s="230"/>
      <c r="AC4" s="230"/>
      <c r="AD4" s="230"/>
      <c r="AE4" s="230"/>
      <c r="AF4" s="230"/>
      <c r="AG4" s="230"/>
      <c r="AH4" s="231"/>
      <c r="AI4" s="244"/>
      <c r="AJ4" s="245"/>
      <c r="AK4" s="245"/>
      <c r="AL4" s="246"/>
      <c r="AM4" s="244"/>
      <c r="AN4" s="245"/>
      <c r="AO4" s="245"/>
      <c r="AP4" s="245"/>
      <c r="AQ4" s="244"/>
      <c r="AR4" s="245"/>
      <c r="AS4" s="245"/>
      <c r="AT4" s="246"/>
    </row>
    <row r="5" spans="1:47" ht="45" customHeight="1" thickBot="1">
      <c r="A5" s="268" t="s">
        <v>12</v>
      </c>
      <c r="B5" s="36" t="s">
        <v>17</v>
      </c>
      <c r="C5" s="271" t="s">
        <v>0</v>
      </c>
      <c r="D5" s="272"/>
      <c r="E5" s="272"/>
      <c r="F5" s="272"/>
      <c r="G5" s="272"/>
      <c r="H5" s="272"/>
      <c r="I5" s="272"/>
      <c r="J5" s="272"/>
      <c r="K5" s="272"/>
      <c r="L5" s="272"/>
      <c r="M5" s="272"/>
      <c r="N5" s="272"/>
      <c r="O5" s="272"/>
      <c r="P5" s="272"/>
      <c r="Q5" s="272"/>
      <c r="R5" s="272"/>
      <c r="S5" s="272"/>
      <c r="T5" s="272"/>
      <c r="U5" s="272"/>
      <c r="V5" s="272"/>
      <c r="W5" s="272"/>
      <c r="X5" s="272"/>
      <c r="Y5" s="272"/>
      <c r="Z5" s="272"/>
      <c r="AA5" s="272"/>
      <c r="AB5" s="272"/>
      <c r="AC5" s="272"/>
      <c r="AD5" s="272"/>
      <c r="AE5" s="272"/>
      <c r="AF5" s="272"/>
      <c r="AG5" s="272"/>
      <c r="AH5" s="273" t="s">
        <v>7</v>
      </c>
      <c r="AI5" s="37"/>
      <c r="AJ5" s="232" t="s">
        <v>18</v>
      </c>
      <c r="AK5" s="232"/>
      <c r="AL5" s="232"/>
      <c r="AM5" s="232"/>
      <c r="AN5" s="232"/>
      <c r="AO5" s="232"/>
      <c r="AP5" s="232"/>
      <c r="AQ5" s="232"/>
      <c r="AR5" s="232"/>
      <c r="AS5" s="3"/>
      <c r="AT5" s="38"/>
    </row>
    <row r="6" spans="1:47" ht="21" customHeight="1" thickBot="1">
      <c r="A6" s="269"/>
      <c r="B6" s="39"/>
      <c r="C6" s="1">
        <v>1</v>
      </c>
      <c r="D6" s="40">
        <v>2</v>
      </c>
      <c r="E6" s="40">
        <v>3</v>
      </c>
      <c r="F6" s="40">
        <v>4</v>
      </c>
      <c r="G6" s="40">
        <v>5</v>
      </c>
      <c r="H6" s="40">
        <v>6</v>
      </c>
      <c r="I6" s="40">
        <v>7</v>
      </c>
      <c r="J6" s="40">
        <v>8</v>
      </c>
      <c r="K6" s="40">
        <v>9</v>
      </c>
      <c r="L6" s="40">
        <v>10</v>
      </c>
      <c r="M6" s="40">
        <v>11</v>
      </c>
      <c r="N6" s="40">
        <v>12</v>
      </c>
      <c r="O6" s="40">
        <v>13</v>
      </c>
      <c r="P6" s="2">
        <v>14</v>
      </c>
      <c r="Q6" s="2">
        <v>15</v>
      </c>
      <c r="R6" s="2">
        <v>16</v>
      </c>
      <c r="S6" s="2">
        <v>17</v>
      </c>
      <c r="T6" s="2">
        <v>18</v>
      </c>
      <c r="U6" s="2">
        <v>19</v>
      </c>
      <c r="V6" s="2">
        <v>20</v>
      </c>
      <c r="W6" s="2">
        <v>21</v>
      </c>
      <c r="X6" s="2">
        <v>22</v>
      </c>
      <c r="Y6" s="2">
        <v>23</v>
      </c>
      <c r="Z6" s="2">
        <v>24</v>
      </c>
      <c r="AA6" s="2">
        <v>25</v>
      </c>
      <c r="AB6" s="2">
        <v>26</v>
      </c>
      <c r="AC6" s="2">
        <v>27</v>
      </c>
      <c r="AD6" s="2">
        <v>28</v>
      </c>
      <c r="AE6" s="2">
        <v>29</v>
      </c>
      <c r="AF6" s="2">
        <v>30</v>
      </c>
      <c r="AG6" s="2">
        <v>31</v>
      </c>
      <c r="AH6" s="274"/>
      <c r="AI6" s="41"/>
      <c r="AJ6" s="233"/>
      <c r="AK6" s="233"/>
      <c r="AL6" s="233"/>
      <c r="AM6" s="233"/>
      <c r="AN6" s="233"/>
      <c r="AO6" s="233"/>
      <c r="AP6" s="233"/>
      <c r="AQ6" s="233"/>
      <c r="AR6" s="233"/>
      <c r="AS6" s="3"/>
      <c r="AT6" s="38"/>
    </row>
    <row r="7" spans="1:47" ht="24.9" customHeight="1">
      <c r="A7" s="269"/>
      <c r="B7" s="64" t="s">
        <v>30</v>
      </c>
      <c r="C7" s="59"/>
      <c r="D7" s="59"/>
      <c r="E7" s="62">
        <v>-8</v>
      </c>
      <c r="F7" s="10" t="s">
        <v>22</v>
      </c>
      <c r="G7" s="33">
        <v>-7</v>
      </c>
      <c r="H7" s="33">
        <v>0</v>
      </c>
      <c r="I7" s="7" t="s">
        <v>20</v>
      </c>
      <c r="J7" s="59"/>
      <c r="K7" s="59"/>
      <c r="L7" s="7" t="s">
        <v>22</v>
      </c>
      <c r="M7" s="7" t="s">
        <v>22</v>
      </c>
      <c r="N7" s="33">
        <v>1</v>
      </c>
      <c r="O7" s="44">
        <v>6</v>
      </c>
      <c r="P7" s="59"/>
      <c r="Q7" s="59"/>
      <c r="R7" s="59"/>
      <c r="S7" s="7" t="s">
        <v>22</v>
      </c>
      <c r="T7" s="7" t="s">
        <v>22</v>
      </c>
      <c r="U7" s="47">
        <v>-22</v>
      </c>
      <c r="V7" s="33">
        <v>-3</v>
      </c>
      <c r="W7" s="7" t="s">
        <v>22</v>
      </c>
      <c r="X7" s="59"/>
      <c r="Y7" s="59"/>
      <c r="Z7" s="7" t="s">
        <v>22</v>
      </c>
      <c r="AA7" s="47">
        <v>-11</v>
      </c>
      <c r="AB7" s="33">
        <v>-2</v>
      </c>
      <c r="AC7" s="7" t="s">
        <v>22</v>
      </c>
      <c r="AD7" s="59"/>
      <c r="AE7" s="61"/>
      <c r="AF7" s="61"/>
      <c r="AG7" s="61"/>
      <c r="AH7" s="275">
        <f>AVERAGE(C7:AG9)</f>
        <v>5.0999999999999996</v>
      </c>
      <c r="AI7" s="234" t="s">
        <v>19</v>
      </c>
      <c r="AJ7" s="45"/>
      <c r="AK7" s="45"/>
      <c r="AL7" s="45"/>
      <c r="AM7" s="45"/>
      <c r="AN7" s="45"/>
      <c r="AO7" s="3"/>
      <c r="AP7" s="3"/>
      <c r="AQ7" s="3"/>
      <c r="AR7" s="3"/>
      <c r="AS7" s="3"/>
      <c r="AT7" s="38"/>
    </row>
    <row r="8" spans="1:47" ht="24.9" customHeight="1">
      <c r="A8" s="269"/>
      <c r="B8" s="42"/>
      <c r="C8" s="9"/>
      <c r="D8" s="10"/>
      <c r="E8" s="33">
        <v>97</v>
      </c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9"/>
      <c r="AC8" s="9"/>
      <c r="AD8" s="9"/>
      <c r="AE8" s="11"/>
      <c r="AF8" s="11"/>
      <c r="AG8" s="11"/>
      <c r="AH8" s="276"/>
      <c r="AI8" s="234"/>
      <c r="AJ8" s="3"/>
      <c r="AK8" s="3"/>
      <c r="AL8" s="3"/>
      <c r="AM8" s="3"/>
      <c r="AN8" s="3"/>
      <c r="AO8" s="3"/>
      <c r="AP8" s="3"/>
      <c r="AQ8" s="3"/>
      <c r="AR8" s="3"/>
      <c r="AS8" s="3"/>
      <c r="AT8" s="38"/>
    </row>
    <row r="9" spans="1:47" ht="24.9" customHeight="1" thickBot="1">
      <c r="A9" s="269"/>
      <c r="B9" s="42"/>
      <c r="C9" s="9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9"/>
      <c r="AC9" s="9"/>
      <c r="AD9" s="9"/>
      <c r="AE9" s="11"/>
      <c r="AF9" s="11"/>
      <c r="AG9" s="11"/>
      <c r="AH9" s="277"/>
      <c r="AI9" s="234"/>
      <c r="AJ9" s="46"/>
      <c r="AK9" s="46"/>
      <c r="AL9" s="46"/>
      <c r="AM9" s="46"/>
      <c r="AN9" s="46"/>
      <c r="AO9" s="3"/>
      <c r="AP9" s="3"/>
      <c r="AQ9" s="3"/>
      <c r="AR9" s="3"/>
      <c r="AS9" s="3"/>
      <c r="AT9" s="38"/>
    </row>
    <row r="10" spans="1:47" ht="24.9" customHeight="1">
      <c r="A10" s="269"/>
      <c r="B10" s="64" t="s">
        <v>31</v>
      </c>
      <c r="C10" s="59"/>
      <c r="D10" s="59"/>
      <c r="E10" s="44">
        <v>9</v>
      </c>
      <c r="F10" s="44">
        <v>13</v>
      </c>
      <c r="G10" s="33">
        <v>15</v>
      </c>
      <c r="H10" s="7" t="s">
        <v>23</v>
      </c>
      <c r="I10" s="7" t="s">
        <v>20</v>
      </c>
      <c r="J10" s="59"/>
      <c r="K10" s="59"/>
      <c r="L10" s="33">
        <v>5</v>
      </c>
      <c r="M10" s="44">
        <v>22</v>
      </c>
      <c r="N10" s="44">
        <v>10</v>
      </c>
      <c r="O10" s="33">
        <v>0</v>
      </c>
      <c r="P10" s="59"/>
      <c r="Q10" s="59"/>
      <c r="R10" s="59"/>
      <c r="S10" s="7" t="s">
        <v>23</v>
      </c>
      <c r="T10" s="7" t="s">
        <v>22</v>
      </c>
      <c r="U10" s="33">
        <v>33</v>
      </c>
      <c r="V10" s="47">
        <v>45</v>
      </c>
      <c r="W10" s="7" t="s">
        <v>23</v>
      </c>
      <c r="X10" s="59"/>
      <c r="Y10" s="59"/>
      <c r="Z10" s="44">
        <v>13</v>
      </c>
      <c r="AA10" s="7" t="s">
        <v>22</v>
      </c>
      <c r="AB10" s="7" t="s">
        <v>22</v>
      </c>
      <c r="AC10" s="7" t="s">
        <v>23</v>
      </c>
      <c r="AD10" s="59"/>
      <c r="AE10" s="61"/>
      <c r="AF10" s="61"/>
      <c r="AG10" s="61"/>
      <c r="AH10" s="275">
        <f>AVERAGE(C10:AG12)</f>
        <v>14.636363636363637</v>
      </c>
      <c r="AI10" s="234" t="s">
        <v>19</v>
      </c>
      <c r="AJ10" s="46"/>
      <c r="AK10" s="46"/>
      <c r="AL10" s="46"/>
      <c r="AM10" s="46"/>
      <c r="AN10" s="46"/>
      <c r="AO10" s="3"/>
      <c r="AP10" s="3"/>
      <c r="AQ10" s="3"/>
      <c r="AR10" s="3"/>
      <c r="AS10" s="3"/>
      <c r="AT10" s="38"/>
    </row>
    <row r="11" spans="1:47" ht="24.9" customHeight="1">
      <c r="A11" s="269"/>
      <c r="B11" s="42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44">
        <v>-4</v>
      </c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11"/>
      <c r="AF11" s="11"/>
      <c r="AG11" s="11"/>
      <c r="AH11" s="276"/>
      <c r="AI11" s="234"/>
      <c r="AJ11" s="46"/>
      <c r="AK11" s="46"/>
      <c r="AL11" s="46"/>
      <c r="AM11" s="46"/>
      <c r="AN11" s="46"/>
      <c r="AO11" s="3"/>
      <c r="AP11" s="3"/>
      <c r="AQ11" s="3"/>
      <c r="AR11" s="3"/>
      <c r="AS11" s="3"/>
      <c r="AT11" s="38"/>
    </row>
    <row r="12" spans="1:47" ht="24.9" customHeight="1" thickBot="1">
      <c r="A12" s="269"/>
      <c r="B12" s="42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11"/>
      <c r="AF12" s="11"/>
      <c r="AG12" s="11"/>
      <c r="AH12" s="277"/>
      <c r="AI12" s="234"/>
      <c r="AJ12" s="46"/>
      <c r="AK12" s="46"/>
      <c r="AL12" s="46"/>
      <c r="AM12" s="46"/>
      <c r="AN12" s="46"/>
      <c r="AO12" s="3"/>
      <c r="AP12" s="3"/>
      <c r="AQ12" s="3"/>
      <c r="AR12" s="3"/>
      <c r="AS12" s="3"/>
      <c r="AT12" s="38"/>
    </row>
    <row r="13" spans="1:47" ht="24.9" customHeight="1">
      <c r="A13" s="269"/>
      <c r="B13" s="64" t="s">
        <v>32</v>
      </c>
      <c r="C13" s="59"/>
      <c r="D13" s="59"/>
      <c r="E13" s="44">
        <v>36</v>
      </c>
      <c r="F13" s="44">
        <v>10</v>
      </c>
      <c r="G13" s="44">
        <v>27</v>
      </c>
      <c r="H13" s="44">
        <v>84</v>
      </c>
      <c r="I13" s="7" t="s">
        <v>20</v>
      </c>
      <c r="J13" s="59"/>
      <c r="K13" s="59"/>
      <c r="L13" s="44">
        <v>26</v>
      </c>
      <c r="M13" s="44">
        <v>10</v>
      </c>
      <c r="N13" s="44">
        <v>20</v>
      </c>
      <c r="O13" s="44">
        <v>17</v>
      </c>
      <c r="P13" s="59"/>
      <c r="Q13" s="59"/>
      <c r="R13" s="59"/>
      <c r="S13" s="7" t="s">
        <v>23</v>
      </c>
      <c r="T13" s="7" t="s">
        <v>23</v>
      </c>
      <c r="U13" s="7" t="s">
        <v>23</v>
      </c>
      <c r="V13" s="44">
        <v>10</v>
      </c>
      <c r="W13" s="7" t="s">
        <v>22</v>
      </c>
      <c r="X13" s="59"/>
      <c r="Y13" s="59"/>
      <c r="Z13" s="7" t="s">
        <v>23</v>
      </c>
      <c r="AA13" s="44">
        <v>29</v>
      </c>
      <c r="AB13" s="44">
        <v>57</v>
      </c>
      <c r="AC13" s="44">
        <v>10</v>
      </c>
      <c r="AD13" s="59"/>
      <c r="AE13" s="61"/>
      <c r="AF13" s="61"/>
      <c r="AG13" s="61"/>
      <c r="AH13" s="275">
        <f>AVERAGE(C13:AG15)</f>
        <v>28</v>
      </c>
      <c r="AI13" s="234" t="s">
        <v>19</v>
      </c>
      <c r="AJ13" s="46"/>
      <c r="AK13" s="46"/>
      <c r="AL13" s="46"/>
      <c r="AM13" s="46"/>
      <c r="AN13" s="46"/>
      <c r="AO13" s="3"/>
      <c r="AP13" s="3"/>
      <c r="AQ13" s="3"/>
      <c r="AR13" s="3"/>
      <c r="AS13" s="3"/>
      <c r="AT13" s="38"/>
    </row>
    <row r="14" spans="1:47" ht="24.9" customHeight="1">
      <c r="A14" s="269"/>
      <c r="B14" s="42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11"/>
      <c r="AF14" s="11"/>
      <c r="AG14" s="11"/>
      <c r="AH14" s="276"/>
      <c r="AI14" s="234"/>
      <c r="AJ14" s="46"/>
      <c r="AK14" s="46"/>
      <c r="AL14" s="46"/>
      <c r="AM14" s="46"/>
      <c r="AN14" s="46"/>
      <c r="AO14" s="3"/>
      <c r="AP14" s="3"/>
      <c r="AQ14" s="3"/>
      <c r="AR14" s="3"/>
      <c r="AS14" s="3"/>
      <c r="AT14" s="38"/>
    </row>
    <row r="15" spans="1:47" ht="24.9" customHeight="1" thickBot="1">
      <c r="A15" s="269"/>
      <c r="B15" s="42"/>
      <c r="C15" s="12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13"/>
      <c r="AC15" s="13"/>
      <c r="AD15" s="13"/>
      <c r="AE15" s="14"/>
      <c r="AF15" s="14"/>
      <c r="AG15" s="14"/>
      <c r="AH15" s="277"/>
      <c r="AI15" s="234"/>
      <c r="AJ15" s="46"/>
      <c r="AK15" s="46"/>
      <c r="AL15" s="46"/>
      <c r="AM15" s="46"/>
      <c r="AN15" s="46"/>
      <c r="AO15" s="3"/>
      <c r="AP15" s="3"/>
      <c r="AQ15" s="3"/>
      <c r="AR15" s="3"/>
      <c r="AS15" s="3"/>
      <c r="AT15" s="38"/>
    </row>
    <row r="16" spans="1:47" ht="24.9" customHeight="1">
      <c r="A16" s="269"/>
      <c r="B16" s="64" t="s">
        <v>33</v>
      </c>
      <c r="C16" s="59"/>
      <c r="D16" s="59"/>
      <c r="E16" s="7" t="s">
        <v>23</v>
      </c>
      <c r="F16" s="63">
        <v>13</v>
      </c>
      <c r="G16" s="63">
        <v>10</v>
      </c>
      <c r="H16" s="7" t="s">
        <v>22</v>
      </c>
      <c r="I16" s="7" t="s">
        <v>20</v>
      </c>
      <c r="J16" s="59"/>
      <c r="K16" s="59"/>
      <c r="L16" s="7" t="s">
        <v>23</v>
      </c>
      <c r="M16" s="7" t="s">
        <v>22</v>
      </c>
      <c r="N16" s="63">
        <v>10</v>
      </c>
      <c r="O16" s="7" t="s">
        <v>22</v>
      </c>
      <c r="P16" s="59"/>
      <c r="Q16" s="59"/>
      <c r="R16" s="59"/>
      <c r="S16" s="63">
        <v>10</v>
      </c>
      <c r="T16" s="7" t="s">
        <v>22</v>
      </c>
      <c r="U16" s="63">
        <v>10</v>
      </c>
      <c r="V16" s="7" t="s">
        <v>23</v>
      </c>
      <c r="W16" s="63">
        <v>10</v>
      </c>
      <c r="X16" s="59"/>
      <c r="Y16" s="59"/>
      <c r="Z16" s="7" t="s">
        <v>23</v>
      </c>
      <c r="AA16" s="7" t="s">
        <v>22</v>
      </c>
      <c r="AB16" s="63">
        <v>2</v>
      </c>
      <c r="AC16" s="7" t="s">
        <v>23</v>
      </c>
      <c r="AD16" s="59"/>
      <c r="AE16" s="61"/>
      <c r="AF16" s="61"/>
      <c r="AG16" s="61"/>
      <c r="AH16" s="275">
        <f>AVERAGE(C16:AG18)</f>
        <v>9.375</v>
      </c>
      <c r="AI16" s="234" t="s">
        <v>19</v>
      </c>
      <c r="AJ16" s="46"/>
      <c r="AK16" s="46"/>
      <c r="AL16" s="46"/>
      <c r="AM16" s="46"/>
      <c r="AN16" s="46"/>
      <c r="AO16" s="3"/>
      <c r="AP16" s="3"/>
      <c r="AQ16" s="3"/>
      <c r="AR16" s="3"/>
      <c r="AS16" s="3"/>
      <c r="AT16" s="38"/>
    </row>
    <row r="17" spans="1:46" ht="24.9" customHeight="1">
      <c r="A17" s="269"/>
      <c r="B17" s="42"/>
      <c r="C17" s="12"/>
      <c r="D17" s="9"/>
      <c r="E17" s="9"/>
      <c r="F17" s="9"/>
      <c r="G17" s="63">
        <v>10</v>
      </c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13"/>
      <c r="AC17" s="13"/>
      <c r="AD17" s="13"/>
      <c r="AE17" s="14"/>
      <c r="AF17" s="14"/>
      <c r="AG17" s="14"/>
      <c r="AH17" s="276"/>
      <c r="AI17" s="234"/>
      <c r="AJ17" s="46"/>
      <c r="AK17" s="46"/>
      <c r="AL17" s="46"/>
      <c r="AM17" s="46"/>
      <c r="AN17" s="46"/>
      <c r="AO17" s="3"/>
      <c r="AP17" s="3"/>
      <c r="AQ17" s="3"/>
      <c r="AR17" s="3"/>
      <c r="AS17" s="3"/>
      <c r="AT17" s="38"/>
    </row>
    <row r="18" spans="1:46" ht="24.9" customHeight="1" thickBot="1">
      <c r="A18" s="269"/>
      <c r="B18" s="42"/>
      <c r="C18" s="12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13"/>
      <c r="AC18" s="13"/>
      <c r="AD18" s="13"/>
      <c r="AE18" s="14"/>
      <c r="AF18" s="14"/>
      <c r="AG18" s="14"/>
      <c r="AH18" s="277"/>
      <c r="AI18" s="234"/>
      <c r="AJ18" s="46"/>
      <c r="AK18" s="46"/>
      <c r="AL18" s="46"/>
      <c r="AM18" s="46"/>
      <c r="AN18" s="46"/>
      <c r="AO18" s="3"/>
      <c r="AP18" s="3"/>
      <c r="AQ18" s="3"/>
      <c r="AR18" s="3"/>
      <c r="AS18" s="3"/>
      <c r="AT18" s="38"/>
    </row>
    <row r="19" spans="1:46" ht="24.9" customHeight="1">
      <c r="A19" s="269"/>
      <c r="B19" s="64" t="s">
        <v>34</v>
      </c>
      <c r="C19" s="60"/>
      <c r="D19" s="59"/>
      <c r="E19" s="44">
        <v>-1</v>
      </c>
      <c r="F19" s="44">
        <v>-10</v>
      </c>
      <c r="G19" s="44">
        <v>-4</v>
      </c>
      <c r="H19" s="44">
        <v>-8</v>
      </c>
      <c r="I19" s="7" t="s">
        <v>20</v>
      </c>
      <c r="J19" s="59"/>
      <c r="K19" s="59"/>
      <c r="L19" s="44">
        <v>7</v>
      </c>
      <c r="M19" s="44">
        <v>6</v>
      </c>
      <c r="N19" s="44">
        <v>1</v>
      </c>
      <c r="O19" s="7" t="s">
        <v>22</v>
      </c>
      <c r="P19" s="59"/>
      <c r="Q19" s="59"/>
      <c r="R19" s="59"/>
      <c r="S19" s="44">
        <v>23</v>
      </c>
      <c r="T19" s="44">
        <v>-4</v>
      </c>
      <c r="U19" s="44">
        <v>-8</v>
      </c>
      <c r="V19" s="44">
        <v>-2</v>
      </c>
      <c r="W19" s="44">
        <v>47</v>
      </c>
      <c r="X19" s="59"/>
      <c r="Y19" s="59"/>
      <c r="Z19" s="44">
        <v>7</v>
      </c>
      <c r="AA19" s="44">
        <v>23</v>
      </c>
      <c r="AB19" s="7" t="s">
        <v>22</v>
      </c>
      <c r="AC19" s="44">
        <v>43</v>
      </c>
      <c r="AD19" s="59"/>
      <c r="AE19" s="61"/>
      <c r="AF19" s="61"/>
      <c r="AG19" s="61"/>
      <c r="AH19" s="275">
        <f>AVERAGE(C19:AG21)</f>
        <v>4.5217391304347823</v>
      </c>
      <c r="AI19" s="234" t="s">
        <v>19</v>
      </c>
      <c r="AJ19" s="46"/>
      <c r="AK19" s="46"/>
      <c r="AL19" s="46"/>
      <c r="AM19" s="46"/>
      <c r="AN19" s="46"/>
      <c r="AO19" s="3"/>
      <c r="AP19" s="3"/>
      <c r="AQ19" s="3"/>
      <c r="AR19" s="3"/>
      <c r="AS19" s="3"/>
      <c r="AT19" s="38"/>
    </row>
    <row r="20" spans="1:46" ht="24.9" customHeight="1">
      <c r="A20" s="269"/>
      <c r="B20" s="49"/>
      <c r="C20" s="12"/>
      <c r="D20" s="48"/>
      <c r="E20" s="44">
        <v>-2</v>
      </c>
      <c r="F20" s="44">
        <v>10</v>
      </c>
      <c r="G20" s="44">
        <v>-9</v>
      </c>
      <c r="H20" s="44">
        <v>-15</v>
      </c>
      <c r="I20" s="48"/>
      <c r="J20" s="48"/>
      <c r="K20" s="48"/>
      <c r="L20" s="48"/>
      <c r="M20" s="48"/>
      <c r="N20" s="44">
        <v>-13</v>
      </c>
      <c r="O20" s="48"/>
      <c r="P20" s="48"/>
      <c r="Q20" s="48"/>
      <c r="R20" s="48"/>
      <c r="S20" s="44">
        <v>-7</v>
      </c>
      <c r="T20" s="48"/>
      <c r="U20" s="44">
        <v>-16</v>
      </c>
      <c r="V20" s="48"/>
      <c r="W20" s="48"/>
      <c r="X20" s="48"/>
      <c r="Y20" s="48"/>
      <c r="Z20" s="48"/>
      <c r="AA20" s="48"/>
      <c r="AB20" s="13"/>
      <c r="AC20" s="13"/>
      <c r="AD20" s="13"/>
      <c r="AE20" s="14"/>
      <c r="AF20" s="14"/>
      <c r="AG20" s="14"/>
      <c r="AH20" s="276"/>
      <c r="AI20" s="234"/>
      <c r="AJ20" s="46"/>
      <c r="AK20" s="46"/>
      <c r="AL20" s="46"/>
      <c r="AM20" s="46"/>
      <c r="AN20" s="46"/>
      <c r="AO20" s="3"/>
      <c r="AP20" s="3"/>
      <c r="AQ20" s="3"/>
      <c r="AR20" s="3"/>
      <c r="AS20" s="3"/>
      <c r="AT20" s="38"/>
    </row>
    <row r="21" spans="1:46" ht="24.9" customHeight="1" thickBot="1">
      <c r="A21" s="269"/>
      <c r="B21" s="50"/>
      <c r="C21" s="16"/>
      <c r="D21" s="13"/>
      <c r="E21" s="13"/>
      <c r="F21" s="13"/>
      <c r="G21" s="13"/>
      <c r="H21" s="44">
        <v>36</v>
      </c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4"/>
      <c r="AF21" s="14"/>
      <c r="AG21" s="14"/>
      <c r="AH21" s="277"/>
      <c r="AI21" s="278"/>
      <c r="AJ21" s="51"/>
      <c r="AK21" s="51"/>
      <c r="AL21" s="51"/>
      <c r="AM21" s="51"/>
      <c r="AN21" s="51"/>
      <c r="AO21" s="52"/>
      <c r="AP21" s="52"/>
      <c r="AQ21" s="52"/>
      <c r="AR21" s="52"/>
      <c r="AS21" s="52"/>
      <c r="AT21" s="38"/>
    </row>
    <row r="22" spans="1:46" ht="45" customHeight="1" thickBot="1">
      <c r="A22" s="269"/>
      <c r="B22" s="53"/>
      <c r="C22" s="271" t="s">
        <v>1</v>
      </c>
      <c r="D22" s="272"/>
      <c r="E22" s="272"/>
      <c r="F22" s="272"/>
      <c r="G22" s="272"/>
      <c r="H22" s="272"/>
      <c r="I22" s="272"/>
      <c r="J22" s="272"/>
      <c r="K22" s="272"/>
      <c r="L22" s="272"/>
      <c r="M22" s="272"/>
      <c r="N22" s="272"/>
      <c r="O22" s="272"/>
      <c r="P22" s="272"/>
      <c r="Q22" s="272"/>
      <c r="R22" s="272"/>
      <c r="S22" s="272"/>
      <c r="T22" s="272"/>
      <c r="U22" s="272"/>
      <c r="V22" s="272"/>
      <c r="W22" s="272"/>
      <c r="X22" s="272"/>
      <c r="Y22" s="272"/>
      <c r="Z22" s="272"/>
      <c r="AA22" s="272"/>
      <c r="AB22" s="272"/>
      <c r="AC22" s="272"/>
      <c r="AD22" s="272"/>
      <c r="AE22" s="272"/>
      <c r="AF22" s="272"/>
      <c r="AG22" s="272"/>
      <c r="AH22" s="273" t="s">
        <v>7</v>
      </c>
      <c r="AI22" s="41"/>
      <c r="AJ22" s="232" t="s">
        <v>18</v>
      </c>
      <c r="AK22" s="232"/>
      <c r="AL22" s="232"/>
      <c r="AM22" s="232"/>
      <c r="AN22" s="232"/>
      <c r="AO22" s="232"/>
      <c r="AP22" s="232"/>
      <c r="AQ22" s="232"/>
      <c r="AR22" s="232"/>
      <c r="AS22" s="3"/>
      <c r="AT22" s="54"/>
    </row>
    <row r="23" spans="1:46" ht="19.5" customHeight="1" thickBot="1">
      <c r="A23" s="269"/>
      <c r="B23" s="53"/>
      <c r="C23" s="5">
        <v>1</v>
      </c>
      <c r="D23" s="2">
        <v>2</v>
      </c>
      <c r="E23" s="2">
        <v>3</v>
      </c>
      <c r="F23" s="2">
        <v>4</v>
      </c>
      <c r="G23" s="2">
        <v>5</v>
      </c>
      <c r="H23" s="2">
        <v>6</v>
      </c>
      <c r="I23" s="2">
        <v>7</v>
      </c>
      <c r="J23" s="2">
        <v>8</v>
      </c>
      <c r="K23" s="2">
        <v>9</v>
      </c>
      <c r="L23" s="2">
        <v>10</v>
      </c>
      <c r="M23" s="2">
        <v>11</v>
      </c>
      <c r="N23" s="2">
        <v>12</v>
      </c>
      <c r="O23" s="2">
        <v>13</v>
      </c>
      <c r="P23" s="2">
        <v>14</v>
      </c>
      <c r="Q23" s="2">
        <v>15</v>
      </c>
      <c r="R23" s="2">
        <v>16</v>
      </c>
      <c r="S23" s="2">
        <v>17</v>
      </c>
      <c r="T23" s="2">
        <v>18</v>
      </c>
      <c r="U23" s="2">
        <v>19</v>
      </c>
      <c r="V23" s="2">
        <v>20</v>
      </c>
      <c r="W23" s="2">
        <v>21</v>
      </c>
      <c r="X23" s="2">
        <v>22</v>
      </c>
      <c r="Y23" s="2">
        <v>23</v>
      </c>
      <c r="Z23" s="2">
        <v>24</v>
      </c>
      <c r="AA23" s="2">
        <v>25</v>
      </c>
      <c r="AB23" s="2">
        <v>26</v>
      </c>
      <c r="AC23" s="2">
        <v>27</v>
      </c>
      <c r="AD23" s="2">
        <v>28</v>
      </c>
      <c r="AE23" s="2">
        <v>29</v>
      </c>
      <c r="AF23" s="2">
        <v>30</v>
      </c>
      <c r="AG23" s="6">
        <v>31</v>
      </c>
      <c r="AH23" s="274"/>
      <c r="AI23" s="41"/>
      <c r="AJ23" s="233"/>
      <c r="AK23" s="233"/>
      <c r="AL23" s="233"/>
      <c r="AM23" s="233"/>
      <c r="AN23" s="233"/>
      <c r="AO23" s="233"/>
      <c r="AP23" s="233"/>
      <c r="AQ23" s="233"/>
      <c r="AR23" s="233"/>
      <c r="AS23" s="3"/>
      <c r="AT23" s="38"/>
    </row>
    <row r="24" spans="1:46" ht="24.9" customHeight="1">
      <c r="A24" s="269"/>
      <c r="B24" s="42">
        <v>17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8"/>
      <c r="AF24" s="8"/>
      <c r="AG24" s="8"/>
      <c r="AH24" s="275" t="e">
        <f>AVERAGE(C24:AG26)</f>
        <v>#DIV/0!</v>
      </c>
      <c r="AI24" s="234" t="s">
        <v>19</v>
      </c>
      <c r="AJ24" s="45"/>
      <c r="AK24" s="45"/>
      <c r="AL24" s="45"/>
      <c r="AM24" s="45"/>
      <c r="AN24" s="45"/>
      <c r="AO24" s="3"/>
      <c r="AP24" s="3"/>
      <c r="AQ24" s="3"/>
      <c r="AR24" s="3"/>
      <c r="AS24" s="3"/>
      <c r="AT24" s="38"/>
    </row>
    <row r="25" spans="1:46" ht="24.9" customHeight="1">
      <c r="A25" s="269"/>
      <c r="B25" s="42"/>
      <c r="C25" s="9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9"/>
      <c r="AC25" s="9"/>
      <c r="AD25" s="9"/>
      <c r="AE25" s="11"/>
      <c r="AF25" s="11"/>
      <c r="AG25" s="11"/>
      <c r="AH25" s="276"/>
      <c r="AI25" s="234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8"/>
    </row>
    <row r="26" spans="1:46" ht="24.9" customHeight="1" thickBot="1">
      <c r="A26" s="269"/>
      <c r="B26" s="42"/>
      <c r="C26" s="9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9"/>
      <c r="AC26" s="9"/>
      <c r="AD26" s="9"/>
      <c r="AE26" s="11"/>
      <c r="AF26" s="11"/>
      <c r="AG26" s="11"/>
      <c r="AH26" s="277"/>
      <c r="AI26" s="234"/>
      <c r="AJ26" s="46"/>
      <c r="AK26" s="46"/>
      <c r="AL26" s="46"/>
      <c r="AM26" s="46"/>
      <c r="AN26" s="46"/>
      <c r="AO26" s="3"/>
      <c r="AP26" s="3"/>
      <c r="AQ26" s="3"/>
      <c r="AR26" s="3"/>
      <c r="AS26" s="3"/>
      <c r="AT26" s="38"/>
    </row>
    <row r="27" spans="1:46" ht="24.9" customHeight="1">
      <c r="A27" s="269"/>
      <c r="B27" s="42">
        <v>20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8"/>
      <c r="AF27" s="8"/>
      <c r="AG27" s="8"/>
      <c r="AH27" s="275" t="e">
        <f>AVERAGE(C27:AG29)</f>
        <v>#DIV/0!</v>
      </c>
      <c r="AI27" s="234" t="s">
        <v>19</v>
      </c>
      <c r="AJ27" s="46"/>
      <c r="AK27" s="46"/>
      <c r="AL27" s="46"/>
      <c r="AM27" s="46"/>
      <c r="AN27" s="46"/>
      <c r="AO27" s="3"/>
      <c r="AP27" s="3"/>
      <c r="AQ27" s="3"/>
      <c r="AR27" s="3"/>
      <c r="AS27" s="3"/>
      <c r="AT27" s="38"/>
    </row>
    <row r="28" spans="1:46" ht="24.9" customHeight="1">
      <c r="A28" s="269"/>
      <c r="B28" s="42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11"/>
      <c r="AF28" s="11"/>
      <c r="AG28" s="11"/>
      <c r="AH28" s="276"/>
      <c r="AI28" s="234"/>
      <c r="AJ28" s="46"/>
      <c r="AK28" s="46"/>
      <c r="AL28" s="46"/>
      <c r="AM28" s="46"/>
      <c r="AN28" s="46"/>
      <c r="AO28" s="3"/>
      <c r="AP28" s="3"/>
      <c r="AQ28" s="3"/>
      <c r="AR28" s="3"/>
      <c r="AS28" s="3"/>
      <c r="AT28" s="38"/>
    </row>
    <row r="29" spans="1:46" ht="24.9" customHeight="1" thickBot="1">
      <c r="A29" s="269"/>
      <c r="B29" s="42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11"/>
      <c r="AF29" s="11"/>
      <c r="AG29" s="11"/>
      <c r="AH29" s="277"/>
      <c r="AI29" s="234"/>
      <c r="AJ29" s="46"/>
      <c r="AK29" s="46"/>
      <c r="AL29" s="46"/>
      <c r="AM29" s="46"/>
      <c r="AN29" s="46"/>
      <c r="AO29" s="3"/>
      <c r="AP29" s="3"/>
      <c r="AQ29" s="3"/>
      <c r="AR29" s="3"/>
      <c r="AS29" s="3"/>
      <c r="AT29" s="38"/>
    </row>
    <row r="30" spans="1:46" ht="24.9" customHeight="1">
      <c r="A30" s="269"/>
      <c r="B30" s="42">
        <v>26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8"/>
      <c r="AF30" s="8"/>
      <c r="AG30" s="8"/>
      <c r="AH30" s="275" t="e">
        <f>AVERAGE(C30:AG32)</f>
        <v>#DIV/0!</v>
      </c>
      <c r="AI30" s="234" t="s">
        <v>19</v>
      </c>
      <c r="AJ30" s="46"/>
      <c r="AK30" s="46"/>
      <c r="AL30" s="46"/>
      <c r="AM30" s="46"/>
      <c r="AN30" s="46"/>
      <c r="AO30" s="3"/>
      <c r="AP30" s="3"/>
      <c r="AQ30" s="3"/>
      <c r="AR30" s="3"/>
      <c r="AS30" s="3"/>
      <c r="AT30" s="38"/>
    </row>
    <row r="31" spans="1:46" ht="24.9" customHeight="1">
      <c r="A31" s="269"/>
      <c r="B31" s="42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11"/>
      <c r="AF31" s="11"/>
      <c r="AG31" s="11"/>
      <c r="AH31" s="276"/>
      <c r="AI31" s="234"/>
      <c r="AJ31" s="46"/>
      <c r="AK31" s="46"/>
      <c r="AL31" s="46"/>
      <c r="AM31" s="46"/>
      <c r="AN31" s="46"/>
      <c r="AO31" s="3"/>
      <c r="AP31" s="3"/>
      <c r="AQ31" s="3"/>
      <c r="AR31" s="3"/>
      <c r="AS31" s="3"/>
      <c r="AT31" s="38"/>
    </row>
    <row r="32" spans="1:46" ht="24.9" customHeight="1" thickBot="1">
      <c r="A32" s="269"/>
      <c r="B32" s="42"/>
      <c r="C32" s="12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3"/>
      <c r="AC32" s="13"/>
      <c r="AD32" s="13"/>
      <c r="AE32" s="14"/>
      <c r="AF32" s="14"/>
      <c r="AG32" s="14"/>
      <c r="AH32" s="277"/>
      <c r="AI32" s="234"/>
      <c r="AJ32" s="46"/>
      <c r="AK32" s="46"/>
      <c r="AL32" s="46"/>
      <c r="AM32" s="46"/>
      <c r="AN32" s="46"/>
      <c r="AO32" s="3"/>
      <c r="AP32" s="3"/>
      <c r="AQ32" s="3"/>
      <c r="AR32" s="3"/>
      <c r="AS32" s="3"/>
      <c r="AT32" s="38"/>
    </row>
    <row r="33" spans="1:46" ht="24.9" customHeight="1">
      <c r="A33" s="269"/>
      <c r="B33" s="42">
        <v>28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8"/>
      <c r="AF33" s="8"/>
      <c r="AG33" s="8"/>
      <c r="AH33" s="58"/>
      <c r="AI33" s="234" t="s">
        <v>19</v>
      </c>
      <c r="AJ33" s="46"/>
      <c r="AK33" s="46"/>
      <c r="AL33" s="46"/>
      <c r="AM33" s="46"/>
      <c r="AN33" s="46"/>
      <c r="AO33" s="3"/>
      <c r="AP33" s="3"/>
      <c r="AQ33" s="3"/>
      <c r="AR33" s="3"/>
      <c r="AS33" s="3"/>
      <c r="AT33" s="38"/>
    </row>
    <row r="34" spans="1:46" ht="24.9" customHeight="1">
      <c r="A34" s="269"/>
      <c r="B34" s="42"/>
      <c r="C34" s="12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3"/>
      <c r="AC34" s="13"/>
      <c r="AD34" s="13"/>
      <c r="AE34" s="14"/>
      <c r="AF34" s="14"/>
      <c r="AG34" s="14"/>
      <c r="AH34" s="58"/>
      <c r="AI34" s="234"/>
      <c r="AJ34" s="46"/>
      <c r="AK34" s="46"/>
      <c r="AL34" s="46"/>
      <c r="AM34" s="46"/>
      <c r="AN34" s="46"/>
      <c r="AO34" s="3"/>
      <c r="AP34" s="3"/>
      <c r="AQ34" s="3"/>
      <c r="AR34" s="3"/>
      <c r="AS34" s="3"/>
      <c r="AT34" s="38"/>
    </row>
    <row r="35" spans="1:46" ht="24.9" customHeight="1" thickBot="1">
      <c r="A35" s="269"/>
      <c r="B35" s="42"/>
      <c r="C35" s="12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3"/>
      <c r="AC35" s="13"/>
      <c r="AD35" s="13"/>
      <c r="AE35" s="14"/>
      <c r="AF35" s="14"/>
      <c r="AG35" s="14"/>
      <c r="AH35" s="58"/>
      <c r="AI35" s="234"/>
      <c r="AJ35" s="46"/>
      <c r="AK35" s="46"/>
      <c r="AL35" s="46"/>
      <c r="AM35" s="46"/>
      <c r="AN35" s="46"/>
      <c r="AO35" s="3"/>
      <c r="AP35" s="3"/>
      <c r="AQ35" s="3"/>
      <c r="AR35" s="3"/>
      <c r="AS35" s="3"/>
      <c r="AT35" s="38"/>
    </row>
    <row r="36" spans="1:46" ht="24.9" customHeight="1">
      <c r="A36" s="269"/>
      <c r="B36" s="42">
        <v>29</v>
      </c>
      <c r="C36" s="15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8"/>
      <c r="AF36" s="8"/>
      <c r="AG36" s="8"/>
      <c r="AH36" s="275" t="e">
        <f>AVERAGE(C36:AG38)</f>
        <v>#DIV/0!</v>
      </c>
      <c r="AI36" s="234" t="s">
        <v>19</v>
      </c>
      <c r="AJ36" s="46"/>
      <c r="AK36" s="46"/>
      <c r="AL36" s="46"/>
      <c r="AM36" s="46"/>
      <c r="AN36" s="46"/>
      <c r="AO36" s="3"/>
      <c r="AP36" s="3"/>
      <c r="AQ36" s="3"/>
      <c r="AR36" s="3"/>
      <c r="AS36" s="3"/>
      <c r="AT36" s="38"/>
    </row>
    <row r="37" spans="1:46" ht="24.9" customHeight="1">
      <c r="A37" s="269"/>
      <c r="B37" s="49"/>
      <c r="C37" s="12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8"/>
      <c r="AB37" s="13"/>
      <c r="AC37" s="13"/>
      <c r="AD37" s="13"/>
      <c r="AE37" s="14"/>
      <c r="AF37" s="14"/>
      <c r="AG37" s="14"/>
      <c r="AH37" s="276"/>
      <c r="AI37" s="234"/>
      <c r="AJ37" s="46"/>
      <c r="AK37" s="46"/>
      <c r="AL37" s="46"/>
      <c r="AM37" s="46"/>
      <c r="AN37" s="46"/>
      <c r="AO37" s="3"/>
      <c r="AP37" s="3"/>
      <c r="AQ37" s="3"/>
      <c r="AR37" s="3"/>
      <c r="AS37" s="3"/>
      <c r="AT37" s="38"/>
    </row>
    <row r="38" spans="1:46" ht="24.9" customHeight="1" thickBot="1">
      <c r="A38" s="269"/>
      <c r="B38" s="50"/>
      <c r="C38" s="16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4"/>
      <c r="AF38" s="14"/>
      <c r="AG38" s="14"/>
      <c r="AH38" s="277"/>
      <c r="AI38" s="234"/>
      <c r="AJ38" s="51"/>
      <c r="AK38" s="51"/>
      <c r="AL38" s="51"/>
      <c r="AM38" s="51"/>
      <c r="AN38" s="51"/>
      <c r="AO38" s="52"/>
      <c r="AP38" s="52"/>
      <c r="AQ38" s="52"/>
      <c r="AR38" s="52"/>
      <c r="AS38" s="3"/>
      <c r="AT38" s="38"/>
    </row>
    <row r="39" spans="1:46" ht="45" customHeight="1" thickBot="1">
      <c r="A39" s="269"/>
      <c r="B39" s="55"/>
      <c r="C39" s="271" t="s">
        <v>2</v>
      </c>
      <c r="D39" s="272"/>
      <c r="E39" s="272"/>
      <c r="F39" s="272"/>
      <c r="G39" s="272"/>
      <c r="H39" s="272"/>
      <c r="I39" s="272"/>
      <c r="J39" s="272"/>
      <c r="K39" s="272"/>
      <c r="L39" s="272"/>
      <c r="M39" s="272"/>
      <c r="N39" s="272"/>
      <c r="O39" s="272"/>
      <c r="P39" s="272"/>
      <c r="Q39" s="272"/>
      <c r="R39" s="272"/>
      <c r="S39" s="272"/>
      <c r="T39" s="272"/>
      <c r="U39" s="272"/>
      <c r="V39" s="272"/>
      <c r="W39" s="272"/>
      <c r="X39" s="272"/>
      <c r="Y39" s="272"/>
      <c r="Z39" s="272"/>
      <c r="AA39" s="272"/>
      <c r="AB39" s="272"/>
      <c r="AC39" s="272"/>
      <c r="AD39" s="272"/>
      <c r="AE39" s="272"/>
      <c r="AF39" s="272"/>
      <c r="AG39" s="272"/>
      <c r="AH39" s="273" t="s">
        <v>7</v>
      </c>
      <c r="AI39" s="37"/>
      <c r="AJ39" s="232" t="s">
        <v>18</v>
      </c>
      <c r="AK39" s="232"/>
      <c r="AL39" s="232"/>
      <c r="AM39" s="232"/>
      <c r="AN39" s="232"/>
      <c r="AO39" s="232"/>
      <c r="AP39" s="232"/>
      <c r="AQ39" s="232"/>
      <c r="AR39" s="232"/>
      <c r="AS39" s="29"/>
      <c r="AT39" s="54"/>
    </row>
    <row r="40" spans="1:46" ht="19.5" customHeight="1" thickBot="1">
      <c r="A40" s="269"/>
      <c r="B40" s="53"/>
      <c r="C40" s="5">
        <v>1</v>
      </c>
      <c r="D40" s="2">
        <v>2</v>
      </c>
      <c r="E40" s="2">
        <v>3</v>
      </c>
      <c r="F40" s="2">
        <v>4</v>
      </c>
      <c r="G40" s="2">
        <v>5</v>
      </c>
      <c r="H40" s="2">
        <v>6</v>
      </c>
      <c r="I40" s="2">
        <v>7</v>
      </c>
      <c r="J40" s="2">
        <v>8</v>
      </c>
      <c r="K40" s="2">
        <v>9</v>
      </c>
      <c r="L40" s="2">
        <v>10</v>
      </c>
      <c r="M40" s="2">
        <v>11</v>
      </c>
      <c r="N40" s="2">
        <v>12</v>
      </c>
      <c r="O40" s="2">
        <v>13</v>
      </c>
      <c r="P40" s="2">
        <v>14</v>
      </c>
      <c r="Q40" s="2">
        <v>15</v>
      </c>
      <c r="R40" s="2">
        <v>16</v>
      </c>
      <c r="S40" s="2">
        <v>17</v>
      </c>
      <c r="T40" s="2">
        <v>18</v>
      </c>
      <c r="U40" s="2">
        <v>19</v>
      </c>
      <c r="V40" s="2">
        <v>20</v>
      </c>
      <c r="W40" s="2">
        <v>21</v>
      </c>
      <c r="X40" s="2">
        <v>22</v>
      </c>
      <c r="Y40" s="2">
        <v>23</v>
      </c>
      <c r="Z40" s="2">
        <v>24</v>
      </c>
      <c r="AA40" s="2">
        <v>25</v>
      </c>
      <c r="AB40" s="2">
        <v>26</v>
      </c>
      <c r="AC40" s="2">
        <v>27</v>
      </c>
      <c r="AD40" s="2">
        <v>28</v>
      </c>
      <c r="AE40" s="2">
        <v>29</v>
      </c>
      <c r="AF40" s="2">
        <v>30</v>
      </c>
      <c r="AG40" s="6">
        <v>31</v>
      </c>
      <c r="AH40" s="274"/>
      <c r="AI40" s="41"/>
      <c r="AJ40" s="233"/>
      <c r="AK40" s="233"/>
      <c r="AL40" s="233"/>
      <c r="AM40" s="233"/>
      <c r="AN40" s="233"/>
      <c r="AO40" s="233"/>
      <c r="AP40" s="233"/>
      <c r="AQ40" s="233"/>
      <c r="AR40" s="233"/>
      <c r="AS40" s="3"/>
      <c r="AT40" s="38"/>
    </row>
    <row r="41" spans="1:46" ht="24.9" customHeight="1">
      <c r="A41" s="269"/>
      <c r="B41" s="42">
        <v>17</v>
      </c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8"/>
      <c r="AF41" s="8"/>
      <c r="AG41" s="8"/>
      <c r="AH41" s="275" t="e">
        <f>AVERAGE(C41:AG43)</f>
        <v>#DIV/0!</v>
      </c>
      <c r="AI41" s="234" t="s">
        <v>19</v>
      </c>
      <c r="AJ41" s="45"/>
      <c r="AK41" s="45"/>
      <c r="AL41" s="45"/>
      <c r="AM41" s="45"/>
      <c r="AN41" s="45"/>
      <c r="AO41" s="3"/>
      <c r="AP41" s="3"/>
      <c r="AQ41" s="3"/>
      <c r="AR41" s="3"/>
      <c r="AS41" s="3"/>
      <c r="AT41" s="38"/>
    </row>
    <row r="42" spans="1:46" ht="24.9" customHeight="1">
      <c r="A42" s="269"/>
      <c r="B42" s="42"/>
      <c r="C42" s="9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9"/>
      <c r="AC42" s="9"/>
      <c r="AD42" s="9"/>
      <c r="AE42" s="11"/>
      <c r="AF42" s="11"/>
      <c r="AG42" s="11"/>
      <c r="AH42" s="276"/>
      <c r="AI42" s="234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8"/>
    </row>
    <row r="43" spans="1:46" ht="24.9" customHeight="1" thickBot="1">
      <c r="A43" s="269"/>
      <c r="B43" s="42"/>
      <c r="C43" s="9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9"/>
      <c r="AC43" s="9"/>
      <c r="AD43" s="9"/>
      <c r="AE43" s="11"/>
      <c r="AF43" s="11"/>
      <c r="AG43" s="11"/>
      <c r="AH43" s="277"/>
      <c r="AI43" s="234"/>
      <c r="AJ43" s="46"/>
      <c r="AK43" s="46"/>
      <c r="AL43" s="46"/>
      <c r="AM43" s="46"/>
      <c r="AN43" s="46"/>
      <c r="AO43" s="3"/>
      <c r="AP43" s="3"/>
      <c r="AQ43" s="3"/>
      <c r="AR43" s="3"/>
      <c r="AS43" s="3"/>
      <c r="AT43" s="38"/>
    </row>
    <row r="44" spans="1:46" ht="24.9" customHeight="1">
      <c r="A44" s="269"/>
      <c r="B44" s="42">
        <v>20</v>
      </c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8"/>
      <c r="AF44" s="8"/>
      <c r="AG44" s="8"/>
      <c r="AH44" s="275" t="e">
        <f>AVERAGE(C44:AG46)</f>
        <v>#DIV/0!</v>
      </c>
      <c r="AI44" s="234" t="s">
        <v>19</v>
      </c>
      <c r="AJ44" s="46"/>
      <c r="AK44" s="46"/>
      <c r="AL44" s="46"/>
      <c r="AM44" s="46"/>
      <c r="AN44" s="46"/>
      <c r="AO44" s="3"/>
      <c r="AP44" s="3"/>
      <c r="AQ44" s="3"/>
      <c r="AR44" s="3"/>
      <c r="AS44" s="3"/>
      <c r="AT44" s="38"/>
    </row>
    <row r="45" spans="1:46" ht="24.9" customHeight="1">
      <c r="A45" s="269"/>
      <c r="B45" s="42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11"/>
      <c r="AF45" s="11"/>
      <c r="AG45" s="11"/>
      <c r="AH45" s="276"/>
      <c r="AI45" s="234"/>
      <c r="AJ45" s="46"/>
      <c r="AK45" s="46"/>
      <c r="AL45" s="46"/>
      <c r="AM45" s="46"/>
      <c r="AN45" s="46"/>
      <c r="AO45" s="3"/>
      <c r="AP45" s="3"/>
      <c r="AQ45" s="3"/>
      <c r="AR45" s="3"/>
      <c r="AS45" s="3"/>
      <c r="AT45" s="38"/>
    </row>
    <row r="46" spans="1:46" ht="24.9" customHeight="1" thickBot="1">
      <c r="A46" s="269"/>
      <c r="B46" s="42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11"/>
      <c r="AF46" s="11"/>
      <c r="AG46" s="11"/>
      <c r="AH46" s="277"/>
      <c r="AI46" s="234"/>
      <c r="AJ46" s="46"/>
      <c r="AK46" s="46"/>
      <c r="AL46" s="46"/>
      <c r="AM46" s="46"/>
      <c r="AN46" s="46"/>
      <c r="AO46" s="3"/>
      <c r="AP46" s="3"/>
      <c r="AQ46" s="3"/>
      <c r="AR46" s="3"/>
      <c r="AS46" s="3"/>
      <c r="AT46" s="38"/>
    </row>
    <row r="47" spans="1:46" ht="24.9" customHeight="1">
      <c r="A47" s="269"/>
      <c r="B47" s="42">
        <v>26</v>
      </c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8"/>
      <c r="AF47" s="8"/>
      <c r="AG47" s="8"/>
      <c r="AH47" s="275" t="e">
        <f>AVERAGE(C47:AG49)</f>
        <v>#DIV/0!</v>
      </c>
      <c r="AI47" s="234" t="s">
        <v>19</v>
      </c>
      <c r="AJ47" s="46"/>
      <c r="AK47" s="46"/>
      <c r="AL47" s="46"/>
      <c r="AM47" s="46"/>
      <c r="AN47" s="46"/>
      <c r="AO47" s="3"/>
      <c r="AP47" s="3"/>
      <c r="AQ47" s="3"/>
      <c r="AR47" s="3"/>
      <c r="AS47" s="3"/>
      <c r="AT47" s="38"/>
    </row>
    <row r="48" spans="1:46" ht="24.9" customHeight="1">
      <c r="A48" s="269"/>
      <c r="B48" s="42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11"/>
      <c r="AF48" s="11"/>
      <c r="AG48" s="11"/>
      <c r="AH48" s="276"/>
      <c r="AI48" s="234"/>
      <c r="AJ48" s="46"/>
      <c r="AK48" s="46"/>
      <c r="AL48" s="46"/>
      <c r="AM48" s="46"/>
      <c r="AN48" s="46"/>
      <c r="AO48" s="3"/>
      <c r="AP48" s="3"/>
      <c r="AQ48" s="3"/>
      <c r="AR48" s="3"/>
      <c r="AS48" s="3"/>
      <c r="AT48" s="38"/>
    </row>
    <row r="49" spans="1:46" ht="24.9" customHeight="1" thickBot="1">
      <c r="A49" s="269"/>
      <c r="B49" s="42"/>
      <c r="C49" s="12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13"/>
      <c r="AC49" s="13"/>
      <c r="AD49" s="13"/>
      <c r="AE49" s="14"/>
      <c r="AF49" s="14"/>
      <c r="AG49" s="14"/>
      <c r="AH49" s="277"/>
      <c r="AI49" s="234"/>
      <c r="AJ49" s="46"/>
      <c r="AK49" s="46"/>
      <c r="AL49" s="46"/>
      <c r="AM49" s="46"/>
      <c r="AN49" s="46"/>
      <c r="AO49" s="3"/>
      <c r="AP49" s="3"/>
      <c r="AQ49" s="3"/>
      <c r="AR49" s="3"/>
      <c r="AS49" s="3"/>
      <c r="AT49" s="38"/>
    </row>
    <row r="50" spans="1:46" ht="24.9" customHeight="1">
      <c r="A50" s="269"/>
      <c r="B50" s="42">
        <v>28</v>
      </c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8"/>
      <c r="AF50" s="8"/>
      <c r="AG50" s="8"/>
      <c r="AH50" s="58"/>
      <c r="AI50" s="234" t="s">
        <v>19</v>
      </c>
      <c r="AJ50" s="46"/>
      <c r="AK50" s="46"/>
      <c r="AL50" s="46"/>
      <c r="AM50" s="46"/>
      <c r="AN50" s="46"/>
      <c r="AO50" s="3"/>
      <c r="AP50" s="3"/>
      <c r="AQ50" s="3"/>
      <c r="AR50" s="3"/>
      <c r="AS50" s="3"/>
      <c r="AT50" s="38"/>
    </row>
    <row r="51" spans="1:46" ht="24.9" customHeight="1">
      <c r="A51" s="269"/>
      <c r="B51" s="42"/>
      <c r="C51" s="12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13"/>
      <c r="AC51" s="13"/>
      <c r="AD51" s="13"/>
      <c r="AE51" s="14"/>
      <c r="AF51" s="14"/>
      <c r="AG51" s="14"/>
      <c r="AH51" s="58"/>
      <c r="AI51" s="234"/>
      <c r="AJ51" s="46"/>
      <c r="AK51" s="46"/>
      <c r="AL51" s="46"/>
      <c r="AM51" s="46"/>
      <c r="AN51" s="46"/>
      <c r="AO51" s="3"/>
      <c r="AP51" s="3"/>
      <c r="AQ51" s="3"/>
      <c r="AR51" s="3"/>
      <c r="AS51" s="3"/>
      <c r="AT51" s="38"/>
    </row>
    <row r="52" spans="1:46" ht="24.9" customHeight="1" thickBot="1">
      <c r="A52" s="269"/>
      <c r="B52" s="42"/>
      <c r="C52" s="12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13"/>
      <c r="AC52" s="13"/>
      <c r="AD52" s="13"/>
      <c r="AE52" s="14"/>
      <c r="AF52" s="14"/>
      <c r="AG52" s="14"/>
      <c r="AH52" s="58"/>
      <c r="AI52" s="234"/>
      <c r="AJ52" s="46"/>
      <c r="AK52" s="46"/>
      <c r="AL52" s="46"/>
      <c r="AM52" s="46"/>
      <c r="AN52" s="46"/>
      <c r="AO52" s="3"/>
      <c r="AP52" s="3"/>
      <c r="AQ52" s="3"/>
      <c r="AR52" s="3"/>
      <c r="AS52" s="3"/>
      <c r="AT52" s="38"/>
    </row>
    <row r="53" spans="1:46" ht="24.9" customHeight="1">
      <c r="A53" s="269"/>
      <c r="B53" s="42">
        <v>29</v>
      </c>
      <c r="C53" s="15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8"/>
      <c r="AF53" s="8"/>
      <c r="AG53" s="8"/>
      <c r="AH53" s="275" t="e">
        <f>AVERAGE(C53:AG55)</f>
        <v>#DIV/0!</v>
      </c>
      <c r="AI53" s="234" t="s">
        <v>19</v>
      </c>
      <c r="AJ53" s="46"/>
      <c r="AK53" s="46"/>
      <c r="AL53" s="46"/>
      <c r="AM53" s="46"/>
      <c r="AN53" s="46"/>
      <c r="AO53" s="3"/>
      <c r="AP53" s="3"/>
      <c r="AQ53" s="3"/>
      <c r="AR53" s="3"/>
      <c r="AS53" s="3"/>
      <c r="AT53" s="38"/>
    </row>
    <row r="54" spans="1:46" ht="24.9" customHeight="1">
      <c r="A54" s="269"/>
      <c r="B54" s="49"/>
      <c r="C54" s="12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13"/>
      <c r="AC54" s="13"/>
      <c r="AD54" s="13"/>
      <c r="AE54" s="14"/>
      <c r="AF54" s="14"/>
      <c r="AG54" s="14"/>
      <c r="AH54" s="276"/>
      <c r="AI54" s="234"/>
      <c r="AJ54" s="46"/>
      <c r="AK54" s="46"/>
      <c r="AL54" s="46"/>
      <c r="AM54" s="46"/>
      <c r="AN54" s="46"/>
      <c r="AO54" s="3"/>
      <c r="AP54" s="3"/>
      <c r="AQ54" s="3"/>
      <c r="AR54" s="3"/>
      <c r="AS54" s="3"/>
      <c r="AT54" s="38"/>
    </row>
    <row r="55" spans="1:46" ht="24.9" customHeight="1" thickBot="1">
      <c r="A55" s="270"/>
      <c r="B55" s="50"/>
      <c r="C55" s="16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8"/>
      <c r="AF55" s="18"/>
      <c r="AG55" s="19"/>
      <c r="AH55" s="277"/>
      <c r="AI55" s="278"/>
      <c r="AJ55" s="51"/>
      <c r="AK55" s="51"/>
      <c r="AL55" s="51"/>
      <c r="AM55" s="51"/>
      <c r="AN55" s="51"/>
      <c r="AO55" s="52"/>
      <c r="AP55" s="52"/>
      <c r="AQ55" s="52"/>
      <c r="AR55" s="52"/>
      <c r="AS55" s="52"/>
      <c r="AT55" s="56"/>
    </row>
    <row r="56" spans="1:46" ht="23.25" customHeight="1">
      <c r="B56"/>
    </row>
    <row r="57" spans="1:46" ht="15" customHeight="1">
      <c r="B57"/>
    </row>
    <row r="58" spans="1:46" ht="15" customHeight="1">
      <c r="B58"/>
    </row>
    <row r="59" spans="1:46" ht="15" customHeight="1">
      <c r="B59"/>
    </row>
    <row r="60" spans="1:46" ht="15" customHeight="1">
      <c r="B60"/>
    </row>
    <row r="61" spans="1:46" ht="15" customHeight="1">
      <c r="B61"/>
    </row>
    <row r="62" spans="1:46" ht="36" customHeight="1">
      <c r="B62"/>
    </row>
    <row r="63" spans="1:46" ht="33" customHeight="1">
      <c r="B63"/>
    </row>
    <row r="64" spans="1:46">
      <c r="B64"/>
    </row>
    <row r="65" spans="2:2">
      <c r="B65"/>
    </row>
    <row r="66" spans="2:2">
      <c r="B66"/>
    </row>
    <row r="67" spans="2:2">
      <c r="B67"/>
    </row>
    <row r="68" spans="2:2">
      <c r="B68"/>
    </row>
    <row r="69" spans="2:2">
      <c r="B69"/>
    </row>
    <row r="70" spans="2:2">
      <c r="B70"/>
    </row>
    <row r="71" spans="2:2">
      <c r="B71"/>
    </row>
    <row r="72" spans="2:2">
      <c r="B72"/>
    </row>
    <row r="73" spans="2:2">
      <c r="B73"/>
    </row>
    <row r="74" spans="2:2">
      <c r="B74"/>
    </row>
    <row r="75" spans="2:2">
      <c r="B75"/>
    </row>
    <row r="76" spans="2:2">
      <c r="B76"/>
    </row>
    <row r="77" spans="2:2">
      <c r="B77"/>
    </row>
    <row r="78" spans="2:2">
      <c r="B78"/>
    </row>
    <row r="79" spans="2:2">
      <c r="B79"/>
    </row>
    <row r="85" spans="2:2" ht="36" customHeight="1">
      <c r="B85"/>
    </row>
    <row r="90" spans="2:2">
      <c r="B90"/>
    </row>
    <row r="91" spans="2:2">
      <c r="B91"/>
    </row>
    <row r="92" spans="2:2">
      <c r="B92"/>
    </row>
    <row r="93" spans="2:2">
      <c r="B93"/>
    </row>
    <row r="94" spans="2:2">
      <c r="B94"/>
    </row>
    <row r="95" spans="2:2">
      <c r="B95"/>
    </row>
    <row r="96" spans="2:2">
      <c r="B96"/>
    </row>
  </sheetData>
  <mergeCells count="52">
    <mergeCell ref="AI53:AI55"/>
    <mergeCell ref="AI50:AI52"/>
    <mergeCell ref="AI41:AI43"/>
    <mergeCell ref="AH44:AH46"/>
    <mergeCell ref="AI44:AI46"/>
    <mergeCell ref="AH47:AH49"/>
    <mergeCell ref="AI47:AI49"/>
    <mergeCell ref="AI36:AI38"/>
    <mergeCell ref="AI33:AI35"/>
    <mergeCell ref="C39:AG39"/>
    <mergeCell ref="AH39:AH40"/>
    <mergeCell ref="AJ39:AR40"/>
    <mergeCell ref="AQ3:AT4"/>
    <mergeCell ref="AH27:AH29"/>
    <mergeCell ref="AI27:AI29"/>
    <mergeCell ref="AH30:AH32"/>
    <mergeCell ref="AI30:AI32"/>
    <mergeCell ref="AI19:AI21"/>
    <mergeCell ref="AJ22:AR23"/>
    <mergeCell ref="AI24:AI26"/>
    <mergeCell ref="AI16:AI18"/>
    <mergeCell ref="AI13:AI15"/>
    <mergeCell ref="AH16:AH18"/>
    <mergeCell ref="A5:A55"/>
    <mergeCell ref="C5:AG5"/>
    <mergeCell ref="AH5:AH6"/>
    <mergeCell ref="AH7:AH9"/>
    <mergeCell ref="AH10:AH12"/>
    <mergeCell ref="AH13:AH15"/>
    <mergeCell ref="AH19:AH21"/>
    <mergeCell ref="C22:AG22"/>
    <mergeCell ref="AH22:AH23"/>
    <mergeCell ref="AH24:AH26"/>
    <mergeCell ref="AH36:AH38"/>
    <mergeCell ref="AH41:AH43"/>
    <mergeCell ref="AH53:AH55"/>
    <mergeCell ref="Z1:AF3"/>
    <mergeCell ref="B4:AH4"/>
    <mergeCell ref="AJ5:AR6"/>
    <mergeCell ref="AI7:AI9"/>
    <mergeCell ref="AI10:AI12"/>
    <mergeCell ref="AI1:AT1"/>
    <mergeCell ref="AI2:AL2"/>
    <mergeCell ref="AM2:AP2"/>
    <mergeCell ref="AQ2:AT2"/>
    <mergeCell ref="AI3:AL4"/>
    <mergeCell ref="AM3:AP4"/>
    <mergeCell ref="N1:T1"/>
    <mergeCell ref="N2:T2"/>
    <mergeCell ref="N3:T3"/>
    <mergeCell ref="H1:L3"/>
    <mergeCell ref="B1:G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T96"/>
  <sheetViews>
    <sheetView showGridLines="0" topLeftCell="G1" zoomScale="70" zoomScaleNormal="70" workbookViewId="0">
      <selection activeCell="AH10" sqref="AH10:AS12"/>
    </sheetView>
  </sheetViews>
  <sheetFormatPr baseColWidth="10" defaultColWidth="9.109375" defaultRowHeight="14.4"/>
  <cols>
    <col min="2" max="2" width="14.33203125" style="4" customWidth="1"/>
    <col min="3" max="32" width="5.6640625" customWidth="1"/>
    <col min="33" max="33" width="15.109375" customWidth="1"/>
    <col min="34" max="34" width="7.88671875" customWidth="1"/>
    <col min="35" max="39" width="10" customWidth="1"/>
    <col min="45" max="45" width="17.6640625" customWidth="1"/>
    <col min="46" max="46" width="9" customWidth="1"/>
  </cols>
  <sheetData>
    <row r="1" spans="1:46" ht="50.1" customHeight="1" thickBot="1">
      <c r="B1" s="259" t="s">
        <v>15</v>
      </c>
      <c r="C1" s="260"/>
      <c r="D1" s="260"/>
      <c r="E1" s="260"/>
      <c r="F1" s="260"/>
      <c r="G1" s="261"/>
      <c r="H1" s="253" t="s">
        <v>9</v>
      </c>
      <c r="I1" s="254"/>
      <c r="J1" s="254"/>
      <c r="K1" s="254"/>
      <c r="L1" s="254"/>
      <c r="M1" s="23">
        <v>35</v>
      </c>
      <c r="N1" s="247" t="s">
        <v>8</v>
      </c>
      <c r="O1" s="247"/>
      <c r="P1" s="247"/>
      <c r="Q1" s="247"/>
      <c r="R1" s="247"/>
      <c r="S1" s="247"/>
      <c r="T1" s="248"/>
      <c r="U1" s="44"/>
      <c r="V1" s="29"/>
      <c r="W1" s="30"/>
      <c r="X1" s="31" t="s">
        <v>13</v>
      </c>
      <c r="Y1" s="31"/>
      <c r="Z1" s="323" t="s">
        <v>14</v>
      </c>
      <c r="AA1" s="323"/>
      <c r="AB1" s="323"/>
      <c r="AC1" s="323"/>
      <c r="AD1" s="323"/>
      <c r="AE1" s="323"/>
      <c r="AF1" s="57"/>
      <c r="AG1" s="20"/>
      <c r="AH1" s="235" t="s">
        <v>6</v>
      </c>
      <c r="AI1" s="236"/>
      <c r="AJ1" s="236"/>
      <c r="AK1" s="236"/>
      <c r="AL1" s="236"/>
      <c r="AM1" s="236"/>
      <c r="AN1" s="236"/>
      <c r="AO1" s="236"/>
      <c r="AP1" s="236"/>
      <c r="AQ1" s="236"/>
      <c r="AR1" s="236"/>
      <c r="AS1" s="237"/>
      <c r="AT1" s="32"/>
    </row>
    <row r="2" spans="1:46" ht="50.1" customHeight="1" thickBot="1">
      <c r="B2" s="262"/>
      <c r="C2" s="263"/>
      <c r="D2" s="263"/>
      <c r="E2" s="263"/>
      <c r="F2" s="263"/>
      <c r="G2" s="264"/>
      <c r="H2" s="255"/>
      <c r="I2" s="256"/>
      <c r="J2" s="256"/>
      <c r="K2" s="256"/>
      <c r="L2" s="256"/>
      <c r="M2" s="24">
        <v>45</v>
      </c>
      <c r="N2" s="249" t="s">
        <v>10</v>
      </c>
      <c r="O2" s="249"/>
      <c r="P2" s="249"/>
      <c r="Q2" s="249"/>
      <c r="R2" s="249"/>
      <c r="S2" s="249"/>
      <c r="T2" s="250"/>
      <c r="U2" s="33"/>
      <c r="V2" s="34"/>
      <c r="W2" s="26"/>
      <c r="X2" s="26"/>
      <c r="Y2" s="26"/>
      <c r="Z2" s="324"/>
      <c r="AA2" s="324"/>
      <c r="AB2" s="324"/>
      <c r="AC2" s="324"/>
      <c r="AD2" s="324"/>
      <c r="AE2" s="324"/>
      <c r="AF2" s="43"/>
      <c r="AH2" s="238" t="s">
        <v>5</v>
      </c>
      <c r="AI2" s="239"/>
      <c r="AJ2" s="239"/>
      <c r="AK2" s="240"/>
      <c r="AL2" s="238" t="s">
        <v>4</v>
      </c>
      <c r="AM2" s="239"/>
      <c r="AN2" s="239"/>
      <c r="AO2" s="240"/>
      <c r="AP2" s="238" t="s">
        <v>3</v>
      </c>
      <c r="AQ2" s="239"/>
      <c r="AR2" s="239"/>
      <c r="AS2" s="240"/>
    </row>
    <row r="3" spans="1:46" ht="50.1" customHeight="1" thickBot="1">
      <c r="B3" s="265"/>
      <c r="C3" s="266"/>
      <c r="D3" s="266"/>
      <c r="E3" s="266"/>
      <c r="F3" s="266"/>
      <c r="G3" s="267"/>
      <c r="H3" s="257"/>
      <c r="I3" s="258"/>
      <c r="J3" s="258"/>
      <c r="K3" s="258"/>
      <c r="L3" s="258"/>
      <c r="M3" s="25">
        <v>60</v>
      </c>
      <c r="N3" s="251" t="s">
        <v>11</v>
      </c>
      <c r="O3" s="251"/>
      <c r="P3" s="251"/>
      <c r="Q3" s="251"/>
      <c r="R3" s="251"/>
      <c r="S3" s="251"/>
      <c r="T3" s="252"/>
      <c r="U3" s="47"/>
      <c r="V3" s="35"/>
      <c r="W3" s="27"/>
      <c r="X3" s="27"/>
      <c r="Y3" s="27"/>
      <c r="Z3" s="325"/>
      <c r="AA3" s="325"/>
      <c r="AB3" s="325"/>
      <c r="AC3" s="325"/>
      <c r="AD3" s="325"/>
      <c r="AE3" s="325"/>
      <c r="AF3" s="28"/>
      <c r="AG3" s="22"/>
      <c r="AH3" s="241">
        <f>AVERAGE(C7:AF21)</f>
        <v>11.634615384615385</v>
      </c>
      <c r="AI3" s="242"/>
      <c r="AJ3" s="242"/>
      <c r="AK3" s="243"/>
      <c r="AL3" s="241">
        <f>AVERAGE(C24:AF38)</f>
        <v>1.75</v>
      </c>
      <c r="AM3" s="242"/>
      <c r="AN3" s="242"/>
      <c r="AO3" s="243"/>
      <c r="AP3" s="241">
        <f>AVERAGE(C41:AF55)</f>
        <v>9.5</v>
      </c>
      <c r="AQ3" s="242"/>
      <c r="AR3" s="242"/>
      <c r="AS3" s="243"/>
    </row>
    <row r="4" spans="1:46" ht="35.25" customHeight="1" thickBot="1">
      <c r="B4" s="229" t="s">
        <v>16</v>
      </c>
      <c r="C4" s="230"/>
      <c r="D4" s="230"/>
      <c r="E4" s="230"/>
      <c r="F4" s="230"/>
      <c r="G4" s="230"/>
      <c r="H4" s="230"/>
      <c r="I4" s="230"/>
      <c r="J4" s="230"/>
      <c r="K4" s="230"/>
      <c r="L4" s="230"/>
      <c r="M4" s="230"/>
      <c r="N4" s="230"/>
      <c r="O4" s="230"/>
      <c r="P4" s="230"/>
      <c r="Q4" s="230"/>
      <c r="R4" s="230"/>
      <c r="S4" s="230"/>
      <c r="T4" s="230"/>
      <c r="U4" s="230"/>
      <c r="V4" s="230"/>
      <c r="W4" s="230"/>
      <c r="X4" s="230"/>
      <c r="Y4" s="230"/>
      <c r="Z4" s="230"/>
      <c r="AA4" s="230"/>
      <c r="AB4" s="230"/>
      <c r="AC4" s="230"/>
      <c r="AD4" s="230"/>
      <c r="AE4" s="230"/>
      <c r="AF4" s="230"/>
      <c r="AG4" s="231"/>
      <c r="AH4" s="244"/>
      <c r="AI4" s="245"/>
      <c r="AJ4" s="245"/>
      <c r="AK4" s="246"/>
      <c r="AL4" s="244"/>
      <c r="AM4" s="245"/>
      <c r="AN4" s="245"/>
      <c r="AO4" s="246"/>
      <c r="AP4" s="244"/>
      <c r="AQ4" s="245"/>
      <c r="AR4" s="245"/>
      <c r="AS4" s="246"/>
    </row>
    <row r="5" spans="1:46" ht="45" customHeight="1" thickBot="1">
      <c r="A5" s="268" t="s">
        <v>12</v>
      </c>
      <c r="B5" s="36" t="s">
        <v>17</v>
      </c>
      <c r="C5" s="271" t="s">
        <v>0</v>
      </c>
      <c r="D5" s="272"/>
      <c r="E5" s="272"/>
      <c r="F5" s="272"/>
      <c r="G5" s="272"/>
      <c r="H5" s="272"/>
      <c r="I5" s="272"/>
      <c r="J5" s="272"/>
      <c r="K5" s="272"/>
      <c r="L5" s="272"/>
      <c r="M5" s="272"/>
      <c r="N5" s="272"/>
      <c r="O5" s="272"/>
      <c r="P5" s="272"/>
      <c r="Q5" s="272"/>
      <c r="R5" s="272"/>
      <c r="S5" s="272"/>
      <c r="T5" s="272"/>
      <c r="U5" s="272"/>
      <c r="V5" s="272"/>
      <c r="W5" s="272"/>
      <c r="X5" s="272"/>
      <c r="Y5" s="272"/>
      <c r="Z5" s="272"/>
      <c r="AA5" s="272"/>
      <c r="AB5" s="272"/>
      <c r="AC5" s="272"/>
      <c r="AD5" s="272"/>
      <c r="AE5" s="272"/>
      <c r="AF5" s="272"/>
      <c r="AG5" s="273" t="s">
        <v>7</v>
      </c>
      <c r="AH5" s="37"/>
      <c r="AI5" s="232" t="s">
        <v>18</v>
      </c>
      <c r="AJ5" s="232"/>
      <c r="AK5" s="232"/>
      <c r="AL5" s="232"/>
      <c r="AM5" s="232"/>
      <c r="AN5" s="232"/>
      <c r="AO5" s="232"/>
      <c r="AP5" s="232"/>
      <c r="AQ5" s="232"/>
      <c r="AR5" s="3"/>
      <c r="AS5" s="38"/>
    </row>
    <row r="6" spans="1:46" ht="21" customHeight="1" thickBot="1">
      <c r="A6" s="269"/>
      <c r="B6" s="39"/>
      <c r="C6" s="1">
        <v>1</v>
      </c>
      <c r="D6" s="40">
        <v>2</v>
      </c>
      <c r="E6" s="40">
        <v>3</v>
      </c>
      <c r="F6" s="40">
        <v>4</v>
      </c>
      <c r="G6" s="40">
        <v>5</v>
      </c>
      <c r="H6" s="40">
        <v>6</v>
      </c>
      <c r="I6" s="40">
        <v>7</v>
      </c>
      <c r="J6" s="40">
        <v>8</v>
      </c>
      <c r="K6" s="40">
        <v>9</v>
      </c>
      <c r="L6" s="40">
        <v>10</v>
      </c>
      <c r="M6" s="40">
        <v>11</v>
      </c>
      <c r="N6" s="40">
        <v>12</v>
      </c>
      <c r="O6" s="40">
        <v>13</v>
      </c>
      <c r="P6" s="2">
        <v>14</v>
      </c>
      <c r="Q6" s="2">
        <v>15</v>
      </c>
      <c r="R6" s="2">
        <v>16</v>
      </c>
      <c r="S6" s="2">
        <v>17</v>
      </c>
      <c r="T6" s="2">
        <v>18</v>
      </c>
      <c r="U6" s="2">
        <v>19</v>
      </c>
      <c r="V6" s="2">
        <v>20</v>
      </c>
      <c r="W6" s="2">
        <v>21</v>
      </c>
      <c r="X6" s="2">
        <v>22</v>
      </c>
      <c r="Y6" s="2">
        <v>23</v>
      </c>
      <c r="Z6" s="2">
        <v>24</v>
      </c>
      <c r="AA6" s="2">
        <v>25</v>
      </c>
      <c r="AB6" s="2">
        <v>26</v>
      </c>
      <c r="AC6" s="2">
        <v>27</v>
      </c>
      <c r="AD6" s="2">
        <v>28</v>
      </c>
      <c r="AE6" s="2">
        <v>29</v>
      </c>
      <c r="AF6" s="2">
        <v>30</v>
      </c>
      <c r="AG6" s="274"/>
      <c r="AH6" s="41"/>
      <c r="AI6" s="316"/>
      <c r="AJ6" s="316"/>
      <c r="AK6" s="316"/>
      <c r="AL6" s="316"/>
      <c r="AM6" s="316"/>
      <c r="AN6" s="316"/>
      <c r="AO6" s="316"/>
      <c r="AP6" s="316"/>
      <c r="AQ6" s="316"/>
      <c r="AR6" s="3"/>
      <c r="AS6" s="38"/>
    </row>
    <row r="7" spans="1:46" ht="24.9" customHeight="1">
      <c r="A7" s="269"/>
      <c r="B7" s="64" t="s">
        <v>30</v>
      </c>
      <c r="C7" s="7" t="s">
        <v>21</v>
      </c>
      <c r="D7" s="47">
        <v>-17</v>
      </c>
      <c r="E7" s="33">
        <v>-7</v>
      </c>
      <c r="F7" s="7" t="s">
        <v>20</v>
      </c>
      <c r="G7" s="59"/>
      <c r="H7" s="59"/>
      <c r="I7" s="7" t="s">
        <v>22</v>
      </c>
      <c r="J7" s="7" t="s">
        <v>22</v>
      </c>
      <c r="K7" s="7" t="s">
        <v>22</v>
      </c>
      <c r="L7" s="7" t="s">
        <v>22</v>
      </c>
      <c r="M7" s="7" t="s">
        <v>21</v>
      </c>
      <c r="N7" s="59"/>
      <c r="O7" s="59"/>
      <c r="P7" s="33">
        <v>-6</v>
      </c>
      <c r="Q7" s="44">
        <v>14</v>
      </c>
      <c r="R7" s="44">
        <v>7</v>
      </c>
      <c r="S7" s="33">
        <v>1</v>
      </c>
      <c r="T7" s="47">
        <v>1</v>
      </c>
      <c r="U7" s="59"/>
      <c r="V7" s="59"/>
      <c r="W7" s="7" t="s">
        <v>22</v>
      </c>
      <c r="X7" s="7" t="s">
        <v>22</v>
      </c>
      <c r="Y7" s="7" t="s">
        <v>22</v>
      </c>
      <c r="Z7" s="44">
        <v>10</v>
      </c>
      <c r="AA7" s="59"/>
      <c r="AB7" s="59"/>
      <c r="AC7" s="59"/>
      <c r="AD7" s="33">
        <v>25</v>
      </c>
      <c r="AE7" s="8" t="s">
        <v>22</v>
      </c>
      <c r="AF7" s="33">
        <v>-17</v>
      </c>
      <c r="AG7" s="275">
        <f>AVERAGE(C7:AF9)</f>
        <v>11.090909090909092</v>
      </c>
      <c r="AH7" s="279" t="s">
        <v>29</v>
      </c>
      <c r="AI7" s="280"/>
      <c r="AJ7" s="280"/>
      <c r="AK7" s="280"/>
      <c r="AL7" s="280"/>
      <c r="AM7" s="280"/>
      <c r="AN7" s="280"/>
      <c r="AO7" s="280"/>
      <c r="AP7" s="280"/>
      <c r="AQ7" s="280"/>
      <c r="AR7" s="280"/>
      <c r="AS7" s="281"/>
    </row>
    <row r="8" spans="1:46" ht="24.9" customHeight="1">
      <c r="A8" s="269"/>
      <c r="B8" s="42"/>
      <c r="C8" s="9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33">
        <v>111</v>
      </c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9"/>
      <c r="AD8" s="9"/>
      <c r="AE8" s="11"/>
      <c r="AF8" s="11"/>
      <c r="AG8" s="276"/>
      <c r="AH8" s="282" t="s">
        <v>24</v>
      </c>
      <c r="AI8" s="283"/>
      <c r="AJ8" s="283"/>
      <c r="AK8" s="283"/>
      <c r="AL8" s="283"/>
      <c r="AM8" s="283"/>
      <c r="AN8" s="283"/>
      <c r="AO8" s="283"/>
      <c r="AP8" s="283"/>
      <c r="AQ8" s="283"/>
      <c r="AR8" s="283"/>
      <c r="AS8" s="284"/>
    </row>
    <row r="9" spans="1:46" ht="24.9" customHeight="1" thickBot="1">
      <c r="A9" s="269"/>
      <c r="B9" s="42"/>
      <c r="C9" s="9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9"/>
      <c r="AC9" s="9"/>
      <c r="AD9" s="9"/>
      <c r="AE9" s="11"/>
      <c r="AF9" s="11"/>
      <c r="AG9" s="277"/>
      <c r="AH9" s="285" t="s">
        <v>25</v>
      </c>
      <c r="AI9" s="286"/>
      <c r="AJ9" s="286"/>
      <c r="AK9" s="286"/>
      <c r="AL9" s="286"/>
      <c r="AM9" s="286"/>
      <c r="AN9" s="286"/>
      <c r="AO9" s="286"/>
      <c r="AP9" s="286"/>
      <c r="AQ9" s="286"/>
      <c r="AR9" s="286"/>
      <c r="AS9" s="287"/>
    </row>
    <row r="10" spans="1:46" ht="24.9" customHeight="1">
      <c r="A10" s="269"/>
      <c r="B10" s="64" t="s">
        <v>31</v>
      </c>
      <c r="C10" s="7" t="s">
        <v>21</v>
      </c>
      <c r="D10" s="10" t="s">
        <v>23</v>
      </c>
      <c r="E10" s="10" t="s">
        <v>23</v>
      </c>
      <c r="F10" s="7" t="s">
        <v>20</v>
      </c>
      <c r="G10" s="59"/>
      <c r="H10" s="59"/>
      <c r="I10" s="33">
        <v>14</v>
      </c>
      <c r="J10" s="10" t="s">
        <v>23</v>
      </c>
      <c r="K10" s="10" t="s">
        <v>23</v>
      </c>
      <c r="L10" s="7" t="s">
        <v>22</v>
      </c>
      <c r="M10" s="7" t="s">
        <v>21</v>
      </c>
      <c r="N10" s="59"/>
      <c r="O10" s="59"/>
      <c r="P10" s="10" t="s">
        <v>23</v>
      </c>
      <c r="Q10" s="44">
        <v>7</v>
      </c>
      <c r="R10" s="7" t="s">
        <v>22</v>
      </c>
      <c r="S10" s="7" t="s">
        <v>23</v>
      </c>
      <c r="T10" s="7" t="s">
        <v>22</v>
      </c>
      <c r="U10" s="59"/>
      <c r="V10" s="59"/>
      <c r="W10" s="44">
        <v>10</v>
      </c>
      <c r="X10" s="7" t="s">
        <v>23</v>
      </c>
      <c r="Y10" s="7" t="s">
        <v>23</v>
      </c>
      <c r="Z10" s="7" t="s">
        <v>23</v>
      </c>
      <c r="AA10" s="59"/>
      <c r="AB10" s="59"/>
      <c r="AC10" s="59"/>
      <c r="AD10" s="7" t="s">
        <v>23</v>
      </c>
      <c r="AE10" s="33">
        <v>23</v>
      </c>
      <c r="AF10" s="8" t="s">
        <v>23</v>
      </c>
      <c r="AG10" s="275">
        <f>AVERAGE(C10:AF12)</f>
        <v>10.6</v>
      </c>
      <c r="AH10" s="288" t="s">
        <v>37</v>
      </c>
      <c r="AI10" s="305"/>
      <c r="AJ10" s="305"/>
      <c r="AK10" s="305"/>
      <c r="AL10" s="305"/>
      <c r="AM10" s="305"/>
      <c r="AN10" s="305"/>
      <c r="AO10" s="305"/>
      <c r="AP10" s="305"/>
      <c r="AQ10" s="305"/>
      <c r="AR10" s="305"/>
      <c r="AS10" s="306"/>
    </row>
    <row r="11" spans="1:46" ht="24.9" customHeight="1">
      <c r="A11" s="269"/>
      <c r="B11" s="42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33">
        <v>-1</v>
      </c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11"/>
      <c r="AF11" s="11"/>
      <c r="AG11" s="276"/>
      <c r="AH11" s="307"/>
      <c r="AI11" s="308"/>
      <c r="AJ11" s="308"/>
      <c r="AK11" s="308"/>
      <c r="AL11" s="308"/>
      <c r="AM11" s="308"/>
      <c r="AN11" s="308"/>
      <c r="AO11" s="308"/>
      <c r="AP11" s="308"/>
      <c r="AQ11" s="308"/>
      <c r="AR11" s="308"/>
      <c r="AS11" s="309"/>
    </row>
    <row r="12" spans="1:46" ht="24.9" customHeight="1" thickBot="1">
      <c r="A12" s="269"/>
      <c r="B12" s="42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11"/>
      <c r="AF12" s="11"/>
      <c r="AG12" s="277"/>
      <c r="AH12" s="310"/>
      <c r="AI12" s="311"/>
      <c r="AJ12" s="311"/>
      <c r="AK12" s="311"/>
      <c r="AL12" s="311"/>
      <c r="AM12" s="311"/>
      <c r="AN12" s="311"/>
      <c r="AO12" s="311"/>
      <c r="AP12" s="311"/>
      <c r="AQ12" s="311"/>
      <c r="AR12" s="311"/>
      <c r="AS12" s="312"/>
    </row>
    <row r="13" spans="1:46" ht="24.9" customHeight="1">
      <c r="A13" s="269"/>
      <c r="B13" s="64" t="s">
        <v>32</v>
      </c>
      <c r="C13" s="7" t="s">
        <v>21</v>
      </c>
      <c r="D13" s="10" t="s">
        <v>23</v>
      </c>
      <c r="E13" s="33">
        <v>111</v>
      </c>
      <c r="F13" s="7" t="s">
        <v>20</v>
      </c>
      <c r="G13" s="59"/>
      <c r="H13" s="59"/>
      <c r="I13" s="44">
        <v>-4</v>
      </c>
      <c r="J13" s="7" t="s">
        <v>22</v>
      </c>
      <c r="K13" s="44">
        <v>9</v>
      </c>
      <c r="L13" s="44">
        <v>75</v>
      </c>
      <c r="M13" s="7" t="s">
        <v>21</v>
      </c>
      <c r="N13" s="59"/>
      <c r="O13" s="59"/>
      <c r="P13" s="44">
        <v>12</v>
      </c>
      <c r="Q13" s="44">
        <v>11</v>
      </c>
      <c r="R13" s="44">
        <v>10</v>
      </c>
      <c r="S13" s="44">
        <v>-5</v>
      </c>
      <c r="T13" s="44">
        <v>10</v>
      </c>
      <c r="U13" s="59"/>
      <c r="V13" s="59"/>
      <c r="W13" s="7" t="s">
        <v>22</v>
      </c>
      <c r="X13" s="7" t="s">
        <v>22</v>
      </c>
      <c r="Y13" s="44">
        <v>10</v>
      </c>
      <c r="Z13" s="7" t="s">
        <v>23</v>
      </c>
      <c r="AA13" s="59"/>
      <c r="AB13" s="59"/>
      <c r="AC13" s="59"/>
      <c r="AD13" s="44">
        <v>12</v>
      </c>
      <c r="AE13" s="44">
        <v>5</v>
      </c>
      <c r="AF13" s="44">
        <v>1</v>
      </c>
      <c r="AG13" s="275">
        <f>AVERAGE(C13:AF15)</f>
        <v>18.142857142857142</v>
      </c>
      <c r="AH13" s="320" t="s">
        <v>26</v>
      </c>
      <c r="AI13" s="321"/>
      <c r="AJ13" s="321"/>
      <c r="AK13" s="321"/>
      <c r="AL13" s="321"/>
      <c r="AM13" s="321"/>
      <c r="AN13" s="321"/>
      <c r="AO13" s="321"/>
      <c r="AP13" s="321"/>
      <c r="AQ13" s="321"/>
      <c r="AR13" s="321"/>
      <c r="AS13" s="322"/>
    </row>
    <row r="14" spans="1:46" ht="24.9" customHeight="1">
      <c r="A14" s="269"/>
      <c r="B14" s="42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44">
        <v>-3</v>
      </c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11"/>
      <c r="AF14" s="11"/>
      <c r="AG14" s="276"/>
      <c r="AH14" s="317" t="s">
        <v>27</v>
      </c>
      <c r="AI14" s="318"/>
      <c r="AJ14" s="318"/>
      <c r="AK14" s="318"/>
      <c r="AL14" s="318"/>
      <c r="AM14" s="318"/>
      <c r="AN14" s="318"/>
      <c r="AO14" s="318"/>
      <c r="AP14" s="318"/>
      <c r="AQ14" s="318"/>
      <c r="AR14" s="318"/>
      <c r="AS14" s="319"/>
    </row>
    <row r="15" spans="1:46" ht="24.9" customHeight="1" thickBot="1">
      <c r="A15" s="269"/>
      <c r="B15" s="42"/>
      <c r="C15" s="12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13"/>
      <c r="AC15" s="13"/>
      <c r="AD15" s="13"/>
      <c r="AE15" s="14"/>
      <c r="AF15" s="14"/>
      <c r="AG15" s="277"/>
      <c r="AH15" s="313" t="s">
        <v>28</v>
      </c>
      <c r="AI15" s="314"/>
      <c r="AJ15" s="314"/>
      <c r="AK15" s="314"/>
      <c r="AL15" s="314"/>
      <c r="AM15" s="314"/>
      <c r="AN15" s="314"/>
      <c r="AO15" s="314"/>
      <c r="AP15" s="314"/>
      <c r="AQ15" s="314"/>
      <c r="AR15" s="314"/>
      <c r="AS15" s="315"/>
    </row>
    <row r="16" spans="1:46" ht="24.9" customHeight="1">
      <c r="A16" s="269"/>
      <c r="B16" s="64" t="s">
        <v>33</v>
      </c>
      <c r="C16" s="7" t="s">
        <v>21</v>
      </c>
      <c r="D16" s="44">
        <v>10</v>
      </c>
      <c r="E16" s="44">
        <v>10</v>
      </c>
      <c r="F16" s="7" t="s">
        <v>20</v>
      </c>
      <c r="G16" s="59"/>
      <c r="H16" s="59"/>
      <c r="I16" s="10" t="s">
        <v>23</v>
      </c>
      <c r="J16" s="10" t="s">
        <v>23</v>
      </c>
      <c r="K16" s="10" t="s">
        <v>23</v>
      </c>
      <c r="L16" s="10" t="s">
        <v>23</v>
      </c>
      <c r="M16" s="7" t="s">
        <v>21</v>
      </c>
      <c r="N16" s="59"/>
      <c r="O16" s="59"/>
      <c r="P16" s="10" t="s">
        <v>23</v>
      </c>
      <c r="Q16" s="44">
        <v>16</v>
      </c>
      <c r="R16" s="7" t="s">
        <v>23</v>
      </c>
      <c r="S16" s="7" t="s">
        <v>23</v>
      </c>
      <c r="T16" s="7" t="s">
        <v>23</v>
      </c>
      <c r="U16" s="59"/>
      <c r="V16" s="59"/>
      <c r="W16" s="7" t="s">
        <v>23</v>
      </c>
      <c r="X16" s="7" t="s">
        <v>23</v>
      </c>
      <c r="Y16" s="7" t="s">
        <v>23</v>
      </c>
      <c r="Z16" s="44">
        <v>8</v>
      </c>
      <c r="AA16" s="59"/>
      <c r="AB16" s="59"/>
      <c r="AC16" s="59"/>
      <c r="AD16" s="7" t="s">
        <v>23</v>
      </c>
      <c r="AE16" s="8" t="s">
        <v>23</v>
      </c>
      <c r="AF16" s="44">
        <v>24</v>
      </c>
      <c r="AG16" s="275">
        <f>AVERAGE(C16:AF18)</f>
        <v>13.6</v>
      </c>
      <c r="AH16" s="288" t="s">
        <v>35</v>
      </c>
      <c r="AI16" s="289"/>
      <c r="AJ16" s="289"/>
      <c r="AK16" s="289"/>
      <c r="AL16" s="289"/>
      <c r="AM16" s="289"/>
      <c r="AN16" s="289"/>
      <c r="AO16" s="289"/>
      <c r="AP16" s="289"/>
      <c r="AQ16" s="289"/>
      <c r="AR16" s="289"/>
      <c r="AS16" s="290"/>
    </row>
    <row r="17" spans="1:45" ht="24.9" customHeight="1">
      <c r="A17" s="269"/>
      <c r="B17" s="42"/>
      <c r="C17" s="12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13"/>
      <c r="AC17" s="13"/>
      <c r="AD17" s="13"/>
      <c r="AE17" s="14"/>
      <c r="AF17" s="14"/>
      <c r="AG17" s="276"/>
      <c r="AH17" s="291"/>
      <c r="AI17" s="292"/>
      <c r="AJ17" s="292"/>
      <c r="AK17" s="292"/>
      <c r="AL17" s="292"/>
      <c r="AM17" s="292"/>
      <c r="AN17" s="292"/>
      <c r="AO17" s="292"/>
      <c r="AP17" s="292"/>
      <c r="AQ17" s="292"/>
      <c r="AR17" s="292"/>
      <c r="AS17" s="293"/>
    </row>
    <row r="18" spans="1:45" ht="24.9" customHeight="1" thickBot="1">
      <c r="A18" s="269"/>
      <c r="B18" s="42"/>
      <c r="C18" s="12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13"/>
      <c r="AC18" s="13"/>
      <c r="AD18" s="13"/>
      <c r="AE18" s="14"/>
      <c r="AF18" s="14"/>
      <c r="AG18" s="277"/>
      <c r="AH18" s="294"/>
      <c r="AI18" s="295"/>
      <c r="AJ18" s="295"/>
      <c r="AK18" s="295"/>
      <c r="AL18" s="295"/>
      <c r="AM18" s="295"/>
      <c r="AN18" s="295"/>
      <c r="AO18" s="295"/>
      <c r="AP18" s="295"/>
      <c r="AQ18" s="295"/>
      <c r="AR18" s="295"/>
      <c r="AS18" s="296"/>
    </row>
    <row r="19" spans="1:45" ht="24.9" customHeight="1">
      <c r="A19" s="269"/>
      <c r="B19" s="64" t="s">
        <v>34</v>
      </c>
      <c r="C19" s="15" t="s">
        <v>21</v>
      </c>
      <c r="D19" s="44">
        <v>2</v>
      </c>
      <c r="E19" s="44">
        <v>33</v>
      </c>
      <c r="F19" s="7" t="s">
        <v>20</v>
      </c>
      <c r="G19" s="59"/>
      <c r="H19" s="59"/>
      <c r="I19" s="44">
        <v>25</v>
      </c>
      <c r="J19" s="44">
        <v>-19</v>
      </c>
      <c r="K19" s="44">
        <v>9</v>
      </c>
      <c r="L19" s="7" t="s">
        <v>22</v>
      </c>
      <c r="M19" s="7" t="s">
        <v>21</v>
      </c>
      <c r="N19" s="59"/>
      <c r="O19" s="59"/>
      <c r="P19" s="44">
        <v>-4</v>
      </c>
      <c r="Q19" s="44">
        <v>-11</v>
      </c>
      <c r="R19" s="44">
        <v>4</v>
      </c>
      <c r="S19" s="44">
        <v>0</v>
      </c>
      <c r="T19" s="44">
        <v>9</v>
      </c>
      <c r="U19" s="59"/>
      <c r="V19" s="59"/>
      <c r="W19" s="44">
        <v>-5</v>
      </c>
      <c r="X19" s="44">
        <v>35</v>
      </c>
      <c r="Y19" s="44">
        <v>2</v>
      </c>
      <c r="Z19" s="7" t="s">
        <v>22</v>
      </c>
      <c r="AA19" s="59"/>
      <c r="AB19" s="59"/>
      <c r="AC19" s="59"/>
      <c r="AD19" s="44">
        <v>22</v>
      </c>
      <c r="AE19" s="44">
        <v>28</v>
      </c>
      <c r="AF19" s="44">
        <v>-11</v>
      </c>
      <c r="AG19" s="275">
        <f>AVERAGE(C19:AF21)</f>
        <v>6.3529411764705879</v>
      </c>
      <c r="AH19" s="288" t="s">
        <v>36</v>
      </c>
      <c r="AI19" s="297"/>
      <c r="AJ19" s="297"/>
      <c r="AK19" s="297"/>
      <c r="AL19" s="297"/>
      <c r="AM19" s="297"/>
      <c r="AN19" s="297"/>
      <c r="AO19" s="297"/>
      <c r="AP19" s="297"/>
      <c r="AQ19" s="297"/>
      <c r="AR19" s="297"/>
      <c r="AS19" s="298"/>
    </row>
    <row r="20" spans="1:45" ht="24.9" customHeight="1">
      <c r="A20" s="269"/>
      <c r="B20" s="49"/>
      <c r="C20" s="12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13"/>
      <c r="AC20" s="13"/>
      <c r="AD20" s="13"/>
      <c r="AE20" s="14"/>
      <c r="AF20" s="44">
        <v>-11</v>
      </c>
      <c r="AG20" s="276"/>
      <c r="AH20" s="299"/>
      <c r="AI20" s="300"/>
      <c r="AJ20" s="300"/>
      <c r="AK20" s="300"/>
      <c r="AL20" s="300"/>
      <c r="AM20" s="300"/>
      <c r="AN20" s="300"/>
      <c r="AO20" s="300"/>
      <c r="AP20" s="300"/>
      <c r="AQ20" s="300"/>
      <c r="AR20" s="300"/>
      <c r="AS20" s="301"/>
    </row>
    <row r="21" spans="1:45" ht="24.9" customHeight="1" thickBot="1">
      <c r="A21" s="269"/>
      <c r="B21" s="50"/>
      <c r="C21" s="16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4"/>
      <c r="AF21" s="14"/>
      <c r="AG21" s="277"/>
      <c r="AH21" s="302"/>
      <c r="AI21" s="303"/>
      <c r="AJ21" s="303"/>
      <c r="AK21" s="303"/>
      <c r="AL21" s="303"/>
      <c r="AM21" s="303"/>
      <c r="AN21" s="303"/>
      <c r="AO21" s="303"/>
      <c r="AP21" s="303"/>
      <c r="AQ21" s="303"/>
      <c r="AR21" s="303"/>
      <c r="AS21" s="304"/>
    </row>
    <row r="22" spans="1:45" ht="45" customHeight="1" thickBot="1">
      <c r="A22" s="269"/>
      <c r="B22" s="53"/>
      <c r="C22" s="271" t="s">
        <v>1</v>
      </c>
      <c r="D22" s="272"/>
      <c r="E22" s="272"/>
      <c r="F22" s="272"/>
      <c r="G22" s="272"/>
      <c r="H22" s="272"/>
      <c r="I22" s="272"/>
      <c r="J22" s="272"/>
      <c r="K22" s="272"/>
      <c r="L22" s="272"/>
      <c r="M22" s="272"/>
      <c r="N22" s="272"/>
      <c r="O22" s="272"/>
      <c r="P22" s="272"/>
      <c r="Q22" s="272"/>
      <c r="R22" s="272"/>
      <c r="S22" s="272"/>
      <c r="T22" s="272"/>
      <c r="U22" s="272"/>
      <c r="V22" s="272"/>
      <c r="W22" s="272"/>
      <c r="X22" s="272"/>
      <c r="Y22" s="272"/>
      <c r="Z22" s="272"/>
      <c r="AA22" s="272"/>
      <c r="AB22" s="272"/>
      <c r="AC22" s="272"/>
      <c r="AD22" s="272"/>
      <c r="AE22" s="272"/>
      <c r="AF22" s="272"/>
      <c r="AG22" s="273" t="s">
        <v>7</v>
      </c>
      <c r="AH22" s="41"/>
      <c r="AI22" s="232" t="s">
        <v>18</v>
      </c>
      <c r="AJ22" s="232"/>
      <c r="AK22" s="232"/>
      <c r="AL22" s="232"/>
      <c r="AM22" s="232"/>
      <c r="AN22" s="232"/>
      <c r="AO22" s="232"/>
      <c r="AP22" s="232"/>
      <c r="AQ22" s="232"/>
      <c r="AR22" s="3"/>
      <c r="AS22" s="54"/>
    </row>
    <row r="23" spans="1:45" ht="19.5" customHeight="1" thickBot="1">
      <c r="A23" s="269"/>
      <c r="B23" s="53"/>
      <c r="C23" s="5">
        <v>1</v>
      </c>
      <c r="D23" s="2">
        <v>2</v>
      </c>
      <c r="E23" s="2">
        <v>3</v>
      </c>
      <c r="F23" s="2">
        <v>4</v>
      </c>
      <c r="G23" s="2">
        <v>5</v>
      </c>
      <c r="H23" s="2">
        <v>6</v>
      </c>
      <c r="I23" s="2">
        <v>7</v>
      </c>
      <c r="J23" s="2">
        <v>8</v>
      </c>
      <c r="K23" s="2">
        <v>9</v>
      </c>
      <c r="L23" s="2">
        <v>10</v>
      </c>
      <c r="M23" s="2">
        <v>11</v>
      </c>
      <c r="N23" s="2">
        <v>12</v>
      </c>
      <c r="O23" s="2">
        <v>13</v>
      </c>
      <c r="P23" s="2">
        <v>14</v>
      </c>
      <c r="Q23" s="2">
        <v>15</v>
      </c>
      <c r="R23" s="2">
        <v>16</v>
      </c>
      <c r="S23" s="2">
        <v>17</v>
      </c>
      <c r="T23" s="2">
        <v>18</v>
      </c>
      <c r="U23" s="2">
        <v>19</v>
      </c>
      <c r="V23" s="2">
        <v>20</v>
      </c>
      <c r="W23" s="2">
        <v>21</v>
      </c>
      <c r="X23" s="2">
        <v>22</v>
      </c>
      <c r="Y23" s="2">
        <v>23</v>
      </c>
      <c r="Z23" s="2">
        <v>24</v>
      </c>
      <c r="AA23" s="2">
        <v>25</v>
      </c>
      <c r="AB23" s="2">
        <v>26</v>
      </c>
      <c r="AC23" s="2">
        <v>27</v>
      </c>
      <c r="AD23" s="2">
        <v>28</v>
      </c>
      <c r="AE23" s="2">
        <v>29</v>
      </c>
      <c r="AF23" s="2">
        <v>30</v>
      </c>
      <c r="AG23" s="274"/>
      <c r="AH23" s="41"/>
      <c r="AI23" s="233"/>
      <c r="AJ23" s="233"/>
      <c r="AK23" s="233"/>
      <c r="AL23" s="233"/>
      <c r="AM23" s="233"/>
      <c r="AN23" s="233"/>
      <c r="AO23" s="233"/>
      <c r="AP23" s="233"/>
      <c r="AQ23" s="233"/>
      <c r="AR23" s="3"/>
      <c r="AS23" s="38"/>
    </row>
    <row r="24" spans="1:45" ht="24.9" customHeight="1">
      <c r="A24" s="269"/>
      <c r="B24" s="42">
        <v>17</v>
      </c>
      <c r="C24" s="7"/>
      <c r="D24" s="33">
        <v>15</v>
      </c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8"/>
      <c r="AF24" s="8"/>
      <c r="AG24" s="275">
        <f>AVERAGE(C24:AF26)</f>
        <v>15</v>
      </c>
      <c r="AH24" s="234" t="s">
        <v>19</v>
      </c>
      <c r="AI24" s="45"/>
      <c r="AJ24" s="45"/>
      <c r="AK24" s="45"/>
      <c r="AL24" s="45"/>
      <c r="AM24" s="45"/>
      <c r="AN24" s="3"/>
      <c r="AO24" s="3"/>
      <c r="AP24" s="3"/>
      <c r="AQ24" s="3"/>
      <c r="AR24" s="3"/>
      <c r="AS24" s="38"/>
    </row>
    <row r="25" spans="1:45" ht="24.9" customHeight="1">
      <c r="A25" s="269"/>
      <c r="B25" s="42"/>
      <c r="C25" s="9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9"/>
      <c r="AC25" s="9"/>
      <c r="AD25" s="9"/>
      <c r="AE25" s="11"/>
      <c r="AF25" s="11"/>
      <c r="AG25" s="276"/>
      <c r="AH25" s="234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8"/>
    </row>
    <row r="26" spans="1:45" ht="24.9" customHeight="1" thickBot="1">
      <c r="A26" s="269"/>
      <c r="B26" s="42"/>
      <c r="C26" s="9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9"/>
      <c r="AC26" s="9"/>
      <c r="AD26" s="9"/>
      <c r="AE26" s="11"/>
      <c r="AF26" s="11"/>
      <c r="AG26" s="277"/>
      <c r="AH26" s="234"/>
      <c r="AI26" s="46"/>
      <c r="AJ26" s="46"/>
      <c r="AK26" s="46"/>
      <c r="AL26" s="46"/>
      <c r="AM26" s="46"/>
      <c r="AN26" s="3"/>
      <c r="AO26" s="3"/>
      <c r="AP26" s="3"/>
      <c r="AQ26" s="3"/>
      <c r="AR26" s="3"/>
      <c r="AS26" s="38"/>
    </row>
    <row r="27" spans="1:45" ht="24.9" customHeight="1">
      <c r="A27" s="269"/>
      <c r="B27" s="42">
        <v>20</v>
      </c>
      <c r="C27" s="7"/>
      <c r="D27" s="7"/>
      <c r="E27" s="7"/>
      <c r="F27" s="44">
        <v>-4</v>
      </c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8"/>
      <c r="AF27" s="8"/>
      <c r="AG27" s="275">
        <f>AVERAGE(C27:AF29)</f>
        <v>-4</v>
      </c>
      <c r="AH27" s="234" t="s">
        <v>19</v>
      </c>
      <c r="AI27" s="46"/>
      <c r="AJ27" s="46"/>
      <c r="AK27" s="46"/>
      <c r="AL27" s="46"/>
      <c r="AM27" s="46"/>
      <c r="AN27" s="3"/>
      <c r="AO27" s="3"/>
      <c r="AP27" s="3"/>
      <c r="AQ27" s="3"/>
      <c r="AR27" s="3"/>
      <c r="AS27" s="38"/>
    </row>
    <row r="28" spans="1:45" ht="24.9" customHeight="1">
      <c r="A28" s="269"/>
      <c r="B28" s="42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11"/>
      <c r="AF28" s="11"/>
      <c r="AG28" s="276"/>
      <c r="AH28" s="234"/>
      <c r="AI28" s="46"/>
      <c r="AJ28" s="46"/>
      <c r="AK28" s="46"/>
      <c r="AL28" s="46"/>
      <c r="AM28" s="46"/>
      <c r="AN28" s="3"/>
      <c r="AO28" s="3"/>
      <c r="AP28" s="3"/>
      <c r="AQ28" s="3"/>
      <c r="AR28" s="3"/>
      <c r="AS28" s="38"/>
    </row>
    <row r="29" spans="1:45" ht="24.9" customHeight="1" thickBot="1">
      <c r="A29" s="269"/>
      <c r="B29" s="42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11"/>
      <c r="AF29" s="11"/>
      <c r="AG29" s="277"/>
      <c r="AH29" s="234"/>
      <c r="AI29" s="46"/>
      <c r="AJ29" s="46"/>
      <c r="AK29" s="46"/>
      <c r="AL29" s="46"/>
      <c r="AM29" s="46"/>
      <c r="AN29" s="3"/>
      <c r="AO29" s="3"/>
      <c r="AP29" s="3"/>
      <c r="AQ29" s="3"/>
      <c r="AR29" s="3"/>
      <c r="AS29" s="38"/>
    </row>
    <row r="30" spans="1:45" ht="24.9" customHeight="1">
      <c r="A30" s="269"/>
      <c r="B30" s="42">
        <v>26</v>
      </c>
      <c r="C30" s="7"/>
      <c r="D30" s="33">
        <v>11</v>
      </c>
      <c r="E30" s="47">
        <v>-15</v>
      </c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8"/>
      <c r="AF30" s="8"/>
      <c r="AG30" s="275">
        <f>AVERAGE(C30:AF32)</f>
        <v>-2</v>
      </c>
      <c r="AH30" s="234" t="s">
        <v>19</v>
      </c>
      <c r="AI30" s="46"/>
      <c r="AJ30" s="46"/>
      <c r="AK30" s="46"/>
      <c r="AL30" s="46"/>
      <c r="AM30" s="46"/>
      <c r="AN30" s="3"/>
      <c r="AO30" s="3"/>
      <c r="AP30" s="3"/>
      <c r="AQ30" s="3"/>
      <c r="AR30" s="3"/>
      <c r="AS30" s="38"/>
    </row>
    <row r="31" spans="1:45" ht="24.9" customHeight="1">
      <c r="A31" s="269"/>
      <c r="B31" s="42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11"/>
      <c r="AF31" s="11"/>
      <c r="AG31" s="276"/>
      <c r="AH31" s="234"/>
      <c r="AI31" s="46"/>
      <c r="AJ31" s="46"/>
      <c r="AK31" s="46"/>
      <c r="AL31" s="46"/>
      <c r="AM31" s="46"/>
      <c r="AN31" s="3"/>
      <c r="AO31" s="3"/>
      <c r="AP31" s="3"/>
      <c r="AQ31" s="3"/>
      <c r="AR31" s="3"/>
      <c r="AS31" s="38"/>
    </row>
    <row r="32" spans="1:45" ht="24.9" customHeight="1" thickBot="1">
      <c r="A32" s="269"/>
      <c r="B32" s="42"/>
      <c r="C32" s="12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3"/>
      <c r="AC32" s="13"/>
      <c r="AD32" s="13"/>
      <c r="AE32" s="14"/>
      <c r="AF32" s="14"/>
      <c r="AG32" s="277"/>
      <c r="AH32" s="234"/>
      <c r="AI32" s="46"/>
      <c r="AJ32" s="46"/>
      <c r="AK32" s="46"/>
      <c r="AL32" s="46"/>
      <c r="AM32" s="46"/>
      <c r="AN32" s="3"/>
      <c r="AO32" s="3"/>
      <c r="AP32" s="3"/>
      <c r="AQ32" s="3"/>
      <c r="AR32" s="3"/>
      <c r="AS32" s="38"/>
    </row>
    <row r="33" spans="1:45" ht="24.9" customHeight="1">
      <c r="A33" s="269"/>
      <c r="B33" s="42">
        <v>28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8"/>
      <c r="AF33" s="8"/>
      <c r="AG33" s="275" t="e">
        <f>AVERAGE(C33:AF35)</f>
        <v>#DIV/0!</v>
      </c>
      <c r="AH33" s="234" t="s">
        <v>19</v>
      </c>
      <c r="AI33" s="46"/>
      <c r="AJ33" s="46"/>
      <c r="AK33" s="46"/>
      <c r="AL33" s="46"/>
      <c r="AM33" s="46"/>
      <c r="AN33" s="3"/>
      <c r="AO33" s="3"/>
      <c r="AP33" s="3"/>
      <c r="AQ33" s="3"/>
      <c r="AR33" s="3"/>
      <c r="AS33" s="38"/>
    </row>
    <row r="34" spans="1:45" ht="24.9" customHeight="1">
      <c r="A34" s="269"/>
      <c r="B34" s="42"/>
      <c r="C34" s="12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3"/>
      <c r="AC34" s="13"/>
      <c r="AD34" s="13"/>
      <c r="AE34" s="14"/>
      <c r="AF34" s="14"/>
      <c r="AG34" s="276"/>
      <c r="AH34" s="234"/>
      <c r="AI34" s="46"/>
      <c r="AJ34" s="46"/>
      <c r="AK34" s="46"/>
      <c r="AL34" s="46"/>
      <c r="AM34" s="46"/>
      <c r="AN34" s="3"/>
      <c r="AO34" s="3"/>
      <c r="AP34" s="3"/>
      <c r="AQ34" s="3"/>
      <c r="AR34" s="3"/>
      <c r="AS34" s="38"/>
    </row>
    <row r="35" spans="1:45" ht="24.9" customHeight="1" thickBot="1">
      <c r="A35" s="269"/>
      <c r="B35" s="42"/>
      <c r="C35" s="12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3"/>
      <c r="AC35" s="13"/>
      <c r="AD35" s="13"/>
      <c r="AE35" s="14"/>
      <c r="AF35" s="14"/>
      <c r="AG35" s="277"/>
      <c r="AH35" s="234"/>
      <c r="AI35" s="46"/>
      <c r="AJ35" s="46"/>
      <c r="AK35" s="46"/>
      <c r="AL35" s="46"/>
      <c r="AM35" s="46"/>
      <c r="AN35" s="3"/>
      <c r="AO35" s="3"/>
      <c r="AP35" s="3"/>
      <c r="AQ35" s="3"/>
      <c r="AR35" s="3"/>
      <c r="AS35" s="38"/>
    </row>
    <row r="36" spans="1:45" ht="24.9" customHeight="1">
      <c r="A36" s="269"/>
      <c r="B36" s="42">
        <v>29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8"/>
      <c r="AF36" s="8"/>
      <c r="AG36" s="275" t="e">
        <f>AVERAGE(C36:AF38)</f>
        <v>#DIV/0!</v>
      </c>
      <c r="AH36" s="234" t="s">
        <v>19</v>
      </c>
      <c r="AI36" s="46"/>
      <c r="AJ36" s="46"/>
      <c r="AK36" s="46"/>
      <c r="AL36" s="46"/>
      <c r="AM36" s="46"/>
      <c r="AN36" s="3"/>
      <c r="AO36" s="3"/>
      <c r="AP36" s="3"/>
      <c r="AQ36" s="3"/>
      <c r="AR36" s="3"/>
      <c r="AS36" s="38"/>
    </row>
    <row r="37" spans="1:45" ht="24.9" customHeight="1">
      <c r="A37" s="269"/>
      <c r="B37" s="49"/>
      <c r="C37" s="12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8"/>
      <c r="AB37" s="13"/>
      <c r="AC37" s="13"/>
      <c r="AD37" s="13"/>
      <c r="AE37" s="14"/>
      <c r="AF37" s="14"/>
      <c r="AG37" s="276"/>
      <c r="AH37" s="234"/>
      <c r="AI37" s="46"/>
      <c r="AJ37" s="46"/>
      <c r="AK37" s="46"/>
      <c r="AL37" s="46"/>
      <c r="AM37" s="46"/>
      <c r="AN37" s="3"/>
      <c r="AO37" s="3"/>
      <c r="AP37" s="3"/>
      <c r="AQ37" s="3"/>
      <c r="AR37" s="3"/>
      <c r="AS37" s="38"/>
    </row>
    <row r="38" spans="1:45" ht="24.9" customHeight="1" thickBot="1">
      <c r="A38" s="269"/>
      <c r="B38" s="50"/>
      <c r="C38" s="16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4"/>
      <c r="AF38" s="14"/>
      <c r="AG38" s="277"/>
      <c r="AH38" s="278"/>
      <c r="AI38" s="51"/>
      <c r="AJ38" s="51"/>
      <c r="AK38" s="51"/>
      <c r="AL38" s="51"/>
      <c r="AM38" s="51"/>
      <c r="AN38" s="52"/>
      <c r="AO38" s="52"/>
      <c r="AP38" s="52"/>
      <c r="AQ38" s="52"/>
      <c r="AR38" s="3"/>
      <c r="AS38" s="38"/>
    </row>
    <row r="39" spans="1:45" ht="45" customHeight="1" thickBot="1">
      <c r="A39" s="269"/>
      <c r="B39" s="55"/>
      <c r="C39" s="271" t="s">
        <v>2</v>
      </c>
      <c r="D39" s="272"/>
      <c r="E39" s="272"/>
      <c r="F39" s="272"/>
      <c r="G39" s="272"/>
      <c r="H39" s="272"/>
      <c r="I39" s="272"/>
      <c r="J39" s="272"/>
      <c r="K39" s="272"/>
      <c r="L39" s="272"/>
      <c r="M39" s="272"/>
      <c r="N39" s="272"/>
      <c r="O39" s="272"/>
      <c r="P39" s="272"/>
      <c r="Q39" s="272"/>
      <c r="R39" s="272"/>
      <c r="S39" s="272"/>
      <c r="T39" s="272"/>
      <c r="U39" s="272"/>
      <c r="V39" s="272"/>
      <c r="W39" s="272"/>
      <c r="X39" s="272"/>
      <c r="Y39" s="272"/>
      <c r="Z39" s="272"/>
      <c r="AA39" s="272"/>
      <c r="AB39" s="272"/>
      <c r="AC39" s="272"/>
      <c r="AD39" s="272"/>
      <c r="AE39" s="272"/>
      <c r="AF39" s="272"/>
      <c r="AG39" s="273" t="s">
        <v>7</v>
      </c>
      <c r="AH39" s="37"/>
      <c r="AI39" s="232" t="s">
        <v>18</v>
      </c>
      <c r="AJ39" s="232"/>
      <c r="AK39" s="232"/>
      <c r="AL39" s="232"/>
      <c r="AM39" s="232"/>
      <c r="AN39" s="232"/>
      <c r="AO39" s="232"/>
      <c r="AP39" s="232"/>
      <c r="AQ39" s="232"/>
      <c r="AR39" s="29"/>
      <c r="AS39" s="54"/>
    </row>
    <row r="40" spans="1:45" ht="19.5" customHeight="1" thickBot="1">
      <c r="A40" s="269"/>
      <c r="B40" s="53"/>
      <c r="C40" s="5">
        <v>1</v>
      </c>
      <c r="D40" s="2">
        <v>2</v>
      </c>
      <c r="E40" s="2">
        <v>3</v>
      </c>
      <c r="F40" s="2">
        <v>4</v>
      </c>
      <c r="G40" s="2">
        <v>5</v>
      </c>
      <c r="H40" s="2">
        <v>6</v>
      </c>
      <c r="I40" s="2">
        <v>7</v>
      </c>
      <c r="J40" s="2">
        <v>8</v>
      </c>
      <c r="K40" s="2">
        <v>9</v>
      </c>
      <c r="L40" s="2">
        <v>10</v>
      </c>
      <c r="M40" s="2">
        <v>11</v>
      </c>
      <c r="N40" s="2">
        <v>12</v>
      </c>
      <c r="O40" s="2">
        <v>13</v>
      </c>
      <c r="P40" s="2">
        <v>14</v>
      </c>
      <c r="Q40" s="2">
        <v>15</v>
      </c>
      <c r="R40" s="2">
        <v>16</v>
      </c>
      <c r="S40" s="2">
        <v>17</v>
      </c>
      <c r="T40" s="2">
        <v>18</v>
      </c>
      <c r="U40" s="2">
        <v>19</v>
      </c>
      <c r="V40" s="2">
        <v>20</v>
      </c>
      <c r="W40" s="2">
        <v>21</v>
      </c>
      <c r="X40" s="2">
        <v>22</v>
      </c>
      <c r="Y40" s="2">
        <v>23</v>
      </c>
      <c r="Z40" s="2">
        <v>24</v>
      </c>
      <c r="AA40" s="2">
        <v>25</v>
      </c>
      <c r="AB40" s="2">
        <v>26</v>
      </c>
      <c r="AC40" s="2">
        <v>27</v>
      </c>
      <c r="AD40" s="2">
        <v>28</v>
      </c>
      <c r="AE40" s="2">
        <v>29</v>
      </c>
      <c r="AF40" s="2">
        <v>30</v>
      </c>
      <c r="AG40" s="274"/>
      <c r="AH40" s="41"/>
      <c r="AI40" s="233"/>
      <c r="AJ40" s="233"/>
      <c r="AK40" s="233"/>
      <c r="AL40" s="233"/>
      <c r="AM40" s="233"/>
      <c r="AN40" s="233"/>
      <c r="AO40" s="233"/>
      <c r="AP40" s="233"/>
      <c r="AQ40" s="233"/>
      <c r="AR40" s="3"/>
      <c r="AS40" s="38"/>
    </row>
    <row r="41" spans="1:45" ht="24.9" customHeight="1">
      <c r="A41" s="269"/>
      <c r="B41" s="42">
        <v>17</v>
      </c>
      <c r="C41" s="7"/>
      <c r="D41" s="47">
        <v>0</v>
      </c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8"/>
      <c r="AF41" s="8"/>
      <c r="AG41" s="275">
        <f>AVERAGE(C41:AF43)</f>
        <v>0</v>
      </c>
      <c r="AH41" s="234" t="s">
        <v>19</v>
      </c>
      <c r="AI41" s="45"/>
      <c r="AJ41" s="45"/>
      <c r="AK41" s="45"/>
      <c r="AL41" s="45"/>
      <c r="AM41" s="45"/>
      <c r="AN41" s="3"/>
      <c r="AO41" s="3"/>
      <c r="AP41" s="3"/>
      <c r="AQ41" s="3"/>
      <c r="AR41" s="3"/>
      <c r="AS41" s="38"/>
    </row>
    <row r="42" spans="1:45" ht="24.9" customHeight="1">
      <c r="A42" s="269"/>
      <c r="B42" s="42"/>
      <c r="C42" s="9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9"/>
      <c r="AC42" s="9"/>
      <c r="AD42" s="9"/>
      <c r="AE42" s="11"/>
      <c r="AF42" s="11"/>
      <c r="AG42" s="276"/>
      <c r="AH42" s="234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8"/>
    </row>
    <row r="43" spans="1:45" ht="24.9" customHeight="1" thickBot="1">
      <c r="A43" s="269"/>
      <c r="B43" s="42"/>
      <c r="C43" s="9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9"/>
      <c r="AC43" s="9"/>
      <c r="AD43" s="9"/>
      <c r="AE43" s="11"/>
      <c r="AF43" s="11"/>
      <c r="AG43" s="277"/>
      <c r="AH43" s="234"/>
      <c r="AI43" s="46"/>
      <c r="AJ43" s="46"/>
      <c r="AK43" s="46"/>
      <c r="AL43" s="46"/>
      <c r="AM43" s="46"/>
      <c r="AN43" s="3"/>
      <c r="AO43" s="3"/>
      <c r="AP43" s="3"/>
      <c r="AQ43" s="3"/>
      <c r="AR43" s="3"/>
      <c r="AS43" s="38"/>
    </row>
    <row r="44" spans="1:45" ht="24.9" customHeight="1">
      <c r="A44" s="269"/>
      <c r="B44" s="42">
        <v>20</v>
      </c>
      <c r="C44" s="7"/>
      <c r="D44" s="33">
        <v>14</v>
      </c>
      <c r="E44" s="44">
        <v>22</v>
      </c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8"/>
      <c r="AF44" s="8"/>
      <c r="AG44" s="275">
        <f>AVERAGE(C44:AF46)</f>
        <v>18</v>
      </c>
      <c r="AH44" s="234" t="s">
        <v>19</v>
      </c>
      <c r="AI44" s="46"/>
      <c r="AJ44" s="46"/>
      <c r="AK44" s="46"/>
      <c r="AL44" s="46"/>
      <c r="AM44" s="46"/>
      <c r="AN44" s="3"/>
      <c r="AO44" s="3"/>
      <c r="AP44" s="3"/>
      <c r="AQ44" s="3"/>
      <c r="AR44" s="3"/>
      <c r="AS44" s="38"/>
    </row>
    <row r="45" spans="1:45" ht="24.9" customHeight="1">
      <c r="A45" s="269"/>
      <c r="B45" s="42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11"/>
      <c r="AF45" s="11"/>
      <c r="AG45" s="276"/>
      <c r="AH45" s="234"/>
      <c r="AI45" s="46"/>
      <c r="AJ45" s="46"/>
      <c r="AK45" s="46"/>
      <c r="AL45" s="46"/>
      <c r="AM45" s="46"/>
      <c r="AN45" s="3"/>
      <c r="AO45" s="3"/>
      <c r="AP45" s="3"/>
      <c r="AQ45" s="3"/>
      <c r="AR45" s="3"/>
      <c r="AS45" s="38"/>
    </row>
    <row r="46" spans="1:45" ht="24.9" customHeight="1" thickBot="1">
      <c r="A46" s="269"/>
      <c r="B46" s="42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11"/>
      <c r="AF46" s="11"/>
      <c r="AG46" s="277"/>
      <c r="AH46" s="234"/>
      <c r="AI46" s="46"/>
      <c r="AJ46" s="46"/>
      <c r="AK46" s="46"/>
      <c r="AL46" s="46"/>
      <c r="AM46" s="46"/>
      <c r="AN46" s="3"/>
      <c r="AO46" s="3"/>
      <c r="AP46" s="3"/>
      <c r="AQ46" s="3"/>
      <c r="AR46" s="3"/>
      <c r="AS46" s="38"/>
    </row>
    <row r="47" spans="1:45" ht="24.9" customHeight="1">
      <c r="A47" s="269"/>
      <c r="B47" s="42">
        <v>26</v>
      </c>
      <c r="C47" s="7"/>
      <c r="D47" s="7"/>
      <c r="E47" s="44">
        <v>15</v>
      </c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8"/>
      <c r="AF47" s="8"/>
      <c r="AG47" s="275">
        <f>AVERAGE(C47:AF49)</f>
        <v>15</v>
      </c>
      <c r="AH47" s="234" t="s">
        <v>19</v>
      </c>
      <c r="AI47" s="46"/>
      <c r="AJ47" s="46"/>
      <c r="AK47" s="46"/>
      <c r="AL47" s="46"/>
      <c r="AM47" s="46"/>
      <c r="AN47" s="3"/>
      <c r="AO47" s="3"/>
      <c r="AP47" s="3"/>
      <c r="AQ47" s="3"/>
      <c r="AR47" s="3"/>
      <c r="AS47" s="38"/>
    </row>
    <row r="48" spans="1:45" ht="24.9" customHeight="1">
      <c r="A48" s="269"/>
      <c r="B48" s="42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11"/>
      <c r="AF48" s="11"/>
      <c r="AG48" s="276"/>
      <c r="AH48" s="234"/>
      <c r="AI48" s="46"/>
      <c r="AJ48" s="46"/>
      <c r="AK48" s="46"/>
      <c r="AL48" s="46"/>
      <c r="AM48" s="46"/>
      <c r="AN48" s="3"/>
      <c r="AO48" s="3"/>
      <c r="AP48" s="3"/>
      <c r="AQ48" s="3"/>
      <c r="AR48" s="3"/>
      <c r="AS48" s="38"/>
    </row>
    <row r="49" spans="1:45" ht="24.9" customHeight="1" thickBot="1">
      <c r="A49" s="269"/>
      <c r="B49" s="42"/>
      <c r="C49" s="12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13"/>
      <c r="AC49" s="13"/>
      <c r="AD49" s="13"/>
      <c r="AE49" s="14"/>
      <c r="AF49" s="14"/>
      <c r="AG49" s="277"/>
      <c r="AH49" s="234"/>
      <c r="AI49" s="46"/>
      <c r="AJ49" s="46"/>
      <c r="AK49" s="46"/>
      <c r="AL49" s="46"/>
      <c r="AM49" s="46"/>
      <c r="AN49" s="3"/>
      <c r="AO49" s="3"/>
      <c r="AP49" s="3"/>
      <c r="AQ49" s="3"/>
      <c r="AR49" s="3"/>
      <c r="AS49" s="38"/>
    </row>
    <row r="50" spans="1:45" ht="24.9" customHeight="1">
      <c r="A50" s="269"/>
      <c r="B50" s="42">
        <v>28</v>
      </c>
      <c r="C50" s="7"/>
      <c r="D50" s="44">
        <v>9</v>
      </c>
      <c r="E50" s="44">
        <v>-3</v>
      </c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8"/>
      <c r="AF50" s="8"/>
      <c r="AG50" s="275">
        <f>AVERAGE(C50:AF52)</f>
        <v>3</v>
      </c>
      <c r="AH50" s="234" t="s">
        <v>19</v>
      </c>
      <c r="AI50" s="46"/>
      <c r="AJ50" s="46"/>
      <c r="AK50" s="46"/>
      <c r="AL50" s="46"/>
      <c r="AM50" s="46"/>
      <c r="AN50" s="3"/>
      <c r="AO50" s="3"/>
      <c r="AP50" s="3"/>
      <c r="AQ50" s="3"/>
      <c r="AR50" s="3"/>
      <c r="AS50" s="38"/>
    </row>
    <row r="51" spans="1:45" ht="24.9" customHeight="1">
      <c r="A51" s="269"/>
      <c r="B51" s="42"/>
      <c r="C51" s="12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13"/>
      <c r="AC51" s="13"/>
      <c r="AD51" s="13"/>
      <c r="AE51" s="14"/>
      <c r="AF51" s="14"/>
      <c r="AG51" s="276"/>
      <c r="AH51" s="234"/>
      <c r="AI51" s="46"/>
      <c r="AJ51" s="46"/>
      <c r="AK51" s="46"/>
      <c r="AL51" s="46"/>
      <c r="AM51" s="46"/>
      <c r="AN51" s="3"/>
      <c r="AO51" s="3"/>
      <c r="AP51" s="3"/>
      <c r="AQ51" s="3"/>
      <c r="AR51" s="3"/>
      <c r="AS51" s="38"/>
    </row>
    <row r="52" spans="1:45" ht="24.9" customHeight="1" thickBot="1">
      <c r="A52" s="269"/>
      <c r="B52" s="42"/>
      <c r="C52" s="12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13"/>
      <c r="AC52" s="13"/>
      <c r="AD52" s="13"/>
      <c r="AE52" s="14"/>
      <c r="AF52" s="14"/>
      <c r="AG52" s="277"/>
      <c r="AH52" s="234"/>
      <c r="AI52" s="46"/>
      <c r="AJ52" s="46"/>
      <c r="AK52" s="46"/>
      <c r="AL52" s="46"/>
      <c r="AM52" s="46"/>
      <c r="AN52" s="3"/>
      <c r="AO52" s="3"/>
      <c r="AP52" s="3"/>
      <c r="AQ52" s="3"/>
      <c r="AR52" s="3"/>
      <c r="AS52" s="38"/>
    </row>
    <row r="53" spans="1:45" ht="24.9" customHeight="1">
      <c r="A53" s="269"/>
      <c r="B53" s="42">
        <v>29</v>
      </c>
      <c r="C53" s="15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8"/>
      <c r="AF53" s="8"/>
      <c r="AG53" s="275" t="e">
        <f>AVERAGE(C53:AF55)</f>
        <v>#DIV/0!</v>
      </c>
      <c r="AH53" s="234" t="s">
        <v>19</v>
      </c>
      <c r="AI53" s="46"/>
      <c r="AJ53" s="46"/>
      <c r="AK53" s="46"/>
      <c r="AL53" s="46"/>
      <c r="AM53" s="46"/>
      <c r="AN53" s="3"/>
      <c r="AO53" s="3"/>
      <c r="AP53" s="3"/>
      <c r="AQ53" s="3"/>
      <c r="AR53" s="3"/>
      <c r="AS53" s="38"/>
    </row>
    <row r="54" spans="1:45" ht="24.9" customHeight="1">
      <c r="A54" s="269"/>
      <c r="B54" s="49"/>
      <c r="C54" s="12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13"/>
      <c r="AC54" s="13"/>
      <c r="AD54" s="13"/>
      <c r="AE54" s="14"/>
      <c r="AF54" s="14"/>
      <c r="AG54" s="276"/>
      <c r="AH54" s="234"/>
      <c r="AI54" s="46"/>
      <c r="AJ54" s="46"/>
      <c r="AK54" s="46"/>
      <c r="AL54" s="46"/>
      <c r="AM54" s="46"/>
      <c r="AN54" s="3"/>
      <c r="AO54" s="3"/>
      <c r="AP54" s="3"/>
      <c r="AQ54" s="3"/>
      <c r="AR54" s="3"/>
      <c r="AS54" s="38"/>
    </row>
    <row r="55" spans="1:45" ht="24.9" customHeight="1" thickBot="1">
      <c r="A55" s="270"/>
      <c r="B55" s="50"/>
      <c r="C55" s="16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8"/>
      <c r="AF55" s="18"/>
      <c r="AG55" s="277"/>
      <c r="AH55" s="278"/>
      <c r="AI55" s="51"/>
      <c r="AJ55" s="51"/>
      <c r="AK55" s="51"/>
      <c r="AL55" s="51"/>
      <c r="AM55" s="51"/>
      <c r="AN55" s="52"/>
      <c r="AO55" s="52"/>
      <c r="AP55" s="52"/>
      <c r="AQ55" s="52"/>
      <c r="AR55" s="52"/>
      <c r="AS55" s="56"/>
    </row>
    <row r="56" spans="1:45" ht="23.25" customHeight="1">
      <c r="B56"/>
    </row>
    <row r="57" spans="1:45" ht="15" customHeight="1">
      <c r="B57"/>
    </row>
    <row r="58" spans="1:45" ht="15" customHeight="1">
      <c r="B58"/>
    </row>
    <row r="59" spans="1:45" ht="15" customHeight="1">
      <c r="B59"/>
    </row>
    <row r="60" spans="1:45" ht="15" customHeight="1">
      <c r="B60"/>
    </row>
    <row r="61" spans="1:45" ht="15" customHeight="1">
      <c r="B61"/>
    </row>
    <row r="62" spans="1:45" ht="36" customHeight="1">
      <c r="B62"/>
    </row>
    <row r="63" spans="1:45" ht="33" customHeight="1">
      <c r="B63"/>
    </row>
    <row r="64" spans="1:45">
      <c r="B64"/>
    </row>
    <row r="65" spans="2:2">
      <c r="B65"/>
    </row>
    <row r="66" spans="2:2">
      <c r="B66"/>
    </row>
    <row r="67" spans="2:2">
      <c r="B67"/>
    </row>
    <row r="68" spans="2:2">
      <c r="B68"/>
    </row>
    <row r="69" spans="2:2">
      <c r="B69"/>
    </row>
    <row r="70" spans="2:2">
      <c r="B70"/>
    </row>
    <row r="71" spans="2:2">
      <c r="B71"/>
    </row>
    <row r="72" spans="2:2">
      <c r="B72"/>
    </row>
    <row r="73" spans="2:2">
      <c r="B73"/>
    </row>
    <row r="74" spans="2:2">
      <c r="B74"/>
    </row>
    <row r="75" spans="2:2">
      <c r="B75"/>
    </row>
    <row r="76" spans="2:2">
      <c r="B76"/>
    </row>
    <row r="77" spans="2:2">
      <c r="B77"/>
    </row>
    <row r="78" spans="2:2">
      <c r="B78"/>
    </row>
    <row r="79" spans="2:2">
      <c r="B79"/>
    </row>
    <row r="85" spans="2:2" ht="36" customHeight="1">
      <c r="B85"/>
    </row>
    <row r="90" spans="2:2">
      <c r="B90"/>
    </row>
    <row r="91" spans="2:2">
      <c r="B91"/>
    </row>
    <row r="92" spans="2:2">
      <c r="B92"/>
    </row>
    <row r="93" spans="2:2">
      <c r="B93"/>
    </row>
    <row r="94" spans="2:2">
      <c r="B94"/>
    </row>
    <row r="95" spans="2:2">
      <c r="B95"/>
    </row>
    <row r="96" spans="2:2">
      <c r="B96"/>
    </row>
  </sheetData>
  <mergeCells count="58">
    <mergeCell ref="B4:AG4"/>
    <mergeCell ref="N2:T2"/>
    <mergeCell ref="N3:T3"/>
    <mergeCell ref="AG22:AG23"/>
    <mergeCell ref="AH53:AH55"/>
    <mergeCell ref="Z1:AE3"/>
    <mergeCell ref="AH33:AH35"/>
    <mergeCell ref="AH50:AH52"/>
    <mergeCell ref="AG16:AG18"/>
    <mergeCell ref="AG33:AG35"/>
    <mergeCell ref="AG50:AG52"/>
    <mergeCell ref="AH30:AH32"/>
    <mergeCell ref="AG36:AG38"/>
    <mergeCell ref="AH36:AH38"/>
    <mergeCell ref="C39:AF39"/>
    <mergeCell ref="AH1:AS1"/>
    <mergeCell ref="AH2:AK2"/>
    <mergeCell ref="AL2:AO2"/>
    <mergeCell ref="AI5:AQ6"/>
    <mergeCell ref="AI22:AQ23"/>
    <mergeCell ref="AH24:AH26"/>
    <mergeCell ref="AP2:AS2"/>
    <mergeCell ref="AH3:AK4"/>
    <mergeCell ref="AL3:AO4"/>
    <mergeCell ref="AP3:AS4"/>
    <mergeCell ref="AH14:AS14"/>
    <mergeCell ref="AH13:AS13"/>
    <mergeCell ref="AG47:AG49"/>
    <mergeCell ref="AG41:AG43"/>
    <mergeCell ref="AG39:AG40"/>
    <mergeCell ref="AH47:AH49"/>
    <mergeCell ref="AG5:AG6"/>
    <mergeCell ref="AG7:AG9"/>
    <mergeCell ref="AG10:AG12"/>
    <mergeCell ref="AG13:AG15"/>
    <mergeCell ref="AG19:AG21"/>
    <mergeCell ref="AH27:AH29"/>
    <mergeCell ref="AI39:AQ40"/>
    <mergeCell ref="AH41:AH43"/>
    <mergeCell ref="AG44:AG46"/>
    <mergeCell ref="AH44:AH46"/>
    <mergeCell ref="AG30:AG32"/>
    <mergeCell ref="B1:G3"/>
    <mergeCell ref="A5:A55"/>
    <mergeCell ref="C5:AF5"/>
    <mergeCell ref="C22:AF22"/>
    <mergeCell ref="AH7:AS7"/>
    <mergeCell ref="AH8:AS8"/>
    <mergeCell ref="AH9:AS9"/>
    <mergeCell ref="AH16:AS18"/>
    <mergeCell ref="AH19:AS21"/>
    <mergeCell ref="AH10:AS12"/>
    <mergeCell ref="AG53:AG55"/>
    <mergeCell ref="AG24:AG26"/>
    <mergeCell ref="AG27:AG29"/>
    <mergeCell ref="N1:T1"/>
    <mergeCell ref="H1:L3"/>
    <mergeCell ref="AH15:AS15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B1:AP96"/>
  <sheetViews>
    <sheetView showGridLines="0" zoomScale="40" zoomScaleNormal="40" workbookViewId="0">
      <selection activeCell="AQ5" sqref="AQ5"/>
    </sheetView>
  </sheetViews>
  <sheetFormatPr baseColWidth="10" defaultColWidth="9.109375" defaultRowHeight="14.4"/>
  <cols>
    <col min="2" max="2" width="12.5546875" customWidth="1"/>
    <col min="3" max="3" width="23.33203125" style="4" customWidth="1"/>
    <col min="4" max="8" width="10.5546875" customWidth="1"/>
    <col min="9" max="9" width="12.44140625" style="65" customWidth="1"/>
    <col min="10" max="14" width="10.5546875" customWidth="1"/>
    <col min="15" max="15" width="12.44140625" customWidth="1"/>
    <col min="16" max="20" width="10.5546875" customWidth="1"/>
    <col min="21" max="21" width="12.88671875" customWidth="1"/>
    <col min="22" max="26" width="10.5546875" customWidth="1"/>
    <col min="27" max="27" width="12.5546875" customWidth="1"/>
    <col min="28" max="28" width="25.6640625" customWidth="1"/>
    <col min="29" max="29" width="25.6640625" hidden="1" customWidth="1"/>
    <col min="30" max="41" width="19.33203125" customWidth="1"/>
  </cols>
  <sheetData>
    <row r="1" spans="2:42" ht="90.75" customHeight="1" thickBot="1">
      <c r="B1" s="349" t="s">
        <v>44</v>
      </c>
      <c r="C1" s="349"/>
      <c r="D1" s="349"/>
      <c r="E1" s="349"/>
      <c r="F1" s="349"/>
      <c r="G1" s="349"/>
      <c r="H1" s="349"/>
      <c r="I1" s="367" t="s">
        <v>9</v>
      </c>
      <c r="J1" s="367"/>
      <c r="K1" s="367"/>
      <c r="L1" s="367"/>
      <c r="M1" s="367"/>
      <c r="N1" s="71">
        <v>35</v>
      </c>
      <c r="O1" s="370" t="s">
        <v>8</v>
      </c>
      <c r="P1" s="370"/>
      <c r="Q1" s="370"/>
      <c r="R1" s="370"/>
      <c r="S1" s="370"/>
      <c r="T1" s="370"/>
      <c r="V1" s="44"/>
      <c r="W1" s="30"/>
      <c r="X1" s="31" t="s">
        <v>13</v>
      </c>
      <c r="Y1" s="114"/>
      <c r="Z1" s="114"/>
      <c r="AA1" s="114"/>
      <c r="AB1" s="114"/>
      <c r="AC1" s="116"/>
      <c r="AD1" s="371" t="s">
        <v>62</v>
      </c>
      <c r="AE1" s="372"/>
      <c r="AF1" s="372"/>
      <c r="AG1" s="372"/>
      <c r="AH1" s="372"/>
      <c r="AI1" s="372"/>
      <c r="AJ1" s="372"/>
      <c r="AK1" s="372"/>
      <c r="AL1" s="372"/>
      <c r="AM1" s="372"/>
      <c r="AN1" s="372"/>
      <c r="AO1" s="373"/>
      <c r="AP1" s="32"/>
    </row>
    <row r="2" spans="2:42" ht="90.75" customHeight="1" thickBot="1">
      <c r="B2" s="349"/>
      <c r="C2" s="349"/>
      <c r="D2" s="349"/>
      <c r="E2" s="349"/>
      <c r="F2" s="349"/>
      <c r="G2" s="349"/>
      <c r="H2" s="349"/>
      <c r="I2" s="368"/>
      <c r="J2" s="368"/>
      <c r="K2" s="368"/>
      <c r="L2" s="368"/>
      <c r="M2" s="368"/>
      <c r="N2" s="72">
        <v>45</v>
      </c>
      <c r="O2" s="87" t="s">
        <v>10</v>
      </c>
      <c r="P2" s="87"/>
      <c r="Q2" s="87"/>
      <c r="R2" s="87"/>
      <c r="S2" s="87"/>
      <c r="T2" s="87"/>
      <c r="V2" s="33"/>
      <c r="W2" s="26"/>
      <c r="X2" s="26"/>
      <c r="Y2" s="115"/>
      <c r="Z2" s="115"/>
      <c r="AA2" s="115"/>
      <c r="AB2" s="115"/>
      <c r="AC2" s="116"/>
      <c r="AD2" s="374" t="s">
        <v>5</v>
      </c>
      <c r="AE2" s="375"/>
      <c r="AF2" s="375"/>
      <c r="AG2" s="376"/>
      <c r="AH2" s="374" t="s">
        <v>4</v>
      </c>
      <c r="AI2" s="375"/>
      <c r="AJ2" s="375"/>
      <c r="AK2" s="376"/>
      <c r="AL2" s="374" t="s">
        <v>3</v>
      </c>
      <c r="AM2" s="375"/>
      <c r="AN2" s="375"/>
      <c r="AO2" s="376"/>
    </row>
    <row r="3" spans="2:42" ht="90.75" customHeight="1" thickBot="1">
      <c r="B3" s="350"/>
      <c r="C3" s="350"/>
      <c r="D3" s="350"/>
      <c r="E3" s="350"/>
      <c r="F3" s="350"/>
      <c r="G3" s="350"/>
      <c r="H3" s="350"/>
      <c r="I3" s="369"/>
      <c r="J3" s="369"/>
      <c r="K3" s="369"/>
      <c r="L3" s="369"/>
      <c r="M3" s="369"/>
      <c r="N3" s="72">
        <v>60</v>
      </c>
      <c r="O3" s="88" t="s">
        <v>11</v>
      </c>
      <c r="P3" s="88"/>
      <c r="Q3" s="88"/>
      <c r="R3" s="88"/>
      <c r="S3" s="88"/>
      <c r="T3" s="88"/>
      <c r="U3" s="118"/>
      <c r="V3" s="47"/>
      <c r="W3" s="26"/>
      <c r="X3" s="26"/>
      <c r="Y3" s="117"/>
      <c r="Z3" s="117"/>
      <c r="AA3" s="117"/>
      <c r="AB3" s="117"/>
      <c r="AC3" s="130"/>
      <c r="AD3" s="377" t="e">
        <f>AVERAGE(D7:H21,J7:N21,P7:T21,V7:Z21)</f>
        <v>#DIV/0!</v>
      </c>
      <c r="AE3" s="378"/>
      <c r="AF3" s="378"/>
      <c r="AG3" s="379"/>
      <c r="AH3" s="377" t="e">
        <f>AVERAGE(D24:H38,J24:N38,P24:T38,V24:Z38)</f>
        <v>#DIV/0!</v>
      </c>
      <c r="AI3" s="378"/>
      <c r="AJ3" s="378"/>
      <c r="AK3" s="378"/>
      <c r="AL3" s="377" t="e">
        <f>AVERAGE(D41:H55,J41:N55,P41:T55,V41:Z55)</f>
        <v>#DIV/0!</v>
      </c>
      <c r="AM3" s="378"/>
      <c r="AN3" s="378"/>
      <c r="AO3" s="379"/>
    </row>
    <row r="4" spans="2:42" ht="72.75" customHeight="1" thickBot="1">
      <c r="B4" s="70"/>
      <c r="C4" s="383" t="s">
        <v>16</v>
      </c>
      <c r="D4" s="383"/>
      <c r="E4" s="383"/>
      <c r="F4" s="383"/>
      <c r="G4" s="383"/>
      <c r="H4" s="383"/>
      <c r="I4" s="383"/>
      <c r="J4" s="383"/>
      <c r="K4" s="383"/>
      <c r="L4" s="383"/>
      <c r="M4" s="383"/>
      <c r="N4" s="383"/>
      <c r="O4" s="383"/>
      <c r="P4" s="383"/>
      <c r="Q4" s="383"/>
      <c r="R4" s="383"/>
      <c r="S4" s="383"/>
      <c r="T4" s="383"/>
      <c r="U4" s="384"/>
      <c r="V4" s="383"/>
      <c r="W4" s="383"/>
      <c r="X4" s="383"/>
      <c r="Y4" s="383"/>
      <c r="Z4" s="383"/>
      <c r="AA4" s="383"/>
      <c r="AB4" s="383"/>
      <c r="AC4" s="121"/>
      <c r="AD4" s="380"/>
      <c r="AE4" s="381"/>
      <c r="AF4" s="381"/>
      <c r="AG4" s="382"/>
      <c r="AH4" s="380"/>
      <c r="AI4" s="381"/>
      <c r="AJ4" s="381"/>
      <c r="AK4" s="381"/>
      <c r="AL4" s="380"/>
      <c r="AM4" s="381"/>
      <c r="AN4" s="381"/>
      <c r="AO4" s="382"/>
    </row>
    <row r="5" spans="2:42" ht="63" customHeight="1" thickBot="1">
      <c r="B5" s="347" t="s">
        <v>49</v>
      </c>
      <c r="C5" s="81" t="s">
        <v>17</v>
      </c>
      <c r="D5" s="353" t="s">
        <v>0</v>
      </c>
      <c r="E5" s="354"/>
      <c r="F5" s="354"/>
      <c r="G5" s="354"/>
      <c r="H5" s="354"/>
      <c r="I5" s="354"/>
      <c r="J5" s="354"/>
      <c r="K5" s="354"/>
      <c r="L5" s="355"/>
      <c r="M5" s="354"/>
      <c r="N5" s="354"/>
      <c r="O5" s="354"/>
      <c r="P5" s="354"/>
      <c r="Q5" s="354"/>
      <c r="R5" s="354"/>
      <c r="S5" s="354"/>
      <c r="T5" s="354"/>
      <c r="U5" s="354"/>
      <c r="V5" s="354"/>
      <c r="W5" s="354"/>
      <c r="X5" s="354"/>
      <c r="Y5" s="354"/>
      <c r="Z5" s="354"/>
      <c r="AA5" s="354"/>
      <c r="AB5" s="356" t="s">
        <v>7</v>
      </c>
      <c r="AC5" s="122"/>
      <c r="AD5" s="358" t="s">
        <v>42</v>
      </c>
      <c r="AE5" s="359"/>
      <c r="AF5" s="359"/>
      <c r="AG5" s="359"/>
      <c r="AH5" s="359"/>
      <c r="AI5" s="359"/>
      <c r="AJ5" s="359"/>
      <c r="AK5" s="359"/>
      <c r="AL5" s="359"/>
      <c r="AM5" s="359"/>
      <c r="AN5" s="359"/>
      <c r="AO5" s="360"/>
    </row>
    <row r="6" spans="2:42" ht="40.5" customHeight="1" thickBot="1">
      <c r="B6" s="348"/>
      <c r="C6" s="82"/>
      <c r="D6" s="68" t="s">
        <v>38</v>
      </c>
      <c r="E6" s="67" t="s">
        <v>39</v>
      </c>
      <c r="F6" s="67" t="s">
        <v>39</v>
      </c>
      <c r="G6" s="67" t="s">
        <v>40</v>
      </c>
      <c r="H6" s="67" t="s">
        <v>41</v>
      </c>
      <c r="I6" s="66" t="s">
        <v>43</v>
      </c>
      <c r="J6" s="68" t="s">
        <v>38</v>
      </c>
      <c r="K6" s="67" t="s">
        <v>39</v>
      </c>
      <c r="L6" s="69" t="s">
        <v>39</v>
      </c>
      <c r="M6" s="67" t="s">
        <v>40</v>
      </c>
      <c r="N6" s="67" t="s">
        <v>41</v>
      </c>
      <c r="O6" s="66" t="s">
        <v>43</v>
      </c>
      <c r="P6" s="68" t="s">
        <v>38</v>
      </c>
      <c r="Q6" s="67" t="s">
        <v>39</v>
      </c>
      <c r="R6" s="67" t="s">
        <v>39</v>
      </c>
      <c r="S6" s="67" t="s">
        <v>40</v>
      </c>
      <c r="T6" s="67" t="s">
        <v>41</v>
      </c>
      <c r="U6" s="66" t="s">
        <v>43</v>
      </c>
      <c r="V6" s="68" t="s">
        <v>38</v>
      </c>
      <c r="W6" s="67" t="s">
        <v>39</v>
      </c>
      <c r="X6" s="67" t="s">
        <v>39</v>
      </c>
      <c r="Y6" s="67" t="s">
        <v>40</v>
      </c>
      <c r="Z6" s="67" t="s">
        <v>41</v>
      </c>
      <c r="AA6" s="66" t="s">
        <v>43</v>
      </c>
      <c r="AB6" s="357"/>
      <c r="AC6" s="120"/>
      <c r="AD6" s="361"/>
      <c r="AE6" s="362"/>
      <c r="AF6" s="362"/>
      <c r="AG6" s="362"/>
      <c r="AH6" s="362"/>
      <c r="AI6" s="362"/>
      <c r="AJ6" s="362"/>
      <c r="AK6" s="362"/>
      <c r="AL6" s="362"/>
      <c r="AM6" s="362"/>
      <c r="AN6" s="362"/>
      <c r="AO6" s="363"/>
    </row>
    <row r="7" spans="2:42" ht="42" customHeight="1">
      <c r="B7" s="348"/>
      <c r="C7" s="332" t="s">
        <v>30</v>
      </c>
      <c r="D7" s="126"/>
      <c r="E7" s="74"/>
      <c r="F7" s="74"/>
      <c r="G7" s="74"/>
      <c r="H7" s="110"/>
      <c r="I7" s="335" t="e">
        <f>AVERAGE(D7:H9)</f>
        <v>#DIV/0!</v>
      </c>
      <c r="J7" s="74"/>
      <c r="K7" s="74"/>
      <c r="L7" s="74"/>
      <c r="M7" s="74"/>
      <c r="N7" s="110"/>
      <c r="O7" s="335" t="e">
        <f>AVERAGE(J7:N9)</f>
        <v>#DIV/0!</v>
      </c>
      <c r="P7" s="74"/>
      <c r="Q7" s="74"/>
      <c r="R7" s="74"/>
      <c r="S7" s="74"/>
      <c r="T7" s="110"/>
      <c r="U7" s="335" t="e">
        <f>AVERAGE(P7:T9)</f>
        <v>#DIV/0!</v>
      </c>
      <c r="V7" s="74"/>
      <c r="W7" s="74"/>
      <c r="X7" s="74"/>
      <c r="Y7" s="74"/>
      <c r="Z7" s="110"/>
      <c r="AA7" s="335" t="e">
        <f>AVERAGE(V7:Z9)</f>
        <v>#DIV/0!</v>
      </c>
      <c r="AB7" s="385" t="e">
        <f>AVERAGE(D7:H9,J7:N9,P7:T9,V7:Z9)</f>
        <v>#DIV/0!</v>
      </c>
      <c r="AC7" s="332" t="s">
        <v>30</v>
      </c>
      <c r="AD7" s="338"/>
      <c r="AE7" s="339"/>
      <c r="AF7" s="339"/>
      <c r="AG7" s="339"/>
      <c r="AH7" s="339"/>
      <c r="AI7" s="339"/>
      <c r="AJ7" s="339"/>
      <c r="AK7" s="339"/>
      <c r="AL7" s="339"/>
      <c r="AM7" s="339"/>
      <c r="AN7" s="339"/>
      <c r="AO7" s="340"/>
    </row>
    <row r="8" spans="2:42" ht="42" customHeight="1">
      <c r="B8" s="348"/>
      <c r="C8" s="333"/>
      <c r="D8" s="113"/>
      <c r="E8" s="73"/>
      <c r="F8" s="73"/>
      <c r="G8" s="73"/>
      <c r="H8" s="111"/>
      <c r="I8" s="336"/>
      <c r="J8" s="113"/>
      <c r="K8" s="73"/>
      <c r="L8" s="73"/>
      <c r="M8" s="73"/>
      <c r="N8" s="111"/>
      <c r="O8" s="336"/>
      <c r="P8" s="113"/>
      <c r="Q8" s="73"/>
      <c r="R8" s="73"/>
      <c r="S8" s="73"/>
      <c r="T8" s="111"/>
      <c r="U8" s="336"/>
      <c r="V8" s="113"/>
      <c r="W8" s="73"/>
      <c r="X8" s="73"/>
      <c r="Y8" s="73"/>
      <c r="Z8" s="111"/>
      <c r="AA8" s="336"/>
      <c r="AB8" s="386"/>
      <c r="AC8" s="333"/>
      <c r="AD8" s="341"/>
      <c r="AE8" s="342"/>
      <c r="AF8" s="342"/>
      <c r="AG8" s="342"/>
      <c r="AH8" s="342"/>
      <c r="AI8" s="342"/>
      <c r="AJ8" s="342"/>
      <c r="AK8" s="342"/>
      <c r="AL8" s="342"/>
      <c r="AM8" s="342"/>
      <c r="AN8" s="342"/>
      <c r="AO8" s="343"/>
    </row>
    <row r="9" spans="2:42" ht="42" customHeight="1" thickBot="1">
      <c r="B9" s="348"/>
      <c r="C9" s="334"/>
      <c r="D9" s="76"/>
      <c r="E9" s="77"/>
      <c r="F9" s="77"/>
      <c r="G9" s="77"/>
      <c r="H9" s="112"/>
      <c r="I9" s="337"/>
      <c r="J9" s="76"/>
      <c r="K9" s="77"/>
      <c r="L9" s="77"/>
      <c r="M9" s="77"/>
      <c r="N9" s="112"/>
      <c r="O9" s="337"/>
      <c r="P9" s="76"/>
      <c r="Q9" s="77"/>
      <c r="R9" s="77"/>
      <c r="S9" s="77"/>
      <c r="T9" s="112"/>
      <c r="U9" s="337"/>
      <c r="V9" s="76"/>
      <c r="W9" s="77"/>
      <c r="X9" s="77"/>
      <c r="Y9" s="77"/>
      <c r="Z9" s="112"/>
      <c r="AA9" s="337"/>
      <c r="AB9" s="387"/>
      <c r="AC9" s="334"/>
      <c r="AD9" s="344"/>
      <c r="AE9" s="345"/>
      <c r="AF9" s="345"/>
      <c r="AG9" s="345"/>
      <c r="AH9" s="345"/>
      <c r="AI9" s="345"/>
      <c r="AJ9" s="345"/>
      <c r="AK9" s="345"/>
      <c r="AL9" s="345"/>
      <c r="AM9" s="345"/>
      <c r="AN9" s="345"/>
      <c r="AO9" s="346"/>
    </row>
    <row r="10" spans="2:42" ht="42" customHeight="1">
      <c r="B10" s="348"/>
      <c r="C10" s="332" t="s">
        <v>31</v>
      </c>
      <c r="D10" s="126"/>
      <c r="E10" s="74"/>
      <c r="F10" s="74"/>
      <c r="G10" s="74"/>
      <c r="H10" s="110"/>
      <c r="I10" s="335" t="e">
        <f>AVERAGE(D10:H12)</f>
        <v>#DIV/0!</v>
      </c>
      <c r="J10" s="126"/>
      <c r="K10" s="74"/>
      <c r="L10" s="74"/>
      <c r="M10" s="74"/>
      <c r="N10" s="110"/>
      <c r="O10" s="335" t="e">
        <f>AVERAGE(J10:N12)</f>
        <v>#DIV/0!</v>
      </c>
      <c r="P10" s="126"/>
      <c r="Q10" s="74"/>
      <c r="R10" s="74"/>
      <c r="S10" s="74"/>
      <c r="T10" s="110"/>
      <c r="U10" s="335" t="e">
        <f>AVERAGE(P10:T12)</f>
        <v>#DIV/0!</v>
      </c>
      <c r="V10" s="126"/>
      <c r="W10" s="74"/>
      <c r="X10" s="74"/>
      <c r="Y10" s="74"/>
      <c r="Z10" s="110"/>
      <c r="AA10" s="335" t="e">
        <f>AVERAGE(V10:Z12)</f>
        <v>#DIV/0!</v>
      </c>
      <c r="AB10" s="385" t="e">
        <f>AVERAGE(D10:H12,J10:N12,P10:T12,V10:Z12)</f>
        <v>#DIV/0!</v>
      </c>
      <c r="AC10" s="329" t="s">
        <v>31</v>
      </c>
      <c r="AD10" s="338"/>
      <c r="AE10" s="339"/>
      <c r="AF10" s="339"/>
      <c r="AG10" s="339"/>
      <c r="AH10" s="339"/>
      <c r="AI10" s="339"/>
      <c r="AJ10" s="339"/>
      <c r="AK10" s="339"/>
      <c r="AL10" s="339"/>
      <c r="AM10" s="339"/>
      <c r="AN10" s="339"/>
      <c r="AO10" s="340"/>
    </row>
    <row r="11" spans="2:42" ht="42" customHeight="1">
      <c r="B11" s="348"/>
      <c r="C11" s="333"/>
      <c r="D11" s="75"/>
      <c r="E11" s="73"/>
      <c r="F11" s="73"/>
      <c r="G11" s="73"/>
      <c r="H11" s="111"/>
      <c r="I11" s="336"/>
      <c r="J11" s="75"/>
      <c r="K11" s="73"/>
      <c r="L11" s="73"/>
      <c r="M11" s="73"/>
      <c r="N11" s="111"/>
      <c r="O11" s="336"/>
      <c r="P11" s="75"/>
      <c r="Q11" s="73"/>
      <c r="R11" s="73"/>
      <c r="S11" s="73"/>
      <c r="T11" s="111"/>
      <c r="U11" s="336"/>
      <c r="V11" s="75"/>
      <c r="W11" s="73"/>
      <c r="X11" s="73"/>
      <c r="Y11" s="73"/>
      <c r="Z11" s="111"/>
      <c r="AA11" s="336"/>
      <c r="AB11" s="386"/>
      <c r="AC11" s="330"/>
      <c r="AD11" s="341"/>
      <c r="AE11" s="342"/>
      <c r="AF11" s="342"/>
      <c r="AG11" s="342"/>
      <c r="AH11" s="342"/>
      <c r="AI11" s="342"/>
      <c r="AJ11" s="342"/>
      <c r="AK11" s="342"/>
      <c r="AL11" s="342"/>
      <c r="AM11" s="342"/>
      <c r="AN11" s="342"/>
      <c r="AO11" s="343"/>
    </row>
    <row r="12" spans="2:42" ht="42" customHeight="1" thickBot="1">
      <c r="B12" s="348"/>
      <c r="C12" s="334"/>
      <c r="D12" s="76"/>
      <c r="E12" s="77"/>
      <c r="F12" s="77"/>
      <c r="G12" s="77"/>
      <c r="H12" s="112"/>
      <c r="I12" s="337"/>
      <c r="J12" s="76"/>
      <c r="K12" s="77"/>
      <c r="L12" s="77"/>
      <c r="M12" s="77"/>
      <c r="N12" s="112"/>
      <c r="O12" s="337"/>
      <c r="P12" s="76"/>
      <c r="Q12" s="77"/>
      <c r="R12" s="77"/>
      <c r="S12" s="77"/>
      <c r="T12" s="112"/>
      <c r="U12" s="337"/>
      <c r="V12" s="76"/>
      <c r="W12" s="77"/>
      <c r="X12" s="77"/>
      <c r="Y12" s="77"/>
      <c r="Z12" s="112"/>
      <c r="AA12" s="337"/>
      <c r="AB12" s="387"/>
      <c r="AC12" s="331"/>
      <c r="AD12" s="344"/>
      <c r="AE12" s="345"/>
      <c r="AF12" s="345"/>
      <c r="AG12" s="345"/>
      <c r="AH12" s="345"/>
      <c r="AI12" s="345"/>
      <c r="AJ12" s="345"/>
      <c r="AK12" s="345"/>
      <c r="AL12" s="345"/>
      <c r="AM12" s="345"/>
      <c r="AN12" s="345"/>
      <c r="AO12" s="346"/>
    </row>
    <row r="13" spans="2:42" ht="42" customHeight="1">
      <c r="B13" s="348"/>
      <c r="C13" s="332" t="s">
        <v>32</v>
      </c>
      <c r="D13" s="126"/>
      <c r="E13" s="74"/>
      <c r="F13" s="74"/>
      <c r="G13" s="74"/>
      <c r="H13" s="110"/>
      <c r="I13" s="335" t="e">
        <f>AVERAGE(D13:H15)</f>
        <v>#DIV/0!</v>
      </c>
      <c r="J13" s="126"/>
      <c r="K13" s="74"/>
      <c r="L13" s="74"/>
      <c r="M13" s="74"/>
      <c r="N13" s="110"/>
      <c r="O13" s="335" t="e">
        <f>AVERAGE(J13:N15)</f>
        <v>#DIV/0!</v>
      </c>
      <c r="P13" s="126"/>
      <c r="Q13" s="74"/>
      <c r="R13" s="74"/>
      <c r="S13" s="74"/>
      <c r="T13" s="110"/>
      <c r="U13" s="335" t="e">
        <f>AVERAGE(P13:T15)</f>
        <v>#DIV/0!</v>
      </c>
      <c r="V13" s="126"/>
      <c r="W13" s="74"/>
      <c r="X13" s="74"/>
      <c r="Y13" s="74"/>
      <c r="Z13" s="110"/>
      <c r="AA13" s="335" t="e">
        <f>AVERAGE(V13:Z15)</f>
        <v>#DIV/0!</v>
      </c>
      <c r="AB13" s="385" t="e">
        <f>AVERAGE(D13:H15,J13:N15,P13:T15,V13:Z15)</f>
        <v>#DIV/0!</v>
      </c>
      <c r="AC13" s="329" t="s">
        <v>32</v>
      </c>
      <c r="AD13" s="338"/>
      <c r="AE13" s="339"/>
      <c r="AF13" s="339"/>
      <c r="AG13" s="339"/>
      <c r="AH13" s="339"/>
      <c r="AI13" s="339"/>
      <c r="AJ13" s="339"/>
      <c r="AK13" s="339"/>
      <c r="AL13" s="339"/>
      <c r="AM13" s="339"/>
      <c r="AN13" s="339"/>
      <c r="AO13" s="340"/>
    </row>
    <row r="14" spans="2:42" ht="42" customHeight="1">
      <c r="B14" s="348"/>
      <c r="C14" s="333"/>
      <c r="D14" s="75"/>
      <c r="E14" s="73"/>
      <c r="F14" s="73"/>
      <c r="G14" s="73"/>
      <c r="H14" s="111"/>
      <c r="I14" s="336"/>
      <c r="J14" s="75"/>
      <c r="K14" s="73"/>
      <c r="L14" s="73"/>
      <c r="M14" s="73"/>
      <c r="N14" s="111"/>
      <c r="O14" s="336"/>
      <c r="P14" s="75"/>
      <c r="Q14" s="73"/>
      <c r="R14" s="73"/>
      <c r="S14" s="73"/>
      <c r="T14" s="111"/>
      <c r="U14" s="336"/>
      <c r="V14" s="75"/>
      <c r="W14" s="73"/>
      <c r="X14" s="73"/>
      <c r="Y14" s="73"/>
      <c r="Z14" s="111"/>
      <c r="AA14" s="336"/>
      <c r="AB14" s="386"/>
      <c r="AC14" s="330"/>
      <c r="AD14" s="341"/>
      <c r="AE14" s="342"/>
      <c r="AF14" s="342"/>
      <c r="AG14" s="342"/>
      <c r="AH14" s="342"/>
      <c r="AI14" s="342"/>
      <c r="AJ14" s="342"/>
      <c r="AK14" s="342"/>
      <c r="AL14" s="342"/>
      <c r="AM14" s="342"/>
      <c r="AN14" s="342"/>
      <c r="AO14" s="343"/>
    </row>
    <row r="15" spans="2:42" ht="42" customHeight="1" thickBot="1">
      <c r="B15" s="348"/>
      <c r="C15" s="334"/>
      <c r="D15" s="76"/>
      <c r="E15" s="77"/>
      <c r="F15" s="77"/>
      <c r="G15" s="77"/>
      <c r="H15" s="112"/>
      <c r="I15" s="337"/>
      <c r="J15" s="76"/>
      <c r="K15" s="77"/>
      <c r="L15" s="77"/>
      <c r="M15" s="77"/>
      <c r="N15" s="112"/>
      <c r="O15" s="337"/>
      <c r="P15" s="76"/>
      <c r="Q15" s="77"/>
      <c r="R15" s="77"/>
      <c r="S15" s="77"/>
      <c r="T15" s="112"/>
      <c r="U15" s="337"/>
      <c r="V15" s="76"/>
      <c r="W15" s="77"/>
      <c r="X15" s="77"/>
      <c r="Y15" s="77"/>
      <c r="Z15" s="112"/>
      <c r="AA15" s="337"/>
      <c r="AB15" s="387"/>
      <c r="AC15" s="331"/>
      <c r="AD15" s="344"/>
      <c r="AE15" s="345"/>
      <c r="AF15" s="345"/>
      <c r="AG15" s="345"/>
      <c r="AH15" s="345"/>
      <c r="AI15" s="345"/>
      <c r="AJ15" s="345"/>
      <c r="AK15" s="345"/>
      <c r="AL15" s="345"/>
      <c r="AM15" s="345"/>
      <c r="AN15" s="345"/>
      <c r="AO15" s="346"/>
    </row>
    <row r="16" spans="2:42" ht="42" customHeight="1" thickBot="1">
      <c r="B16" s="348"/>
      <c r="C16" s="332" t="s">
        <v>33</v>
      </c>
      <c r="D16" s="126"/>
      <c r="E16" s="74"/>
      <c r="F16" s="74"/>
      <c r="G16" s="74"/>
      <c r="H16" s="110"/>
      <c r="I16" s="335" t="e">
        <f>AVERAGE(D16:H18)</f>
        <v>#DIV/0!</v>
      </c>
      <c r="J16" s="126"/>
      <c r="K16" s="74"/>
      <c r="L16" s="74"/>
      <c r="M16" s="74"/>
      <c r="N16" s="110"/>
      <c r="O16" s="335" t="e">
        <f>AVERAGE(J16:N18)</f>
        <v>#DIV/0!</v>
      </c>
      <c r="P16" s="126"/>
      <c r="Q16" s="74"/>
      <c r="R16" s="74"/>
      <c r="S16" s="74"/>
      <c r="T16" s="110"/>
      <c r="U16" s="335" t="e">
        <f>AVERAGE(P16:T18)</f>
        <v>#DIV/0!</v>
      </c>
      <c r="V16" s="126"/>
      <c r="W16" s="74"/>
      <c r="X16" s="74"/>
      <c r="Y16" s="74"/>
      <c r="Z16" s="127"/>
      <c r="AA16" s="335" t="e">
        <f>AVERAGE(V16:Z18)</f>
        <v>#DIV/0!</v>
      </c>
      <c r="AB16" s="123"/>
      <c r="AC16" s="329" t="s">
        <v>33</v>
      </c>
      <c r="AD16" s="338"/>
      <c r="AE16" s="339"/>
      <c r="AF16" s="339"/>
      <c r="AG16" s="339"/>
      <c r="AH16" s="339"/>
      <c r="AI16" s="339"/>
      <c r="AJ16" s="339"/>
      <c r="AK16" s="339"/>
      <c r="AL16" s="339"/>
      <c r="AM16" s="339"/>
      <c r="AN16" s="339"/>
      <c r="AO16" s="340"/>
    </row>
    <row r="17" spans="2:41" ht="42" customHeight="1" thickBot="1">
      <c r="B17" s="348"/>
      <c r="C17" s="333"/>
      <c r="D17" s="75"/>
      <c r="E17" s="73"/>
      <c r="F17" s="73"/>
      <c r="G17" s="73"/>
      <c r="H17" s="111"/>
      <c r="I17" s="336"/>
      <c r="J17" s="75"/>
      <c r="K17" s="73"/>
      <c r="L17" s="73"/>
      <c r="M17" s="73"/>
      <c r="N17" s="111"/>
      <c r="O17" s="336"/>
      <c r="P17" s="75"/>
      <c r="Q17" s="73"/>
      <c r="R17" s="73"/>
      <c r="S17" s="73"/>
      <c r="T17" s="111"/>
      <c r="U17" s="336"/>
      <c r="V17" s="75"/>
      <c r="W17" s="73"/>
      <c r="X17" s="73"/>
      <c r="Y17" s="125"/>
      <c r="Z17" s="129"/>
      <c r="AA17" s="336"/>
      <c r="AB17" s="123"/>
      <c r="AC17" s="330"/>
      <c r="AD17" s="341"/>
      <c r="AE17" s="342"/>
      <c r="AF17" s="342"/>
      <c r="AG17" s="342"/>
      <c r="AH17" s="342"/>
      <c r="AI17" s="342"/>
      <c r="AJ17" s="342"/>
      <c r="AK17" s="342"/>
      <c r="AL17" s="342"/>
      <c r="AM17" s="342"/>
      <c r="AN17" s="342"/>
      <c r="AO17" s="343"/>
    </row>
    <row r="18" spans="2:41" ht="42" customHeight="1" thickBot="1">
      <c r="B18" s="348"/>
      <c r="C18" s="334"/>
      <c r="D18" s="76"/>
      <c r="E18" s="77"/>
      <c r="F18" s="77"/>
      <c r="G18" s="77"/>
      <c r="H18" s="112"/>
      <c r="I18" s="337"/>
      <c r="J18" s="76"/>
      <c r="K18" s="77"/>
      <c r="L18" s="77"/>
      <c r="M18" s="77"/>
      <c r="N18" s="112"/>
      <c r="O18" s="337"/>
      <c r="P18" s="76"/>
      <c r="Q18" s="77"/>
      <c r="R18" s="77"/>
      <c r="S18" s="77"/>
      <c r="T18" s="112"/>
      <c r="U18" s="337"/>
      <c r="V18" s="76"/>
      <c r="W18" s="77"/>
      <c r="X18" s="77"/>
      <c r="Y18" s="77"/>
      <c r="Z18" s="128"/>
      <c r="AA18" s="337"/>
      <c r="AB18" s="123"/>
      <c r="AC18" s="331"/>
      <c r="AD18" s="344"/>
      <c r="AE18" s="345"/>
      <c r="AF18" s="345"/>
      <c r="AG18" s="345"/>
      <c r="AH18" s="345"/>
      <c r="AI18" s="345"/>
      <c r="AJ18" s="345"/>
      <c r="AK18" s="345"/>
      <c r="AL18" s="345"/>
      <c r="AM18" s="345"/>
      <c r="AN18" s="345"/>
      <c r="AO18" s="346"/>
    </row>
    <row r="19" spans="2:41" ht="42" customHeight="1">
      <c r="B19" s="348"/>
      <c r="C19" s="332" t="s">
        <v>34</v>
      </c>
      <c r="D19" s="126"/>
      <c r="E19" s="74"/>
      <c r="F19" s="74"/>
      <c r="G19" s="74"/>
      <c r="H19" s="110"/>
      <c r="I19" s="335" t="e">
        <f>AVERAGE(D19:H21)</f>
        <v>#DIV/0!</v>
      </c>
      <c r="J19" s="126"/>
      <c r="K19" s="74"/>
      <c r="L19" s="74"/>
      <c r="M19" s="74"/>
      <c r="N19" s="110"/>
      <c r="O19" s="335" t="e">
        <f>AVERAGE(J19:N21)</f>
        <v>#DIV/0!</v>
      </c>
      <c r="P19" s="126"/>
      <c r="Q19" s="74"/>
      <c r="R19" s="74"/>
      <c r="S19" s="74"/>
      <c r="T19" s="110"/>
      <c r="U19" s="335" t="e">
        <f>AVERAGE(P19:T21)</f>
        <v>#DIV/0!</v>
      </c>
      <c r="V19" s="126"/>
      <c r="W19" s="74"/>
      <c r="X19" s="74"/>
      <c r="Y19" s="74"/>
      <c r="Z19" s="110"/>
      <c r="AA19" s="335" t="e">
        <f>AVERAGE(V19:Z21)</f>
        <v>#DIV/0!</v>
      </c>
      <c r="AB19" s="385" t="e">
        <f>AVERAGE(D19:H21,J19:N21,P19:T21,V19:Z21)</f>
        <v>#DIV/0!</v>
      </c>
      <c r="AC19" s="329" t="s">
        <v>34</v>
      </c>
      <c r="AD19" s="338"/>
      <c r="AE19" s="339"/>
      <c r="AF19" s="339"/>
      <c r="AG19" s="339"/>
      <c r="AH19" s="339"/>
      <c r="AI19" s="339"/>
      <c r="AJ19" s="339"/>
      <c r="AK19" s="339"/>
      <c r="AL19" s="339"/>
      <c r="AM19" s="339"/>
      <c r="AN19" s="339"/>
      <c r="AO19" s="340"/>
    </row>
    <row r="20" spans="2:41" ht="42" customHeight="1">
      <c r="B20" s="348"/>
      <c r="C20" s="333"/>
      <c r="D20" s="75"/>
      <c r="E20" s="73"/>
      <c r="F20" s="73"/>
      <c r="G20" s="73"/>
      <c r="H20" s="111"/>
      <c r="I20" s="336"/>
      <c r="J20" s="75"/>
      <c r="K20" s="73"/>
      <c r="L20" s="73"/>
      <c r="M20" s="73"/>
      <c r="N20" s="111"/>
      <c r="O20" s="336"/>
      <c r="P20" s="75"/>
      <c r="Q20" s="73"/>
      <c r="R20" s="73"/>
      <c r="S20" s="73"/>
      <c r="T20" s="111"/>
      <c r="U20" s="336"/>
      <c r="V20" s="75"/>
      <c r="W20" s="73"/>
      <c r="X20" s="73"/>
      <c r="Y20" s="73"/>
      <c r="Z20" s="111"/>
      <c r="AA20" s="336"/>
      <c r="AB20" s="386"/>
      <c r="AC20" s="330"/>
      <c r="AD20" s="341"/>
      <c r="AE20" s="342"/>
      <c r="AF20" s="342"/>
      <c r="AG20" s="342"/>
      <c r="AH20" s="342"/>
      <c r="AI20" s="342"/>
      <c r="AJ20" s="342"/>
      <c r="AK20" s="342"/>
      <c r="AL20" s="342"/>
      <c r="AM20" s="342"/>
      <c r="AN20" s="342"/>
      <c r="AO20" s="343"/>
    </row>
    <row r="21" spans="2:41" ht="42" customHeight="1" thickBot="1">
      <c r="B21" s="348"/>
      <c r="C21" s="334"/>
      <c r="D21" s="76"/>
      <c r="E21" s="77"/>
      <c r="F21" s="77"/>
      <c r="G21" s="77"/>
      <c r="H21" s="112"/>
      <c r="I21" s="337"/>
      <c r="J21" s="76"/>
      <c r="K21" s="77"/>
      <c r="L21" s="77"/>
      <c r="M21" s="77"/>
      <c r="N21" s="112"/>
      <c r="O21" s="337"/>
      <c r="P21" s="76"/>
      <c r="Q21" s="77"/>
      <c r="R21" s="77"/>
      <c r="S21" s="77"/>
      <c r="T21" s="112"/>
      <c r="U21" s="337"/>
      <c r="V21" s="76"/>
      <c r="W21" s="77"/>
      <c r="X21" s="77"/>
      <c r="Y21" s="77"/>
      <c r="Z21" s="112"/>
      <c r="AA21" s="337"/>
      <c r="AB21" s="387"/>
      <c r="AC21" s="331"/>
      <c r="AD21" s="344"/>
      <c r="AE21" s="345"/>
      <c r="AF21" s="345"/>
      <c r="AG21" s="345"/>
      <c r="AH21" s="345"/>
      <c r="AI21" s="345"/>
      <c r="AJ21" s="345"/>
      <c r="AK21" s="345"/>
      <c r="AL21" s="345"/>
      <c r="AM21" s="345"/>
      <c r="AN21" s="345"/>
      <c r="AO21" s="346"/>
    </row>
    <row r="22" spans="2:41" ht="63" customHeight="1" thickBot="1">
      <c r="B22" s="348"/>
      <c r="C22" s="351" t="s">
        <v>17</v>
      </c>
      <c r="D22" s="364" t="s">
        <v>1</v>
      </c>
      <c r="E22" s="365"/>
      <c r="F22" s="365"/>
      <c r="G22" s="365"/>
      <c r="H22" s="365"/>
      <c r="I22" s="365"/>
      <c r="J22" s="365"/>
      <c r="K22" s="365"/>
      <c r="L22" s="366"/>
      <c r="M22" s="365"/>
      <c r="N22" s="365"/>
      <c r="O22" s="365"/>
      <c r="P22" s="365"/>
      <c r="Q22" s="365"/>
      <c r="R22" s="365"/>
      <c r="S22" s="365"/>
      <c r="T22" s="365"/>
      <c r="U22" s="365"/>
      <c r="V22" s="365"/>
      <c r="W22" s="365"/>
      <c r="X22" s="365"/>
      <c r="Y22" s="365"/>
      <c r="Z22" s="365"/>
      <c r="AA22" s="354"/>
      <c r="AB22" s="356" t="s">
        <v>7</v>
      </c>
      <c r="AC22" s="119"/>
      <c r="AD22" s="358" t="s">
        <v>42</v>
      </c>
      <c r="AE22" s="359"/>
      <c r="AF22" s="359"/>
      <c r="AG22" s="359"/>
      <c r="AH22" s="359"/>
      <c r="AI22" s="359"/>
      <c r="AJ22" s="359"/>
      <c r="AK22" s="359"/>
      <c r="AL22" s="359"/>
      <c r="AM22" s="359"/>
      <c r="AN22" s="359"/>
      <c r="AO22" s="360"/>
    </row>
    <row r="23" spans="2:41" ht="36" customHeight="1" thickBot="1">
      <c r="B23" s="348"/>
      <c r="C23" s="352"/>
      <c r="D23" s="68" t="s">
        <v>38</v>
      </c>
      <c r="E23" s="67" t="s">
        <v>39</v>
      </c>
      <c r="F23" s="67" t="s">
        <v>39</v>
      </c>
      <c r="G23" s="67" t="s">
        <v>40</v>
      </c>
      <c r="H23" s="67" t="s">
        <v>41</v>
      </c>
      <c r="I23" s="66" t="s">
        <v>43</v>
      </c>
      <c r="J23" s="68" t="s">
        <v>38</v>
      </c>
      <c r="K23" s="67" t="s">
        <v>39</v>
      </c>
      <c r="L23" s="69" t="s">
        <v>39</v>
      </c>
      <c r="M23" s="67" t="s">
        <v>40</v>
      </c>
      <c r="N23" s="67" t="s">
        <v>41</v>
      </c>
      <c r="O23" s="66" t="s">
        <v>43</v>
      </c>
      <c r="P23" s="78" t="s">
        <v>38</v>
      </c>
      <c r="Q23" s="79" t="s">
        <v>39</v>
      </c>
      <c r="R23" s="79" t="s">
        <v>39</v>
      </c>
      <c r="S23" s="79" t="s">
        <v>40</v>
      </c>
      <c r="T23" s="79" t="s">
        <v>41</v>
      </c>
      <c r="U23" s="66" t="s">
        <v>43</v>
      </c>
      <c r="V23" s="68" t="s">
        <v>38</v>
      </c>
      <c r="W23" s="67" t="s">
        <v>39</v>
      </c>
      <c r="X23" s="67" t="s">
        <v>39</v>
      </c>
      <c r="Y23" s="67" t="s">
        <v>40</v>
      </c>
      <c r="Z23" s="67" t="s">
        <v>41</v>
      </c>
      <c r="AA23" s="66" t="s">
        <v>43</v>
      </c>
      <c r="AB23" s="357"/>
      <c r="AC23" s="120"/>
      <c r="AD23" s="361"/>
      <c r="AE23" s="362"/>
      <c r="AF23" s="362"/>
      <c r="AG23" s="362"/>
      <c r="AH23" s="362"/>
      <c r="AI23" s="362"/>
      <c r="AJ23" s="362"/>
      <c r="AK23" s="362"/>
      <c r="AL23" s="362"/>
      <c r="AM23" s="362"/>
      <c r="AN23" s="362"/>
      <c r="AO23" s="363"/>
    </row>
    <row r="24" spans="2:41" ht="42" customHeight="1">
      <c r="B24" s="348"/>
      <c r="C24" s="329" t="s">
        <v>30</v>
      </c>
      <c r="D24" s="126"/>
      <c r="E24" s="74"/>
      <c r="F24" s="74"/>
      <c r="G24" s="74"/>
      <c r="H24" s="110"/>
      <c r="I24" s="335" t="e">
        <f>AVERAGE(D24:H26)</f>
        <v>#DIV/0!</v>
      </c>
      <c r="J24" s="74"/>
      <c r="K24" s="74"/>
      <c r="L24" s="74"/>
      <c r="M24" s="74"/>
      <c r="N24" s="110"/>
      <c r="O24" s="335" t="e">
        <f>AVERAGE(J24:N26)</f>
        <v>#DIV/0!</v>
      </c>
      <c r="P24" s="74"/>
      <c r="Q24" s="74"/>
      <c r="R24" s="74"/>
      <c r="S24" s="74"/>
      <c r="T24" s="110"/>
      <c r="U24" s="335" t="e">
        <f>AVERAGE(P24:T26)</f>
        <v>#DIV/0!</v>
      </c>
      <c r="V24" s="74"/>
      <c r="W24" s="74"/>
      <c r="X24" s="74"/>
      <c r="Y24" s="74"/>
      <c r="Z24" s="110"/>
      <c r="AA24" s="335" t="e">
        <f>AVERAGE(V24:Z26)</f>
        <v>#DIV/0!</v>
      </c>
      <c r="AB24" s="326" t="e">
        <f>AVERAGE(D24:H26,J24:N26,P24:T26,V24:Z26)</f>
        <v>#DIV/0!</v>
      </c>
      <c r="AC24" s="329" t="s">
        <v>30</v>
      </c>
      <c r="AD24" s="338"/>
      <c r="AE24" s="339"/>
      <c r="AF24" s="339"/>
      <c r="AG24" s="339"/>
      <c r="AH24" s="339"/>
      <c r="AI24" s="339"/>
      <c r="AJ24" s="339"/>
      <c r="AK24" s="339"/>
      <c r="AL24" s="339"/>
      <c r="AM24" s="339"/>
      <c r="AN24" s="339"/>
      <c r="AO24" s="340"/>
    </row>
    <row r="25" spans="2:41" ht="42" customHeight="1">
      <c r="B25" s="348"/>
      <c r="C25" s="330"/>
      <c r="D25" s="113"/>
      <c r="E25" s="73"/>
      <c r="F25" s="73"/>
      <c r="G25" s="73"/>
      <c r="H25" s="111"/>
      <c r="I25" s="336"/>
      <c r="J25" s="113"/>
      <c r="K25" s="73"/>
      <c r="L25" s="73"/>
      <c r="M25" s="73"/>
      <c r="N25" s="111"/>
      <c r="O25" s="336"/>
      <c r="P25" s="113"/>
      <c r="Q25" s="73"/>
      <c r="R25" s="73"/>
      <c r="S25" s="73"/>
      <c r="T25" s="111"/>
      <c r="U25" s="336"/>
      <c r="V25" s="113"/>
      <c r="W25" s="73"/>
      <c r="X25" s="73"/>
      <c r="Y25" s="73"/>
      <c r="Z25" s="111"/>
      <c r="AA25" s="336"/>
      <c r="AB25" s="327"/>
      <c r="AC25" s="330"/>
      <c r="AD25" s="341"/>
      <c r="AE25" s="342"/>
      <c r="AF25" s="342"/>
      <c r="AG25" s="342"/>
      <c r="AH25" s="342"/>
      <c r="AI25" s="342"/>
      <c r="AJ25" s="342"/>
      <c r="AK25" s="342"/>
      <c r="AL25" s="342"/>
      <c r="AM25" s="342"/>
      <c r="AN25" s="342"/>
      <c r="AO25" s="343"/>
    </row>
    <row r="26" spans="2:41" ht="42" customHeight="1" thickBot="1">
      <c r="B26" s="348"/>
      <c r="C26" s="331"/>
      <c r="D26" s="76"/>
      <c r="E26" s="77"/>
      <c r="F26" s="77"/>
      <c r="G26" s="77"/>
      <c r="H26" s="112"/>
      <c r="I26" s="337"/>
      <c r="J26" s="76"/>
      <c r="K26" s="77"/>
      <c r="L26" s="77"/>
      <c r="M26" s="77"/>
      <c r="N26" s="112"/>
      <c r="O26" s="337"/>
      <c r="P26" s="76"/>
      <c r="Q26" s="77"/>
      <c r="R26" s="77"/>
      <c r="S26" s="77"/>
      <c r="T26" s="112"/>
      <c r="U26" s="337"/>
      <c r="V26" s="76"/>
      <c r="W26" s="77"/>
      <c r="X26" s="77"/>
      <c r="Y26" s="77"/>
      <c r="Z26" s="112"/>
      <c r="AA26" s="337"/>
      <c r="AB26" s="328"/>
      <c r="AC26" s="331"/>
      <c r="AD26" s="344"/>
      <c r="AE26" s="345"/>
      <c r="AF26" s="345"/>
      <c r="AG26" s="345"/>
      <c r="AH26" s="345"/>
      <c r="AI26" s="345"/>
      <c r="AJ26" s="345"/>
      <c r="AK26" s="345"/>
      <c r="AL26" s="345"/>
      <c r="AM26" s="345"/>
      <c r="AN26" s="345"/>
      <c r="AO26" s="346"/>
    </row>
    <row r="27" spans="2:41" ht="42" customHeight="1">
      <c r="B27" s="348"/>
      <c r="C27" s="329" t="s">
        <v>31</v>
      </c>
      <c r="D27" s="126"/>
      <c r="E27" s="74"/>
      <c r="F27" s="74"/>
      <c r="G27" s="74"/>
      <c r="H27" s="110"/>
      <c r="I27" s="335" t="e">
        <f>AVERAGE(D27:H29)</f>
        <v>#DIV/0!</v>
      </c>
      <c r="J27" s="126"/>
      <c r="K27" s="74"/>
      <c r="L27" s="74"/>
      <c r="M27" s="74"/>
      <c r="N27" s="110"/>
      <c r="O27" s="335" t="e">
        <f>AVERAGE(J27:N29)</f>
        <v>#DIV/0!</v>
      </c>
      <c r="P27" s="126"/>
      <c r="Q27" s="74"/>
      <c r="R27" s="74"/>
      <c r="S27" s="74"/>
      <c r="T27" s="110"/>
      <c r="U27" s="335" t="e">
        <f>AVERAGE(P27:T29)</f>
        <v>#DIV/0!</v>
      </c>
      <c r="V27" s="126"/>
      <c r="W27" s="74"/>
      <c r="X27" s="74"/>
      <c r="Y27" s="74"/>
      <c r="Z27" s="110"/>
      <c r="AA27" s="335" t="e">
        <f>AVERAGE(V27:Z29)</f>
        <v>#DIV/0!</v>
      </c>
      <c r="AB27" s="326" t="e">
        <f>AVERAGE(D27:H29,J27:N29,P27:T29,V27:Z29)</f>
        <v>#DIV/0!</v>
      </c>
      <c r="AC27" s="329" t="s">
        <v>31</v>
      </c>
      <c r="AD27" s="338"/>
      <c r="AE27" s="339"/>
      <c r="AF27" s="339"/>
      <c r="AG27" s="339"/>
      <c r="AH27" s="339"/>
      <c r="AI27" s="339"/>
      <c r="AJ27" s="339"/>
      <c r="AK27" s="339"/>
      <c r="AL27" s="339"/>
      <c r="AM27" s="339"/>
      <c r="AN27" s="339"/>
      <c r="AO27" s="340"/>
    </row>
    <row r="28" spans="2:41" ht="42" customHeight="1">
      <c r="B28" s="348"/>
      <c r="C28" s="330"/>
      <c r="D28" s="75"/>
      <c r="E28" s="73"/>
      <c r="F28" s="73"/>
      <c r="G28" s="73"/>
      <c r="H28" s="111"/>
      <c r="I28" s="336"/>
      <c r="J28" s="75"/>
      <c r="K28" s="73"/>
      <c r="L28" s="73"/>
      <c r="M28" s="73"/>
      <c r="N28" s="111"/>
      <c r="O28" s="336"/>
      <c r="P28" s="75"/>
      <c r="Q28" s="73"/>
      <c r="R28" s="73"/>
      <c r="S28" s="73"/>
      <c r="T28" s="111"/>
      <c r="U28" s="336"/>
      <c r="V28" s="75"/>
      <c r="W28" s="73"/>
      <c r="X28" s="73"/>
      <c r="Y28" s="73"/>
      <c r="Z28" s="111"/>
      <c r="AA28" s="336"/>
      <c r="AB28" s="327"/>
      <c r="AC28" s="330"/>
      <c r="AD28" s="341"/>
      <c r="AE28" s="342"/>
      <c r="AF28" s="342"/>
      <c r="AG28" s="342"/>
      <c r="AH28" s="342"/>
      <c r="AI28" s="342"/>
      <c r="AJ28" s="342"/>
      <c r="AK28" s="342"/>
      <c r="AL28" s="342"/>
      <c r="AM28" s="342"/>
      <c r="AN28" s="342"/>
      <c r="AO28" s="343"/>
    </row>
    <row r="29" spans="2:41" ht="42" customHeight="1" thickBot="1">
      <c r="B29" s="348"/>
      <c r="C29" s="331"/>
      <c r="D29" s="76"/>
      <c r="E29" s="77"/>
      <c r="F29" s="77"/>
      <c r="G29" s="77"/>
      <c r="H29" s="112"/>
      <c r="I29" s="337"/>
      <c r="J29" s="76"/>
      <c r="K29" s="77"/>
      <c r="L29" s="77"/>
      <c r="M29" s="77"/>
      <c r="N29" s="112"/>
      <c r="O29" s="337"/>
      <c r="P29" s="76"/>
      <c r="Q29" s="77"/>
      <c r="R29" s="77"/>
      <c r="S29" s="77"/>
      <c r="T29" s="112"/>
      <c r="U29" s="337"/>
      <c r="V29" s="76"/>
      <c r="W29" s="77"/>
      <c r="X29" s="77"/>
      <c r="Y29" s="77"/>
      <c r="Z29" s="112"/>
      <c r="AA29" s="337"/>
      <c r="AB29" s="328"/>
      <c r="AC29" s="331"/>
      <c r="AD29" s="344"/>
      <c r="AE29" s="345"/>
      <c r="AF29" s="345"/>
      <c r="AG29" s="345"/>
      <c r="AH29" s="345"/>
      <c r="AI29" s="345"/>
      <c r="AJ29" s="345"/>
      <c r="AK29" s="345"/>
      <c r="AL29" s="345"/>
      <c r="AM29" s="345"/>
      <c r="AN29" s="345"/>
      <c r="AO29" s="346"/>
    </row>
    <row r="30" spans="2:41" ht="42" customHeight="1">
      <c r="B30" s="348"/>
      <c r="C30" s="329" t="s">
        <v>32</v>
      </c>
      <c r="D30" s="126"/>
      <c r="E30" s="74"/>
      <c r="F30" s="74"/>
      <c r="G30" s="74"/>
      <c r="H30" s="110"/>
      <c r="I30" s="335" t="e">
        <f>AVERAGE(D30:H32)</f>
        <v>#DIV/0!</v>
      </c>
      <c r="J30" s="126"/>
      <c r="K30" s="74"/>
      <c r="L30" s="74"/>
      <c r="M30" s="74"/>
      <c r="N30" s="110"/>
      <c r="O30" s="335" t="e">
        <f>AVERAGE(J30:N32)</f>
        <v>#DIV/0!</v>
      </c>
      <c r="P30" s="126"/>
      <c r="Q30" s="74"/>
      <c r="R30" s="74"/>
      <c r="S30" s="74"/>
      <c r="T30" s="110"/>
      <c r="U30" s="335" t="e">
        <f>AVERAGE(P30:T32)</f>
        <v>#DIV/0!</v>
      </c>
      <c r="V30" s="126"/>
      <c r="W30" s="74"/>
      <c r="X30" s="74"/>
      <c r="Y30" s="74"/>
      <c r="Z30" s="110"/>
      <c r="AA30" s="335" t="e">
        <f>AVERAGE(V30:Z32)</f>
        <v>#DIV/0!</v>
      </c>
      <c r="AB30" s="326" t="e">
        <f>AVERAGE(D30:H32,J30:N32,P30:T32,V30:Z32)</f>
        <v>#DIV/0!</v>
      </c>
      <c r="AC30" s="329" t="s">
        <v>32</v>
      </c>
      <c r="AD30" s="338"/>
      <c r="AE30" s="339"/>
      <c r="AF30" s="339"/>
      <c r="AG30" s="339"/>
      <c r="AH30" s="339"/>
      <c r="AI30" s="339"/>
      <c r="AJ30" s="339"/>
      <c r="AK30" s="339"/>
      <c r="AL30" s="339"/>
      <c r="AM30" s="339"/>
      <c r="AN30" s="339"/>
      <c r="AO30" s="340"/>
    </row>
    <row r="31" spans="2:41" ht="42" customHeight="1">
      <c r="B31" s="348"/>
      <c r="C31" s="330"/>
      <c r="D31" s="75"/>
      <c r="E31" s="73"/>
      <c r="F31" s="73"/>
      <c r="G31" s="73"/>
      <c r="H31" s="111"/>
      <c r="I31" s="336"/>
      <c r="J31" s="75"/>
      <c r="K31" s="73"/>
      <c r="L31" s="73"/>
      <c r="M31" s="73"/>
      <c r="N31" s="111"/>
      <c r="O31" s="336"/>
      <c r="P31" s="75"/>
      <c r="Q31" s="73"/>
      <c r="R31" s="73"/>
      <c r="S31" s="73"/>
      <c r="T31" s="111"/>
      <c r="U31" s="336"/>
      <c r="V31" s="75"/>
      <c r="W31" s="73"/>
      <c r="X31" s="73"/>
      <c r="Y31" s="73"/>
      <c r="Z31" s="111"/>
      <c r="AA31" s="336"/>
      <c r="AB31" s="327"/>
      <c r="AC31" s="330"/>
      <c r="AD31" s="341"/>
      <c r="AE31" s="342"/>
      <c r="AF31" s="342"/>
      <c r="AG31" s="342"/>
      <c r="AH31" s="342"/>
      <c r="AI31" s="342"/>
      <c r="AJ31" s="342"/>
      <c r="AK31" s="342"/>
      <c r="AL31" s="342"/>
      <c r="AM31" s="342"/>
      <c r="AN31" s="342"/>
      <c r="AO31" s="343"/>
    </row>
    <row r="32" spans="2:41" ht="42" customHeight="1" thickBot="1">
      <c r="B32" s="348"/>
      <c r="C32" s="331"/>
      <c r="D32" s="76"/>
      <c r="E32" s="77"/>
      <c r="F32" s="77"/>
      <c r="G32" s="77"/>
      <c r="H32" s="112"/>
      <c r="I32" s="337"/>
      <c r="J32" s="76"/>
      <c r="K32" s="77"/>
      <c r="L32" s="77"/>
      <c r="M32" s="77"/>
      <c r="N32" s="112"/>
      <c r="O32" s="337"/>
      <c r="P32" s="76"/>
      <c r="Q32" s="77"/>
      <c r="R32" s="77"/>
      <c r="S32" s="77"/>
      <c r="T32" s="112"/>
      <c r="U32" s="337"/>
      <c r="V32" s="76"/>
      <c r="W32" s="77"/>
      <c r="X32" s="77"/>
      <c r="Y32" s="77"/>
      <c r="Z32" s="112"/>
      <c r="AA32" s="337"/>
      <c r="AB32" s="328"/>
      <c r="AC32" s="331"/>
      <c r="AD32" s="344"/>
      <c r="AE32" s="345"/>
      <c r="AF32" s="345"/>
      <c r="AG32" s="345"/>
      <c r="AH32" s="345"/>
      <c r="AI32" s="345"/>
      <c r="AJ32" s="345"/>
      <c r="AK32" s="345"/>
      <c r="AL32" s="345"/>
      <c r="AM32" s="345"/>
      <c r="AN32" s="345"/>
      <c r="AO32" s="346"/>
    </row>
    <row r="33" spans="2:41" ht="42" customHeight="1" thickBot="1">
      <c r="B33" s="348"/>
      <c r="C33" s="329" t="s">
        <v>33</v>
      </c>
      <c r="D33" s="126"/>
      <c r="E33" s="74"/>
      <c r="F33" s="74"/>
      <c r="G33" s="74"/>
      <c r="H33" s="110"/>
      <c r="I33" s="335" t="e">
        <f>AVERAGE(D33:H35)</f>
        <v>#DIV/0!</v>
      </c>
      <c r="J33" s="126"/>
      <c r="K33" s="74"/>
      <c r="L33" s="74"/>
      <c r="M33" s="74"/>
      <c r="N33" s="110"/>
      <c r="O33" s="335" t="e">
        <f>AVERAGE(J33:N35)</f>
        <v>#DIV/0!</v>
      </c>
      <c r="P33" s="126"/>
      <c r="Q33" s="74"/>
      <c r="R33" s="74"/>
      <c r="S33" s="74"/>
      <c r="T33" s="110"/>
      <c r="U33" s="335" t="e">
        <f>AVERAGE(P33:T35)</f>
        <v>#DIV/0!</v>
      </c>
      <c r="V33" s="126"/>
      <c r="W33" s="74"/>
      <c r="X33" s="74"/>
      <c r="Y33" s="74"/>
      <c r="Z33" s="127"/>
      <c r="AA33" s="335" t="e">
        <f>AVERAGE(V33:Z35)</f>
        <v>#DIV/0!</v>
      </c>
      <c r="AB33" s="124"/>
      <c r="AC33" s="329" t="s">
        <v>33</v>
      </c>
      <c r="AD33" s="338"/>
      <c r="AE33" s="339"/>
      <c r="AF33" s="339"/>
      <c r="AG33" s="339"/>
      <c r="AH33" s="339"/>
      <c r="AI33" s="339"/>
      <c r="AJ33" s="339"/>
      <c r="AK33" s="339"/>
      <c r="AL33" s="339"/>
      <c r="AM33" s="339"/>
      <c r="AN33" s="339"/>
      <c r="AO33" s="340"/>
    </row>
    <row r="34" spans="2:41" ht="42" customHeight="1" thickBot="1">
      <c r="B34" s="348"/>
      <c r="C34" s="330"/>
      <c r="D34" s="75"/>
      <c r="E34" s="73"/>
      <c r="F34" s="73"/>
      <c r="G34" s="73"/>
      <c r="H34" s="111"/>
      <c r="I34" s="336"/>
      <c r="J34" s="75"/>
      <c r="K34" s="73"/>
      <c r="L34" s="73"/>
      <c r="M34" s="73"/>
      <c r="N34" s="111"/>
      <c r="O34" s="336"/>
      <c r="P34" s="75"/>
      <c r="Q34" s="73"/>
      <c r="R34" s="73"/>
      <c r="S34" s="73"/>
      <c r="T34" s="111"/>
      <c r="U34" s="336"/>
      <c r="V34" s="75"/>
      <c r="W34" s="73"/>
      <c r="X34" s="73"/>
      <c r="Y34" s="125"/>
      <c r="Z34" s="129"/>
      <c r="AA34" s="336"/>
      <c r="AB34" s="124"/>
      <c r="AC34" s="330"/>
      <c r="AD34" s="341"/>
      <c r="AE34" s="342"/>
      <c r="AF34" s="342"/>
      <c r="AG34" s="342"/>
      <c r="AH34" s="342"/>
      <c r="AI34" s="342"/>
      <c r="AJ34" s="342"/>
      <c r="AK34" s="342"/>
      <c r="AL34" s="342"/>
      <c r="AM34" s="342"/>
      <c r="AN34" s="342"/>
      <c r="AO34" s="343"/>
    </row>
    <row r="35" spans="2:41" ht="42" customHeight="1" thickBot="1">
      <c r="B35" s="348"/>
      <c r="C35" s="331"/>
      <c r="D35" s="76"/>
      <c r="E35" s="77"/>
      <c r="F35" s="77"/>
      <c r="G35" s="77"/>
      <c r="H35" s="112"/>
      <c r="I35" s="337"/>
      <c r="J35" s="76"/>
      <c r="K35" s="77"/>
      <c r="L35" s="77"/>
      <c r="M35" s="77"/>
      <c r="N35" s="112"/>
      <c r="O35" s="337"/>
      <c r="P35" s="76"/>
      <c r="Q35" s="77"/>
      <c r="R35" s="77"/>
      <c r="S35" s="77"/>
      <c r="T35" s="112"/>
      <c r="U35" s="337"/>
      <c r="V35" s="76"/>
      <c r="W35" s="77"/>
      <c r="X35" s="77"/>
      <c r="Y35" s="77"/>
      <c r="Z35" s="128"/>
      <c r="AA35" s="337"/>
      <c r="AB35" s="124"/>
      <c r="AC35" s="331"/>
      <c r="AD35" s="344"/>
      <c r="AE35" s="345"/>
      <c r="AF35" s="345"/>
      <c r="AG35" s="345"/>
      <c r="AH35" s="345"/>
      <c r="AI35" s="345"/>
      <c r="AJ35" s="345"/>
      <c r="AK35" s="345"/>
      <c r="AL35" s="345"/>
      <c r="AM35" s="345"/>
      <c r="AN35" s="345"/>
      <c r="AO35" s="346"/>
    </row>
    <row r="36" spans="2:41" ht="42" customHeight="1">
      <c r="B36" s="348"/>
      <c r="C36" s="329" t="s">
        <v>34</v>
      </c>
      <c r="D36" s="126"/>
      <c r="E36" s="74"/>
      <c r="F36" s="74"/>
      <c r="G36" s="74"/>
      <c r="H36" s="110"/>
      <c r="I36" s="335" t="e">
        <f>AVERAGE(D36:H38)</f>
        <v>#DIV/0!</v>
      </c>
      <c r="J36" s="126"/>
      <c r="K36" s="74"/>
      <c r="L36" s="74"/>
      <c r="M36" s="74"/>
      <c r="N36" s="110"/>
      <c r="O36" s="335" t="e">
        <f>AVERAGE(J36:N38)</f>
        <v>#DIV/0!</v>
      </c>
      <c r="P36" s="126"/>
      <c r="Q36" s="74"/>
      <c r="R36" s="74"/>
      <c r="S36" s="74"/>
      <c r="T36" s="110"/>
      <c r="U36" s="335" t="e">
        <f>AVERAGE(P36:T38)</f>
        <v>#DIV/0!</v>
      </c>
      <c r="V36" s="126"/>
      <c r="W36" s="74"/>
      <c r="X36" s="74"/>
      <c r="Y36" s="74"/>
      <c r="Z36" s="110"/>
      <c r="AA36" s="335" t="e">
        <f>AVERAGE(V36:Z38)</f>
        <v>#DIV/0!</v>
      </c>
      <c r="AB36" s="326" t="e">
        <f>AVERAGE(D36:H38,J36:N38,P36:T38,V36:Z38)</f>
        <v>#DIV/0!</v>
      </c>
      <c r="AC36" s="329" t="s">
        <v>34</v>
      </c>
      <c r="AD36" s="338"/>
      <c r="AE36" s="339"/>
      <c r="AF36" s="339"/>
      <c r="AG36" s="339"/>
      <c r="AH36" s="339"/>
      <c r="AI36" s="339"/>
      <c r="AJ36" s="339"/>
      <c r="AK36" s="339"/>
      <c r="AL36" s="339"/>
      <c r="AM36" s="339"/>
      <c r="AN36" s="339"/>
      <c r="AO36" s="340"/>
    </row>
    <row r="37" spans="2:41" ht="42" customHeight="1">
      <c r="B37" s="348"/>
      <c r="C37" s="330"/>
      <c r="D37" s="75"/>
      <c r="E37" s="73"/>
      <c r="F37" s="73"/>
      <c r="G37" s="73"/>
      <c r="H37" s="111"/>
      <c r="I37" s="336"/>
      <c r="J37" s="75"/>
      <c r="K37" s="73"/>
      <c r="L37" s="73"/>
      <c r="M37" s="73"/>
      <c r="N37" s="111"/>
      <c r="O37" s="336"/>
      <c r="P37" s="75"/>
      <c r="Q37" s="73"/>
      <c r="R37" s="73"/>
      <c r="S37" s="73"/>
      <c r="T37" s="111"/>
      <c r="U37" s="336"/>
      <c r="V37" s="75"/>
      <c r="W37" s="73"/>
      <c r="X37" s="73"/>
      <c r="Y37" s="73"/>
      <c r="Z37" s="111"/>
      <c r="AA37" s="336"/>
      <c r="AB37" s="327"/>
      <c r="AC37" s="330"/>
      <c r="AD37" s="341"/>
      <c r="AE37" s="342"/>
      <c r="AF37" s="342"/>
      <c r="AG37" s="342"/>
      <c r="AH37" s="342"/>
      <c r="AI37" s="342"/>
      <c r="AJ37" s="342"/>
      <c r="AK37" s="342"/>
      <c r="AL37" s="342"/>
      <c r="AM37" s="342"/>
      <c r="AN37" s="342"/>
      <c r="AO37" s="343"/>
    </row>
    <row r="38" spans="2:41" ht="42" customHeight="1" thickBot="1">
      <c r="B38" s="348"/>
      <c r="C38" s="331"/>
      <c r="D38" s="76"/>
      <c r="E38" s="77"/>
      <c r="F38" s="77"/>
      <c r="G38" s="77"/>
      <c r="H38" s="112"/>
      <c r="I38" s="337"/>
      <c r="J38" s="76"/>
      <c r="K38" s="77"/>
      <c r="L38" s="77"/>
      <c r="M38" s="77"/>
      <c r="N38" s="112"/>
      <c r="O38" s="337"/>
      <c r="P38" s="76"/>
      <c r="Q38" s="77"/>
      <c r="R38" s="77"/>
      <c r="S38" s="77"/>
      <c r="T38" s="112"/>
      <c r="U38" s="337"/>
      <c r="V38" s="76"/>
      <c r="W38" s="77"/>
      <c r="X38" s="77"/>
      <c r="Y38" s="77"/>
      <c r="Z38" s="112"/>
      <c r="AA38" s="337"/>
      <c r="AB38" s="328"/>
      <c r="AC38" s="331"/>
      <c r="AD38" s="344"/>
      <c r="AE38" s="345"/>
      <c r="AF38" s="345"/>
      <c r="AG38" s="345"/>
      <c r="AH38" s="345"/>
      <c r="AI38" s="345"/>
      <c r="AJ38" s="345"/>
      <c r="AK38" s="345"/>
      <c r="AL38" s="345"/>
      <c r="AM38" s="345"/>
      <c r="AN38" s="345"/>
      <c r="AO38" s="346"/>
    </row>
    <row r="39" spans="2:41" ht="63" customHeight="1" thickBot="1">
      <c r="B39" s="348"/>
      <c r="C39" s="351" t="s">
        <v>17</v>
      </c>
      <c r="D39" s="353" t="s">
        <v>2</v>
      </c>
      <c r="E39" s="354"/>
      <c r="F39" s="354"/>
      <c r="G39" s="354"/>
      <c r="H39" s="354"/>
      <c r="I39" s="354"/>
      <c r="J39" s="354"/>
      <c r="K39" s="354"/>
      <c r="L39" s="355"/>
      <c r="M39" s="354"/>
      <c r="N39" s="354"/>
      <c r="O39" s="354"/>
      <c r="P39" s="354"/>
      <c r="Q39" s="354"/>
      <c r="R39" s="354"/>
      <c r="S39" s="354"/>
      <c r="T39" s="354"/>
      <c r="U39" s="354"/>
      <c r="V39" s="354"/>
      <c r="W39" s="354"/>
      <c r="X39" s="354"/>
      <c r="Y39" s="354"/>
      <c r="Z39" s="354"/>
      <c r="AA39" s="354"/>
      <c r="AB39" s="356" t="s">
        <v>7</v>
      </c>
      <c r="AC39" s="119"/>
      <c r="AD39" s="358" t="s">
        <v>42</v>
      </c>
      <c r="AE39" s="359"/>
      <c r="AF39" s="359"/>
      <c r="AG39" s="359"/>
      <c r="AH39" s="359"/>
      <c r="AI39" s="359"/>
      <c r="AJ39" s="359"/>
      <c r="AK39" s="359"/>
      <c r="AL39" s="359"/>
      <c r="AM39" s="359"/>
      <c r="AN39" s="359"/>
      <c r="AO39" s="360"/>
    </row>
    <row r="40" spans="2:41" ht="36" customHeight="1" thickBot="1">
      <c r="B40" s="348"/>
      <c r="C40" s="352"/>
      <c r="D40" s="68" t="s">
        <v>38</v>
      </c>
      <c r="E40" s="67" t="s">
        <v>39</v>
      </c>
      <c r="F40" s="67" t="s">
        <v>39</v>
      </c>
      <c r="G40" s="67" t="s">
        <v>40</v>
      </c>
      <c r="H40" s="67" t="s">
        <v>41</v>
      </c>
      <c r="I40" s="66" t="s">
        <v>43</v>
      </c>
      <c r="J40" s="68" t="s">
        <v>38</v>
      </c>
      <c r="K40" s="67" t="s">
        <v>39</v>
      </c>
      <c r="L40" s="69" t="s">
        <v>39</v>
      </c>
      <c r="M40" s="67" t="s">
        <v>40</v>
      </c>
      <c r="N40" s="67" t="s">
        <v>41</v>
      </c>
      <c r="O40" s="66" t="s">
        <v>43</v>
      </c>
      <c r="P40" s="68" t="s">
        <v>38</v>
      </c>
      <c r="Q40" s="67" t="s">
        <v>39</v>
      </c>
      <c r="R40" s="67" t="s">
        <v>39</v>
      </c>
      <c r="S40" s="67" t="s">
        <v>40</v>
      </c>
      <c r="T40" s="67" t="s">
        <v>41</v>
      </c>
      <c r="U40" s="66" t="s">
        <v>43</v>
      </c>
      <c r="V40" s="68" t="s">
        <v>38</v>
      </c>
      <c r="W40" s="67" t="s">
        <v>39</v>
      </c>
      <c r="X40" s="67" t="s">
        <v>39</v>
      </c>
      <c r="Y40" s="67" t="s">
        <v>40</v>
      </c>
      <c r="Z40" s="67" t="s">
        <v>41</v>
      </c>
      <c r="AA40" s="66" t="s">
        <v>43</v>
      </c>
      <c r="AB40" s="357"/>
      <c r="AC40" s="120"/>
      <c r="AD40" s="361"/>
      <c r="AE40" s="362"/>
      <c r="AF40" s="362"/>
      <c r="AG40" s="362"/>
      <c r="AH40" s="362"/>
      <c r="AI40" s="362"/>
      <c r="AJ40" s="362"/>
      <c r="AK40" s="362"/>
      <c r="AL40" s="362"/>
      <c r="AM40" s="362"/>
      <c r="AN40" s="362"/>
      <c r="AO40" s="363"/>
    </row>
    <row r="41" spans="2:41" ht="42" customHeight="1">
      <c r="B41" s="348"/>
      <c r="C41" s="329" t="s">
        <v>30</v>
      </c>
      <c r="D41" s="126"/>
      <c r="E41" s="74"/>
      <c r="F41" s="74"/>
      <c r="G41" s="74"/>
      <c r="H41" s="110"/>
      <c r="I41" s="335" t="e">
        <f>AVERAGE(D41:H43)</f>
        <v>#DIV/0!</v>
      </c>
      <c r="J41" s="74"/>
      <c r="K41" s="74"/>
      <c r="L41" s="74"/>
      <c r="M41" s="74"/>
      <c r="N41" s="110"/>
      <c r="O41" s="335" t="e">
        <f>AVERAGE(J41:N43)</f>
        <v>#DIV/0!</v>
      </c>
      <c r="P41" s="74"/>
      <c r="Q41" s="74"/>
      <c r="R41" s="74"/>
      <c r="S41" s="74"/>
      <c r="T41" s="110"/>
      <c r="U41" s="335" t="e">
        <f>AVERAGE(P41:T43)</f>
        <v>#DIV/0!</v>
      </c>
      <c r="V41" s="74"/>
      <c r="W41" s="74"/>
      <c r="X41" s="74"/>
      <c r="Y41" s="74"/>
      <c r="Z41" s="110"/>
      <c r="AA41" s="335" t="e">
        <f>AVERAGE(V41:Z43)</f>
        <v>#DIV/0!</v>
      </c>
      <c r="AB41" s="326" t="e">
        <f>AVERAGE(D41:H43,J41:N43,P41:T43,V41:Z43)</f>
        <v>#DIV/0!</v>
      </c>
      <c r="AC41" s="329" t="s">
        <v>30</v>
      </c>
      <c r="AD41" s="338"/>
      <c r="AE41" s="339"/>
      <c r="AF41" s="339"/>
      <c r="AG41" s="339"/>
      <c r="AH41" s="339"/>
      <c r="AI41" s="339"/>
      <c r="AJ41" s="339"/>
      <c r="AK41" s="339"/>
      <c r="AL41" s="339"/>
      <c r="AM41" s="339"/>
      <c r="AN41" s="339"/>
      <c r="AO41" s="340"/>
    </row>
    <row r="42" spans="2:41" ht="42" customHeight="1">
      <c r="B42" s="348"/>
      <c r="C42" s="330"/>
      <c r="D42" s="113"/>
      <c r="E42" s="73"/>
      <c r="F42" s="73"/>
      <c r="G42" s="73"/>
      <c r="H42" s="111"/>
      <c r="I42" s="336"/>
      <c r="J42" s="113"/>
      <c r="K42" s="73"/>
      <c r="L42" s="73"/>
      <c r="M42" s="73"/>
      <c r="N42" s="111"/>
      <c r="O42" s="336"/>
      <c r="P42" s="113"/>
      <c r="Q42" s="73"/>
      <c r="R42" s="73"/>
      <c r="S42" s="73"/>
      <c r="T42" s="111"/>
      <c r="U42" s="336"/>
      <c r="V42" s="113"/>
      <c r="W42" s="73"/>
      <c r="X42" s="73"/>
      <c r="Y42" s="73"/>
      <c r="Z42" s="111"/>
      <c r="AA42" s="336"/>
      <c r="AB42" s="327"/>
      <c r="AC42" s="330"/>
      <c r="AD42" s="341"/>
      <c r="AE42" s="342"/>
      <c r="AF42" s="342"/>
      <c r="AG42" s="342"/>
      <c r="AH42" s="342"/>
      <c r="AI42" s="342"/>
      <c r="AJ42" s="342"/>
      <c r="AK42" s="342"/>
      <c r="AL42" s="342"/>
      <c r="AM42" s="342"/>
      <c r="AN42" s="342"/>
      <c r="AO42" s="343"/>
    </row>
    <row r="43" spans="2:41" ht="42" customHeight="1" thickBot="1">
      <c r="B43" s="348"/>
      <c r="C43" s="331"/>
      <c r="D43" s="76"/>
      <c r="E43" s="77"/>
      <c r="F43" s="77"/>
      <c r="G43" s="77"/>
      <c r="H43" s="112"/>
      <c r="I43" s="337"/>
      <c r="J43" s="76"/>
      <c r="K43" s="77"/>
      <c r="L43" s="77"/>
      <c r="M43" s="77"/>
      <c r="N43" s="112"/>
      <c r="O43" s="337"/>
      <c r="P43" s="76"/>
      <c r="Q43" s="77"/>
      <c r="R43" s="77"/>
      <c r="S43" s="77"/>
      <c r="T43" s="112"/>
      <c r="U43" s="337"/>
      <c r="V43" s="76"/>
      <c r="W43" s="77"/>
      <c r="X43" s="77"/>
      <c r="Y43" s="77"/>
      <c r="Z43" s="112"/>
      <c r="AA43" s="337"/>
      <c r="AB43" s="328"/>
      <c r="AC43" s="331"/>
      <c r="AD43" s="344"/>
      <c r="AE43" s="345"/>
      <c r="AF43" s="345"/>
      <c r="AG43" s="345"/>
      <c r="AH43" s="345"/>
      <c r="AI43" s="345"/>
      <c r="AJ43" s="345"/>
      <c r="AK43" s="345"/>
      <c r="AL43" s="345"/>
      <c r="AM43" s="345"/>
      <c r="AN43" s="345"/>
      <c r="AO43" s="346"/>
    </row>
    <row r="44" spans="2:41" ht="42" customHeight="1">
      <c r="B44" s="348"/>
      <c r="C44" s="329" t="s">
        <v>31</v>
      </c>
      <c r="D44" s="126"/>
      <c r="E44" s="74"/>
      <c r="F44" s="74"/>
      <c r="G44" s="74"/>
      <c r="H44" s="110"/>
      <c r="I44" s="335" t="e">
        <f>AVERAGE(D44:H46)</f>
        <v>#DIV/0!</v>
      </c>
      <c r="J44" s="126"/>
      <c r="K44" s="74"/>
      <c r="L44" s="74"/>
      <c r="M44" s="74"/>
      <c r="N44" s="110"/>
      <c r="O44" s="335" t="e">
        <f>AVERAGE(J44:N46)</f>
        <v>#DIV/0!</v>
      </c>
      <c r="P44" s="126"/>
      <c r="Q44" s="74"/>
      <c r="R44" s="74"/>
      <c r="S44" s="74"/>
      <c r="T44" s="110"/>
      <c r="U44" s="335" t="e">
        <f>AVERAGE(P44:T46)</f>
        <v>#DIV/0!</v>
      </c>
      <c r="V44" s="126"/>
      <c r="W44" s="74"/>
      <c r="X44" s="74"/>
      <c r="Y44" s="74"/>
      <c r="Z44" s="110"/>
      <c r="AA44" s="335" t="e">
        <f>AVERAGE(V44:Z46)</f>
        <v>#DIV/0!</v>
      </c>
      <c r="AB44" s="326" t="e">
        <f>AVERAGE(D44:H46,J44:N46,P44:T46,V44:Z46)</f>
        <v>#DIV/0!</v>
      </c>
      <c r="AC44" s="329" t="s">
        <v>31</v>
      </c>
      <c r="AD44" s="338"/>
      <c r="AE44" s="339"/>
      <c r="AF44" s="339"/>
      <c r="AG44" s="339"/>
      <c r="AH44" s="339"/>
      <c r="AI44" s="339"/>
      <c r="AJ44" s="339"/>
      <c r="AK44" s="339"/>
      <c r="AL44" s="339"/>
      <c r="AM44" s="339"/>
      <c r="AN44" s="339"/>
      <c r="AO44" s="340"/>
    </row>
    <row r="45" spans="2:41" ht="42" customHeight="1">
      <c r="B45" s="348"/>
      <c r="C45" s="330"/>
      <c r="D45" s="75"/>
      <c r="E45" s="73"/>
      <c r="F45" s="73"/>
      <c r="G45" s="73"/>
      <c r="H45" s="111"/>
      <c r="I45" s="336"/>
      <c r="J45" s="75"/>
      <c r="K45" s="73"/>
      <c r="L45" s="73"/>
      <c r="M45" s="73"/>
      <c r="N45" s="111"/>
      <c r="O45" s="336"/>
      <c r="P45" s="75"/>
      <c r="Q45" s="73"/>
      <c r="R45" s="73"/>
      <c r="S45" s="73"/>
      <c r="T45" s="111"/>
      <c r="U45" s="336"/>
      <c r="V45" s="75"/>
      <c r="W45" s="73"/>
      <c r="X45" s="73"/>
      <c r="Y45" s="73"/>
      <c r="Z45" s="111"/>
      <c r="AA45" s="336"/>
      <c r="AB45" s="327"/>
      <c r="AC45" s="330"/>
      <c r="AD45" s="341"/>
      <c r="AE45" s="342"/>
      <c r="AF45" s="342"/>
      <c r="AG45" s="342"/>
      <c r="AH45" s="342"/>
      <c r="AI45" s="342"/>
      <c r="AJ45" s="342"/>
      <c r="AK45" s="342"/>
      <c r="AL45" s="342"/>
      <c r="AM45" s="342"/>
      <c r="AN45" s="342"/>
      <c r="AO45" s="343"/>
    </row>
    <row r="46" spans="2:41" ht="42" customHeight="1" thickBot="1">
      <c r="B46" s="348"/>
      <c r="C46" s="331"/>
      <c r="D46" s="76"/>
      <c r="E46" s="77"/>
      <c r="F46" s="77"/>
      <c r="G46" s="77"/>
      <c r="H46" s="112"/>
      <c r="I46" s="337"/>
      <c r="J46" s="76"/>
      <c r="K46" s="77"/>
      <c r="L46" s="77"/>
      <c r="M46" s="77"/>
      <c r="N46" s="112"/>
      <c r="O46" s="337"/>
      <c r="P46" s="76"/>
      <c r="Q46" s="77"/>
      <c r="R46" s="77"/>
      <c r="S46" s="77"/>
      <c r="T46" s="112"/>
      <c r="U46" s="337"/>
      <c r="V46" s="76"/>
      <c r="W46" s="77"/>
      <c r="X46" s="77"/>
      <c r="Y46" s="77"/>
      <c r="Z46" s="112"/>
      <c r="AA46" s="337"/>
      <c r="AB46" s="328"/>
      <c r="AC46" s="331"/>
      <c r="AD46" s="344"/>
      <c r="AE46" s="345"/>
      <c r="AF46" s="345"/>
      <c r="AG46" s="345"/>
      <c r="AH46" s="345"/>
      <c r="AI46" s="345"/>
      <c r="AJ46" s="345"/>
      <c r="AK46" s="345"/>
      <c r="AL46" s="345"/>
      <c r="AM46" s="345"/>
      <c r="AN46" s="345"/>
      <c r="AO46" s="346"/>
    </row>
    <row r="47" spans="2:41" ht="42" customHeight="1">
      <c r="B47" s="348"/>
      <c r="C47" s="329" t="s">
        <v>32</v>
      </c>
      <c r="D47" s="126"/>
      <c r="E47" s="74"/>
      <c r="F47" s="74"/>
      <c r="G47" s="74"/>
      <c r="H47" s="110"/>
      <c r="I47" s="335" t="e">
        <f>AVERAGE(D47:H49)</f>
        <v>#DIV/0!</v>
      </c>
      <c r="J47" s="126"/>
      <c r="K47" s="74"/>
      <c r="L47" s="74"/>
      <c r="M47" s="74"/>
      <c r="N47" s="110"/>
      <c r="O47" s="335" t="e">
        <f>AVERAGE(J47:N49)</f>
        <v>#DIV/0!</v>
      </c>
      <c r="P47" s="126"/>
      <c r="Q47" s="74"/>
      <c r="R47" s="74"/>
      <c r="S47" s="74"/>
      <c r="T47" s="110"/>
      <c r="U47" s="335" t="e">
        <f>AVERAGE(P47:T49)</f>
        <v>#DIV/0!</v>
      </c>
      <c r="V47" s="126"/>
      <c r="W47" s="74"/>
      <c r="X47" s="74"/>
      <c r="Y47" s="74"/>
      <c r="Z47" s="110"/>
      <c r="AA47" s="335" t="e">
        <f>AVERAGE(V47:Z49)</f>
        <v>#DIV/0!</v>
      </c>
      <c r="AB47" s="326" t="e">
        <f>AVERAGE(D47:H49,J47:N49,P47:T49,V47:Z49)</f>
        <v>#DIV/0!</v>
      </c>
      <c r="AC47" s="329" t="s">
        <v>32</v>
      </c>
      <c r="AD47" s="338"/>
      <c r="AE47" s="339"/>
      <c r="AF47" s="339"/>
      <c r="AG47" s="339"/>
      <c r="AH47" s="339"/>
      <c r="AI47" s="339"/>
      <c r="AJ47" s="339"/>
      <c r="AK47" s="339"/>
      <c r="AL47" s="339"/>
      <c r="AM47" s="339"/>
      <c r="AN47" s="339"/>
      <c r="AO47" s="340"/>
    </row>
    <row r="48" spans="2:41" ht="42" customHeight="1">
      <c r="B48" s="348"/>
      <c r="C48" s="330"/>
      <c r="D48" s="75"/>
      <c r="E48" s="73"/>
      <c r="F48" s="73"/>
      <c r="G48" s="73"/>
      <c r="H48" s="111"/>
      <c r="I48" s="336"/>
      <c r="J48" s="75"/>
      <c r="K48" s="73"/>
      <c r="L48" s="73"/>
      <c r="M48" s="73"/>
      <c r="N48" s="111"/>
      <c r="O48" s="336"/>
      <c r="P48" s="75"/>
      <c r="Q48" s="73"/>
      <c r="R48" s="73"/>
      <c r="S48" s="73"/>
      <c r="T48" s="111"/>
      <c r="U48" s="336"/>
      <c r="V48" s="75"/>
      <c r="W48" s="73"/>
      <c r="X48" s="73"/>
      <c r="Y48" s="73"/>
      <c r="Z48" s="111"/>
      <c r="AA48" s="336"/>
      <c r="AB48" s="327"/>
      <c r="AC48" s="330"/>
      <c r="AD48" s="341"/>
      <c r="AE48" s="342"/>
      <c r="AF48" s="342"/>
      <c r="AG48" s="342"/>
      <c r="AH48" s="342"/>
      <c r="AI48" s="342"/>
      <c r="AJ48" s="342"/>
      <c r="AK48" s="342"/>
      <c r="AL48" s="342"/>
      <c r="AM48" s="342"/>
      <c r="AN48" s="342"/>
      <c r="AO48" s="343"/>
    </row>
    <row r="49" spans="2:41" ht="42" customHeight="1" thickBot="1">
      <c r="B49" s="348"/>
      <c r="C49" s="331"/>
      <c r="D49" s="76"/>
      <c r="E49" s="77"/>
      <c r="F49" s="77"/>
      <c r="G49" s="77"/>
      <c r="H49" s="112"/>
      <c r="I49" s="337"/>
      <c r="J49" s="76"/>
      <c r="K49" s="77"/>
      <c r="L49" s="77"/>
      <c r="M49" s="77"/>
      <c r="N49" s="112"/>
      <c r="O49" s="337"/>
      <c r="P49" s="76"/>
      <c r="Q49" s="77"/>
      <c r="R49" s="77"/>
      <c r="S49" s="77"/>
      <c r="T49" s="112"/>
      <c r="U49" s="337"/>
      <c r="V49" s="76"/>
      <c r="W49" s="77"/>
      <c r="X49" s="77"/>
      <c r="Y49" s="77"/>
      <c r="Z49" s="112"/>
      <c r="AA49" s="337"/>
      <c r="AB49" s="328"/>
      <c r="AC49" s="331"/>
      <c r="AD49" s="344"/>
      <c r="AE49" s="345"/>
      <c r="AF49" s="345"/>
      <c r="AG49" s="345"/>
      <c r="AH49" s="345"/>
      <c r="AI49" s="345"/>
      <c r="AJ49" s="345"/>
      <c r="AK49" s="345"/>
      <c r="AL49" s="345"/>
      <c r="AM49" s="345"/>
      <c r="AN49" s="345"/>
      <c r="AO49" s="346"/>
    </row>
    <row r="50" spans="2:41" ht="42" customHeight="1" thickBot="1">
      <c r="B50" s="348"/>
      <c r="C50" s="329" t="s">
        <v>33</v>
      </c>
      <c r="D50" s="126"/>
      <c r="E50" s="74"/>
      <c r="F50" s="74"/>
      <c r="G50" s="74"/>
      <c r="H50" s="110"/>
      <c r="I50" s="335" t="e">
        <f>AVERAGE(D50:H52)</f>
        <v>#DIV/0!</v>
      </c>
      <c r="J50" s="126"/>
      <c r="K50" s="74"/>
      <c r="L50" s="74"/>
      <c r="M50" s="74"/>
      <c r="N50" s="110"/>
      <c r="O50" s="335" t="e">
        <f>AVERAGE(J50:N52)</f>
        <v>#DIV/0!</v>
      </c>
      <c r="P50" s="126"/>
      <c r="Q50" s="74"/>
      <c r="R50" s="74"/>
      <c r="S50" s="74"/>
      <c r="T50" s="110"/>
      <c r="U50" s="335" t="e">
        <f>AVERAGE(P50:T52)</f>
        <v>#DIV/0!</v>
      </c>
      <c r="V50" s="126"/>
      <c r="W50" s="74"/>
      <c r="X50" s="74"/>
      <c r="Y50" s="74"/>
      <c r="Z50" s="127"/>
      <c r="AA50" s="335" t="e">
        <f>AVERAGE(V50:Z52)</f>
        <v>#DIV/0!</v>
      </c>
      <c r="AB50" s="326" t="e">
        <f>AVERAGE(D50:H52,J50:N52,P50:T52,V50:Z52)</f>
        <v>#DIV/0!</v>
      </c>
      <c r="AC50" s="329" t="s">
        <v>33</v>
      </c>
      <c r="AD50" s="338"/>
      <c r="AE50" s="339"/>
      <c r="AF50" s="339"/>
      <c r="AG50" s="339"/>
      <c r="AH50" s="339"/>
      <c r="AI50" s="339"/>
      <c r="AJ50" s="339"/>
      <c r="AK50" s="339"/>
      <c r="AL50" s="339"/>
      <c r="AM50" s="339"/>
      <c r="AN50" s="339"/>
      <c r="AO50" s="340"/>
    </row>
    <row r="51" spans="2:41" ht="42" customHeight="1" thickBot="1">
      <c r="B51" s="348"/>
      <c r="C51" s="330"/>
      <c r="D51" s="75"/>
      <c r="E51" s="73"/>
      <c r="F51" s="73"/>
      <c r="G51" s="73"/>
      <c r="H51" s="111"/>
      <c r="I51" s="336"/>
      <c r="J51" s="75"/>
      <c r="K51" s="73"/>
      <c r="L51" s="73"/>
      <c r="M51" s="73"/>
      <c r="N51" s="111"/>
      <c r="O51" s="336"/>
      <c r="P51" s="75"/>
      <c r="Q51" s="73"/>
      <c r="R51" s="73"/>
      <c r="S51" s="73"/>
      <c r="T51" s="111"/>
      <c r="U51" s="336"/>
      <c r="V51" s="75"/>
      <c r="W51" s="73"/>
      <c r="X51" s="73"/>
      <c r="Y51" s="125"/>
      <c r="Z51" s="129"/>
      <c r="AA51" s="336"/>
      <c r="AB51" s="327"/>
      <c r="AC51" s="330"/>
      <c r="AD51" s="341"/>
      <c r="AE51" s="342"/>
      <c r="AF51" s="342"/>
      <c r="AG51" s="342"/>
      <c r="AH51" s="342"/>
      <c r="AI51" s="342"/>
      <c r="AJ51" s="342"/>
      <c r="AK51" s="342"/>
      <c r="AL51" s="342"/>
      <c r="AM51" s="342"/>
      <c r="AN51" s="342"/>
      <c r="AO51" s="343"/>
    </row>
    <row r="52" spans="2:41" ht="42" customHeight="1" thickBot="1">
      <c r="B52" s="348"/>
      <c r="C52" s="331"/>
      <c r="D52" s="76"/>
      <c r="E52" s="77"/>
      <c r="F52" s="77"/>
      <c r="G52" s="77"/>
      <c r="H52" s="112"/>
      <c r="I52" s="337"/>
      <c r="J52" s="76"/>
      <c r="K52" s="77"/>
      <c r="L52" s="77"/>
      <c r="M52" s="77"/>
      <c r="N52" s="112"/>
      <c r="O52" s="337"/>
      <c r="P52" s="76"/>
      <c r="Q52" s="77"/>
      <c r="R52" s="77"/>
      <c r="S52" s="77"/>
      <c r="T52" s="112"/>
      <c r="U52" s="337"/>
      <c r="V52" s="76"/>
      <c r="W52" s="77"/>
      <c r="X52" s="77"/>
      <c r="Y52" s="77"/>
      <c r="Z52" s="128"/>
      <c r="AA52" s="337"/>
      <c r="AB52" s="328"/>
      <c r="AC52" s="331"/>
      <c r="AD52" s="344"/>
      <c r="AE52" s="345"/>
      <c r="AF52" s="345"/>
      <c r="AG52" s="345"/>
      <c r="AH52" s="345"/>
      <c r="AI52" s="345"/>
      <c r="AJ52" s="345"/>
      <c r="AK52" s="345"/>
      <c r="AL52" s="345"/>
      <c r="AM52" s="345"/>
      <c r="AN52" s="345"/>
      <c r="AO52" s="346"/>
    </row>
    <row r="53" spans="2:41" ht="42" customHeight="1">
      <c r="B53" s="348"/>
      <c r="C53" s="329" t="s">
        <v>34</v>
      </c>
      <c r="D53" s="126"/>
      <c r="E53" s="74"/>
      <c r="F53" s="74"/>
      <c r="G53" s="74"/>
      <c r="H53" s="110"/>
      <c r="I53" s="335" t="e">
        <f>AVERAGE(D53:H55)</f>
        <v>#DIV/0!</v>
      </c>
      <c r="J53" s="126"/>
      <c r="K53" s="74"/>
      <c r="L53" s="74"/>
      <c r="M53" s="74"/>
      <c r="N53" s="110"/>
      <c r="O53" s="335" t="e">
        <f>AVERAGE(J53:N55)</f>
        <v>#DIV/0!</v>
      </c>
      <c r="P53" s="126"/>
      <c r="Q53" s="74"/>
      <c r="R53" s="74"/>
      <c r="S53" s="74"/>
      <c r="T53" s="110"/>
      <c r="U53" s="335" t="e">
        <f>AVERAGE(P53:T55)</f>
        <v>#DIV/0!</v>
      </c>
      <c r="V53" s="126"/>
      <c r="W53" s="74"/>
      <c r="X53" s="74"/>
      <c r="Y53" s="74"/>
      <c r="Z53" s="110"/>
      <c r="AA53" s="335" t="e">
        <f>AVERAGE(V53:Z55)</f>
        <v>#DIV/0!</v>
      </c>
      <c r="AB53" s="326" t="e">
        <f>AVERAGE(D53:H55,J53:N55,P53:T55,V53:Z55)</f>
        <v>#DIV/0!</v>
      </c>
      <c r="AC53" s="329" t="s">
        <v>34</v>
      </c>
      <c r="AD53" s="338"/>
      <c r="AE53" s="339"/>
      <c r="AF53" s="339"/>
      <c r="AG53" s="339"/>
      <c r="AH53" s="339"/>
      <c r="AI53" s="339"/>
      <c r="AJ53" s="339"/>
      <c r="AK53" s="339"/>
      <c r="AL53" s="339"/>
      <c r="AM53" s="339"/>
      <c r="AN53" s="339"/>
      <c r="AO53" s="340"/>
    </row>
    <row r="54" spans="2:41" ht="42" customHeight="1">
      <c r="B54" s="348"/>
      <c r="C54" s="330"/>
      <c r="D54" s="75"/>
      <c r="E54" s="73"/>
      <c r="F54" s="73"/>
      <c r="G54" s="73"/>
      <c r="H54" s="111"/>
      <c r="I54" s="336"/>
      <c r="J54" s="75"/>
      <c r="K54" s="73"/>
      <c r="L54" s="73"/>
      <c r="M54" s="73"/>
      <c r="N54" s="111"/>
      <c r="O54" s="336"/>
      <c r="P54" s="75"/>
      <c r="Q54" s="73"/>
      <c r="R54" s="73"/>
      <c r="S54" s="73"/>
      <c r="T54" s="111"/>
      <c r="U54" s="336"/>
      <c r="V54" s="75"/>
      <c r="W54" s="73"/>
      <c r="X54" s="73"/>
      <c r="Y54" s="73"/>
      <c r="Z54" s="111"/>
      <c r="AA54" s="336"/>
      <c r="AB54" s="327"/>
      <c r="AC54" s="330"/>
      <c r="AD54" s="341"/>
      <c r="AE54" s="342"/>
      <c r="AF54" s="342"/>
      <c r="AG54" s="342"/>
      <c r="AH54" s="342"/>
      <c r="AI54" s="342"/>
      <c r="AJ54" s="342"/>
      <c r="AK54" s="342"/>
      <c r="AL54" s="342"/>
      <c r="AM54" s="342"/>
      <c r="AN54" s="342"/>
      <c r="AO54" s="343"/>
    </row>
    <row r="55" spans="2:41" ht="42" customHeight="1" thickBot="1">
      <c r="B55" s="348"/>
      <c r="C55" s="331"/>
      <c r="D55" s="76"/>
      <c r="E55" s="77"/>
      <c r="F55" s="77"/>
      <c r="G55" s="77"/>
      <c r="H55" s="112"/>
      <c r="I55" s="337"/>
      <c r="J55" s="76"/>
      <c r="K55" s="77"/>
      <c r="L55" s="77"/>
      <c r="M55" s="77"/>
      <c r="N55" s="112"/>
      <c r="O55" s="337"/>
      <c r="P55" s="76"/>
      <c r="Q55" s="77"/>
      <c r="R55" s="77"/>
      <c r="S55" s="77"/>
      <c r="T55" s="112"/>
      <c r="U55" s="337"/>
      <c r="V55" s="76"/>
      <c r="W55" s="77"/>
      <c r="X55" s="77"/>
      <c r="Y55" s="77"/>
      <c r="Z55" s="112"/>
      <c r="AA55" s="337"/>
      <c r="AB55" s="328"/>
      <c r="AC55" s="331"/>
      <c r="AD55" s="344"/>
      <c r="AE55" s="345"/>
      <c r="AF55" s="345"/>
      <c r="AG55" s="345"/>
      <c r="AH55" s="345"/>
      <c r="AI55" s="345"/>
      <c r="AJ55" s="345"/>
      <c r="AK55" s="345"/>
      <c r="AL55" s="345"/>
      <c r="AM55" s="345"/>
      <c r="AN55" s="345"/>
      <c r="AO55" s="346"/>
    </row>
    <row r="56" spans="2:41" ht="23.25" customHeight="1">
      <c r="C56"/>
    </row>
    <row r="57" spans="2:41" ht="15" customHeight="1">
      <c r="C57"/>
    </row>
    <row r="58" spans="2:41" ht="15" customHeight="1">
      <c r="C58"/>
      <c r="I58"/>
    </row>
    <row r="59" spans="2:41" ht="15" customHeight="1">
      <c r="C59"/>
      <c r="I59"/>
    </row>
    <row r="60" spans="2:41" ht="15" customHeight="1">
      <c r="C60"/>
      <c r="I60"/>
    </row>
    <row r="61" spans="2:41" ht="15" customHeight="1">
      <c r="C61"/>
      <c r="I61"/>
    </row>
    <row r="62" spans="2:41" ht="36" customHeight="1">
      <c r="C62"/>
      <c r="I62"/>
    </row>
    <row r="63" spans="2:41" ht="33" customHeight="1">
      <c r="C63"/>
      <c r="I63"/>
    </row>
    <row r="64" spans="2:41">
      <c r="C64"/>
      <c r="I64"/>
    </row>
    <row r="65" spans="3:9">
      <c r="C65"/>
      <c r="I65"/>
    </row>
    <row r="66" spans="3:9">
      <c r="C66"/>
      <c r="I66"/>
    </row>
    <row r="67" spans="3:9">
      <c r="C67"/>
      <c r="I67"/>
    </row>
    <row r="68" spans="3:9">
      <c r="C68"/>
      <c r="I68"/>
    </row>
    <row r="69" spans="3:9">
      <c r="C69"/>
      <c r="I69"/>
    </row>
    <row r="70" spans="3:9">
      <c r="C70"/>
      <c r="I70"/>
    </row>
    <row r="71" spans="3:9">
      <c r="C71"/>
      <c r="I71"/>
    </row>
    <row r="72" spans="3:9">
      <c r="C72"/>
      <c r="I72"/>
    </row>
    <row r="73" spans="3:9">
      <c r="C73"/>
      <c r="I73"/>
    </row>
    <row r="74" spans="3:9">
      <c r="C74"/>
      <c r="I74"/>
    </row>
    <row r="75" spans="3:9">
      <c r="C75"/>
      <c r="I75"/>
    </row>
    <row r="76" spans="3:9">
      <c r="C76"/>
      <c r="I76"/>
    </row>
    <row r="77" spans="3:9">
      <c r="C77"/>
      <c r="I77"/>
    </row>
    <row r="78" spans="3:9">
      <c r="C78"/>
      <c r="I78"/>
    </row>
    <row r="79" spans="3:9">
      <c r="C79"/>
      <c r="I79"/>
    </row>
    <row r="85" spans="3:9" ht="36" customHeight="1">
      <c r="C85"/>
      <c r="I85"/>
    </row>
    <row r="90" spans="3:9">
      <c r="C90"/>
      <c r="I90"/>
    </row>
    <row r="91" spans="3:9">
      <c r="C91"/>
      <c r="I91"/>
    </row>
    <row r="92" spans="3:9">
      <c r="C92"/>
      <c r="I92"/>
    </row>
    <row r="93" spans="3:9">
      <c r="C93"/>
      <c r="I93"/>
    </row>
    <row r="94" spans="3:9">
      <c r="C94"/>
      <c r="I94"/>
    </row>
    <row r="95" spans="3:9">
      <c r="C95"/>
      <c r="I95"/>
    </row>
    <row r="96" spans="3:9">
      <c r="C96"/>
      <c r="I96"/>
    </row>
  </sheetData>
  <mergeCells count="171">
    <mergeCell ref="AD50:AO50"/>
    <mergeCell ref="AD51:AO51"/>
    <mergeCell ref="AD52:AO52"/>
    <mergeCell ref="AC30:AC32"/>
    <mergeCell ref="AC36:AC38"/>
    <mergeCell ref="AC41:AC43"/>
    <mergeCell ref="AC44:AC46"/>
    <mergeCell ref="AC47:AC49"/>
    <mergeCell ref="AD44:AO44"/>
    <mergeCell ref="AD45:AO45"/>
    <mergeCell ref="AD46:AO46"/>
    <mergeCell ref="AC53:AC55"/>
    <mergeCell ref="AC7:AC9"/>
    <mergeCell ref="AC10:AC12"/>
    <mergeCell ref="AC13:AC15"/>
    <mergeCell ref="AC19:AC21"/>
    <mergeCell ref="AC24:AC26"/>
    <mergeCell ref="U36:U38"/>
    <mergeCell ref="AD24:AO24"/>
    <mergeCell ref="AD25:AO25"/>
    <mergeCell ref="AD26:AO26"/>
    <mergeCell ref="AD27:AO27"/>
    <mergeCell ref="AB41:AB43"/>
    <mergeCell ref="AB44:AB46"/>
    <mergeCell ref="AB53:AB55"/>
    <mergeCell ref="AB47:AB49"/>
    <mergeCell ref="AD47:AO47"/>
    <mergeCell ref="AD48:AO48"/>
    <mergeCell ref="AD49:AO49"/>
    <mergeCell ref="AD53:AO53"/>
    <mergeCell ref="AD54:AO54"/>
    <mergeCell ref="AD55:AO55"/>
    <mergeCell ref="AD41:AO41"/>
    <mergeCell ref="AD42:AO42"/>
    <mergeCell ref="AD43:AO43"/>
    <mergeCell ref="AD7:AO7"/>
    <mergeCell ref="AD8:AO8"/>
    <mergeCell ref="AD9:AO9"/>
    <mergeCell ref="I1:M3"/>
    <mergeCell ref="O1:T1"/>
    <mergeCell ref="AB24:AB26"/>
    <mergeCell ref="AB27:AB29"/>
    <mergeCell ref="AD22:AO23"/>
    <mergeCell ref="AD1:AO1"/>
    <mergeCell ref="AD2:AG2"/>
    <mergeCell ref="AH2:AK2"/>
    <mergeCell ref="AL2:AO2"/>
    <mergeCell ref="AD3:AG4"/>
    <mergeCell ref="AH3:AK4"/>
    <mergeCell ref="AL3:AO4"/>
    <mergeCell ref="AD5:AO6"/>
    <mergeCell ref="C4:AB4"/>
    <mergeCell ref="D5:AA5"/>
    <mergeCell ref="AB5:AB6"/>
    <mergeCell ref="AB10:AB12"/>
    <mergeCell ref="O7:O9"/>
    <mergeCell ref="AB13:AB15"/>
    <mergeCell ref="AB19:AB21"/>
    <mergeCell ref="AB7:AB9"/>
    <mergeCell ref="D39:AA39"/>
    <mergeCell ref="AB39:AB40"/>
    <mergeCell ref="AB36:AB38"/>
    <mergeCell ref="AD39:AO40"/>
    <mergeCell ref="AB30:AB32"/>
    <mergeCell ref="D22:AA22"/>
    <mergeCell ref="AB22:AB23"/>
    <mergeCell ref="AA36:AA38"/>
    <mergeCell ref="AD30:AO30"/>
    <mergeCell ref="AD31:AO31"/>
    <mergeCell ref="AD32:AO32"/>
    <mergeCell ref="AD36:AO36"/>
    <mergeCell ref="AD37:AO37"/>
    <mergeCell ref="AD38:AO38"/>
    <mergeCell ref="I36:I38"/>
    <mergeCell ref="O36:O38"/>
    <mergeCell ref="AD28:AO28"/>
    <mergeCell ref="AD29:AO29"/>
    <mergeCell ref="AC27:AC29"/>
    <mergeCell ref="AD33:AO33"/>
    <mergeCell ref="AD34:AO34"/>
    <mergeCell ref="AD35:AO35"/>
    <mergeCell ref="AA7:AA9"/>
    <mergeCell ref="AA10:AA12"/>
    <mergeCell ref="AA13:AA15"/>
    <mergeCell ref="AA19:AA21"/>
    <mergeCell ref="U7:U9"/>
    <mergeCell ref="U10:U12"/>
    <mergeCell ref="U13:U15"/>
    <mergeCell ref="U19:U21"/>
    <mergeCell ref="C7:C9"/>
    <mergeCell ref="C10:C12"/>
    <mergeCell ref="C13:C15"/>
    <mergeCell ref="C19:C21"/>
    <mergeCell ref="O10:O12"/>
    <mergeCell ref="O13:O15"/>
    <mergeCell ref="O19:O21"/>
    <mergeCell ref="I19:I21"/>
    <mergeCell ref="I13:I15"/>
    <mergeCell ref="I10:I12"/>
    <mergeCell ref="I7:I9"/>
    <mergeCell ref="C27:C29"/>
    <mergeCell ref="I27:I29"/>
    <mergeCell ref="O27:O29"/>
    <mergeCell ref="U27:U29"/>
    <mergeCell ref="AA27:AA29"/>
    <mergeCell ref="C22:C23"/>
    <mergeCell ref="C24:C26"/>
    <mergeCell ref="I24:I26"/>
    <mergeCell ref="O24:O26"/>
    <mergeCell ref="U24:U26"/>
    <mergeCell ref="AA24:AA26"/>
    <mergeCell ref="B5:B55"/>
    <mergeCell ref="B1:H3"/>
    <mergeCell ref="C53:C55"/>
    <mergeCell ref="I53:I55"/>
    <mergeCell ref="O53:O55"/>
    <mergeCell ref="U53:U55"/>
    <mergeCell ref="AA53:AA55"/>
    <mergeCell ref="C47:C49"/>
    <mergeCell ref="I47:I49"/>
    <mergeCell ref="O47:O49"/>
    <mergeCell ref="U47:U49"/>
    <mergeCell ref="AA47:AA49"/>
    <mergeCell ref="AA41:AA43"/>
    <mergeCell ref="C44:C46"/>
    <mergeCell ref="I44:I46"/>
    <mergeCell ref="O44:O46"/>
    <mergeCell ref="U44:U46"/>
    <mergeCell ref="AA44:AA46"/>
    <mergeCell ref="C39:C40"/>
    <mergeCell ref="C41:C43"/>
    <mergeCell ref="I41:I43"/>
    <mergeCell ref="O41:O43"/>
    <mergeCell ref="U41:U43"/>
    <mergeCell ref="C36:C38"/>
    <mergeCell ref="AD10:AO10"/>
    <mergeCell ref="AD11:AO11"/>
    <mergeCell ref="AD12:AO12"/>
    <mergeCell ref="AD13:AO13"/>
    <mergeCell ref="AD14:AO14"/>
    <mergeCell ref="AD15:AO15"/>
    <mergeCell ref="AD19:AO19"/>
    <mergeCell ref="AD20:AO20"/>
    <mergeCell ref="AD21:AO21"/>
    <mergeCell ref="AD16:AO16"/>
    <mergeCell ref="AD17:AO17"/>
    <mergeCell ref="AD18:AO18"/>
    <mergeCell ref="AB50:AB52"/>
    <mergeCell ref="AC16:AC18"/>
    <mergeCell ref="AC33:AC35"/>
    <mergeCell ref="AC50:AC52"/>
    <mergeCell ref="C50:C52"/>
    <mergeCell ref="C33:C35"/>
    <mergeCell ref="C16:C18"/>
    <mergeCell ref="I16:I18"/>
    <mergeCell ref="O16:O18"/>
    <mergeCell ref="U16:U18"/>
    <mergeCell ref="AA16:AA18"/>
    <mergeCell ref="AA33:AA35"/>
    <mergeCell ref="U33:U35"/>
    <mergeCell ref="O33:O35"/>
    <mergeCell ref="I33:I35"/>
    <mergeCell ref="I50:I52"/>
    <mergeCell ref="O50:O52"/>
    <mergeCell ref="U50:U52"/>
    <mergeCell ref="AA50:AA52"/>
    <mergeCell ref="C30:C32"/>
    <mergeCell ref="I30:I32"/>
    <mergeCell ref="O30:O32"/>
    <mergeCell ref="U30:U32"/>
    <mergeCell ref="AA30:AA32"/>
  </mergeCells>
  <printOptions horizontalCentered="1" verticalCentered="1"/>
  <pageMargins left="0" right="0" top="0" bottom="0" header="0" footer="0"/>
  <pageSetup paperSize="9" scale="2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S33"/>
  <sheetViews>
    <sheetView zoomScale="85" zoomScaleNormal="85" workbookViewId="0">
      <selection activeCell="F13" sqref="F13"/>
    </sheetView>
  </sheetViews>
  <sheetFormatPr baseColWidth="10" defaultRowHeight="14.4"/>
  <cols>
    <col min="2" max="2" width="11.44140625" customWidth="1"/>
    <col min="3" max="5" width="4" customWidth="1"/>
    <col min="6" max="7" width="4.6640625" bestFit="1" customWidth="1"/>
    <col min="8" max="13" width="4" customWidth="1"/>
    <col min="14" max="20" width="3.6640625" customWidth="1"/>
    <col min="21" max="27" width="4" customWidth="1"/>
    <col min="28" max="28" width="9.5546875" bestFit="1" customWidth="1"/>
    <col min="29" max="34" width="4" customWidth="1"/>
    <col min="40" max="40" width="33" customWidth="1"/>
    <col min="41" max="44" width="11.44140625" customWidth="1"/>
  </cols>
  <sheetData>
    <row r="1" spans="1:45" ht="27" customHeight="1">
      <c r="A1" s="412" t="s">
        <v>61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</row>
    <row r="2" spans="1:45" ht="53.25" customHeight="1" thickBo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AP2" s="80" t="s">
        <v>56</v>
      </c>
      <c r="AQ2" s="80" t="s">
        <v>57</v>
      </c>
      <c r="AR2" s="80" t="s">
        <v>58</v>
      </c>
      <c r="AS2" s="80" t="s">
        <v>59</v>
      </c>
    </row>
    <row r="3" spans="1:45" ht="15.75" customHeight="1">
      <c r="A3" s="83"/>
      <c r="B3" s="84"/>
      <c r="C3" s="84"/>
      <c r="D3" s="406" t="s">
        <v>56</v>
      </c>
      <c r="E3" s="407"/>
      <c r="F3" s="408"/>
      <c r="G3" s="406" t="s">
        <v>57</v>
      </c>
      <c r="H3" s="407"/>
      <c r="I3" s="408"/>
      <c r="J3" s="406" t="s">
        <v>58</v>
      </c>
      <c r="K3" s="407"/>
      <c r="L3" s="407"/>
      <c r="M3" s="406" t="s">
        <v>59</v>
      </c>
      <c r="N3" s="407"/>
      <c r="O3" s="408"/>
      <c r="P3" s="89"/>
      <c r="AO3" s="80" t="s">
        <v>53</v>
      </c>
      <c r="AP3" s="86">
        <f>D5</f>
        <v>0</v>
      </c>
      <c r="AQ3" s="86">
        <f>G5</f>
        <v>0</v>
      </c>
      <c r="AR3" s="86">
        <f>J5</f>
        <v>0</v>
      </c>
      <c r="AS3" s="86">
        <f>M5</f>
        <v>0</v>
      </c>
    </row>
    <row r="4" spans="1:45" ht="15" customHeight="1" thickBot="1">
      <c r="A4" s="85"/>
      <c r="B4" s="85"/>
      <c r="C4" s="85"/>
      <c r="D4" s="409"/>
      <c r="E4" s="410"/>
      <c r="F4" s="411"/>
      <c r="G4" s="409"/>
      <c r="H4" s="410"/>
      <c r="I4" s="411"/>
      <c r="J4" s="409"/>
      <c r="K4" s="410"/>
      <c r="L4" s="410"/>
      <c r="M4" s="409"/>
      <c r="N4" s="410"/>
      <c r="O4" s="411"/>
      <c r="P4" s="89"/>
      <c r="AO4" s="80" t="s">
        <v>54</v>
      </c>
      <c r="AP4" s="86">
        <f>D7</f>
        <v>0</v>
      </c>
      <c r="AQ4" s="86">
        <f>G7</f>
        <v>0</v>
      </c>
      <c r="AR4" s="86">
        <f>J7</f>
        <v>0</v>
      </c>
      <c r="AS4" s="86">
        <f>M7</f>
        <v>0</v>
      </c>
    </row>
    <row r="5" spans="1:45" ht="30.75" customHeight="1">
      <c r="A5" s="393" t="s">
        <v>50</v>
      </c>
      <c r="B5" s="394"/>
      <c r="C5" s="395"/>
      <c r="D5" s="399">
        <f>SUM(C22:G25)/20</f>
        <v>0</v>
      </c>
      <c r="E5" s="400"/>
      <c r="F5" s="401"/>
      <c r="G5" s="399">
        <f>SUM(T22:X25)/20</f>
        <v>0</v>
      </c>
      <c r="H5" s="400"/>
      <c r="I5" s="401"/>
      <c r="J5" s="399">
        <f>SUM(C30:G33)/20</f>
        <v>0</v>
      </c>
      <c r="K5" s="400"/>
      <c r="L5" s="400"/>
      <c r="M5" s="399">
        <f>SUM(T30:X33)/20</f>
        <v>0</v>
      </c>
      <c r="N5" s="400"/>
      <c r="O5" s="401"/>
      <c r="P5" s="90"/>
      <c r="AO5" s="80" t="s">
        <v>55</v>
      </c>
      <c r="AP5" s="86">
        <f>D9</f>
        <v>0</v>
      </c>
      <c r="AQ5" s="86">
        <f>G9</f>
        <v>0</v>
      </c>
      <c r="AR5" s="86">
        <f>J9</f>
        <v>0</v>
      </c>
      <c r="AS5" s="86">
        <f>M9</f>
        <v>0</v>
      </c>
    </row>
    <row r="6" spans="1:45" ht="30.75" customHeight="1" thickBot="1">
      <c r="A6" s="396"/>
      <c r="B6" s="397"/>
      <c r="C6" s="398"/>
      <c r="D6" s="402"/>
      <c r="E6" s="403"/>
      <c r="F6" s="404"/>
      <c r="G6" s="402"/>
      <c r="H6" s="403"/>
      <c r="I6" s="404"/>
      <c r="J6" s="402"/>
      <c r="K6" s="403"/>
      <c r="L6" s="403"/>
      <c r="M6" s="402"/>
      <c r="N6" s="403"/>
      <c r="O6" s="404"/>
      <c r="P6" s="90"/>
      <c r="AO6" s="80" t="s">
        <v>60</v>
      </c>
      <c r="AP6" s="86">
        <v>0.9</v>
      </c>
      <c r="AQ6" s="86">
        <v>0.9</v>
      </c>
      <c r="AR6" s="86">
        <v>0.9</v>
      </c>
      <c r="AS6" s="86">
        <v>0.9</v>
      </c>
    </row>
    <row r="7" spans="1:45" ht="30.75" customHeight="1">
      <c r="A7" s="393" t="s">
        <v>51</v>
      </c>
      <c r="B7" s="394"/>
      <c r="C7" s="395"/>
      <c r="D7" s="399">
        <f>SUM(H22:L25)/20</f>
        <v>0</v>
      </c>
      <c r="E7" s="400"/>
      <c r="F7" s="401"/>
      <c r="G7" s="399">
        <f>SUM(Y22:AC25)/20</f>
        <v>0</v>
      </c>
      <c r="H7" s="400"/>
      <c r="I7" s="401"/>
      <c r="J7" s="399">
        <f>SUM(H30:L33)/20</f>
        <v>0</v>
      </c>
      <c r="K7" s="400"/>
      <c r="L7" s="400"/>
      <c r="M7" s="399">
        <f>SUM(Y30:AC33)/20</f>
        <v>0</v>
      </c>
      <c r="N7" s="400"/>
      <c r="O7" s="401"/>
      <c r="P7" s="90"/>
    </row>
    <row r="8" spans="1:45" ht="30.75" customHeight="1" thickBot="1">
      <c r="A8" s="396"/>
      <c r="B8" s="397"/>
      <c r="C8" s="398"/>
      <c r="D8" s="402"/>
      <c r="E8" s="403"/>
      <c r="F8" s="404"/>
      <c r="G8" s="402"/>
      <c r="H8" s="403"/>
      <c r="I8" s="404"/>
      <c r="J8" s="402"/>
      <c r="K8" s="403"/>
      <c r="L8" s="403"/>
      <c r="M8" s="402"/>
      <c r="N8" s="403"/>
      <c r="O8" s="404"/>
      <c r="P8" s="90"/>
    </row>
    <row r="9" spans="1:45" ht="30.75" customHeight="1">
      <c r="A9" s="393" t="s">
        <v>52</v>
      </c>
      <c r="B9" s="394"/>
      <c r="C9" s="395"/>
      <c r="D9" s="399">
        <f>SUM(M22:Q25)/20</f>
        <v>0</v>
      </c>
      <c r="E9" s="400"/>
      <c r="F9" s="401"/>
      <c r="G9" s="399">
        <f>SUM(AD22:AH25)/20</f>
        <v>0</v>
      </c>
      <c r="H9" s="400"/>
      <c r="I9" s="401"/>
      <c r="J9" s="399">
        <f>SUM(M30:Q33)/20</f>
        <v>0</v>
      </c>
      <c r="K9" s="400"/>
      <c r="L9" s="400"/>
      <c r="M9" s="399">
        <f>SUM(AD30:AH33)/20</f>
        <v>0</v>
      </c>
      <c r="N9" s="400"/>
      <c r="O9" s="401"/>
      <c r="P9" s="90"/>
    </row>
    <row r="10" spans="1:45" ht="30.75" customHeight="1" thickBot="1">
      <c r="A10" s="396"/>
      <c r="B10" s="397"/>
      <c r="C10" s="398"/>
      <c r="D10" s="402"/>
      <c r="E10" s="403"/>
      <c r="F10" s="404"/>
      <c r="G10" s="402"/>
      <c r="H10" s="403"/>
      <c r="I10" s="404"/>
      <c r="J10" s="402"/>
      <c r="K10" s="403"/>
      <c r="L10" s="403"/>
      <c r="M10" s="402"/>
      <c r="N10" s="403"/>
      <c r="O10" s="404"/>
    </row>
    <row r="13" spans="1:45" ht="16.5" customHeight="1"/>
    <row r="16" spans="1:45">
      <c r="G16" s="80"/>
      <c r="H16" s="80"/>
      <c r="M16" s="80"/>
      <c r="N16" s="80"/>
      <c r="O16" s="80"/>
      <c r="P16" s="80"/>
      <c r="Q16" s="80"/>
      <c r="R16" s="80"/>
      <c r="S16" s="80"/>
    </row>
    <row r="17" spans="1:34" ht="21.75" customHeight="1"/>
    <row r="19" spans="1:34" ht="35.25" hidden="1" customHeight="1" thickBot="1">
      <c r="A19" s="91"/>
      <c r="B19" s="92"/>
      <c r="C19" s="390" t="s">
        <v>56</v>
      </c>
      <c r="D19" s="391"/>
      <c r="E19" s="391"/>
      <c r="F19" s="391"/>
      <c r="G19" s="391"/>
      <c r="H19" s="391"/>
      <c r="I19" s="391"/>
      <c r="J19" s="391"/>
      <c r="K19" s="391"/>
      <c r="L19" s="391"/>
      <c r="M19" s="391"/>
      <c r="N19" s="391"/>
      <c r="O19" s="391"/>
      <c r="P19" s="391"/>
      <c r="Q19" s="392"/>
      <c r="R19" s="92"/>
      <c r="S19" s="92"/>
      <c r="T19" s="390" t="s">
        <v>57</v>
      </c>
      <c r="U19" s="391"/>
      <c r="V19" s="391"/>
      <c r="W19" s="391"/>
      <c r="X19" s="391"/>
      <c r="Y19" s="391"/>
      <c r="Z19" s="391"/>
      <c r="AA19" s="391"/>
      <c r="AB19" s="391"/>
      <c r="AC19" s="391"/>
      <c r="AD19" s="391"/>
      <c r="AE19" s="391"/>
      <c r="AF19" s="391"/>
      <c r="AG19" s="391"/>
      <c r="AH19" s="392"/>
    </row>
    <row r="20" spans="1:34" ht="29.4" hidden="1" thickBot="1">
      <c r="A20" s="91"/>
      <c r="B20" s="93"/>
      <c r="C20" s="388" t="s">
        <v>50</v>
      </c>
      <c r="D20" s="389"/>
      <c r="E20" s="389"/>
      <c r="F20" s="389"/>
      <c r="G20" s="389"/>
      <c r="H20" s="388" t="s">
        <v>51</v>
      </c>
      <c r="I20" s="389"/>
      <c r="J20" s="389"/>
      <c r="K20" s="389"/>
      <c r="L20" s="389"/>
      <c r="M20" s="388" t="s">
        <v>52</v>
      </c>
      <c r="N20" s="389"/>
      <c r="O20" s="389"/>
      <c r="P20" s="389"/>
      <c r="Q20" s="405"/>
      <c r="R20" s="92"/>
      <c r="S20" s="93"/>
      <c r="T20" s="388" t="s">
        <v>50</v>
      </c>
      <c r="U20" s="389"/>
      <c r="V20" s="389"/>
      <c r="W20" s="389"/>
      <c r="X20" s="389"/>
      <c r="Y20" s="388" t="s">
        <v>51</v>
      </c>
      <c r="Z20" s="389"/>
      <c r="AA20" s="389"/>
      <c r="AB20" s="389"/>
      <c r="AC20" s="389"/>
      <c r="AD20" s="388" t="s">
        <v>52</v>
      </c>
      <c r="AE20" s="389"/>
      <c r="AF20" s="389"/>
      <c r="AG20" s="389"/>
      <c r="AH20" s="405"/>
    </row>
    <row r="21" spans="1:34" ht="24" hidden="1" thickBot="1">
      <c r="A21" s="91"/>
      <c r="B21" s="94"/>
      <c r="C21" s="95" t="s">
        <v>38</v>
      </c>
      <c r="D21" s="96" t="s">
        <v>39</v>
      </c>
      <c r="E21" s="96" t="s">
        <v>39</v>
      </c>
      <c r="F21" s="96" t="s">
        <v>40</v>
      </c>
      <c r="G21" s="96" t="s">
        <v>41</v>
      </c>
      <c r="H21" s="95" t="s">
        <v>38</v>
      </c>
      <c r="I21" s="96" t="s">
        <v>39</v>
      </c>
      <c r="J21" s="96" t="s">
        <v>39</v>
      </c>
      <c r="K21" s="96" t="s">
        <v>40</v>
      </c>
      <c r="L21" s="96" t="s">
        <v>41</v>
      </c>
      <c r="M21" s="95" t="s">
        <v>38</v>
      </c>
      <c r="N21" s="96" t="s">
        <v>39</v>
      </c>
      <c r="O21" s="96" t="s">
        <v>39</v>
      </c>
      <c r="P21" s="96" t="s">
        <v>40</v>
      </c>
      <c r="Q21" s="96" t="s">
        <v>41</v>
      </c>
      <c r="R21" s="92"/>
      <c r="S21" s="94"/>
      <c r="T21" s="95" t="s">
        <v>38</v>
      </c>
      <c r="U21" s="96" t="s">
        <v>39</v>
      </c>
      <c r="V21" s="96" t="s">
        <v>39</v>
      </c>
      <c r="W21" s="96" t="s">
        <v>40</v>
      </c>
      <c r="X21" s="96" t="s">
        <v>41</v>
      </c>
      <c r="Y21" s="95" t="s">
        <v>38</v>
      </c>
      <c r="Z21" s="96" t="s">
        <v>39</v>
      </c>
      <c r="AA21" s="96" t="s">
        <v>39</v>
      </c>
      <c r="AB21" s="96" t="s">
        <v>40</v>
      </c>
      <c r="AC21" s="96" t="s">
        <v>41</v>
      </c>
      <c r="AD21" s="95" t="s">
        <v>38</v>
      </c>
      <c r="AE21" s="96" t="s">
        <v>39</v>
      </c>
      <c r="AF21" s="96" t="s">
        <v>39</v>
      </c>
      <c r="AG21" s="96" t="s">
        <v>40</v>
      </c>
      <c r="AH21" s="96" t="s">
        <v>41</v>
      </c>
    </row>
    <row r="22" spans="1:34" ht="23.25" hidden="1" customHeight="1" thickBot="1">
      <c r="A22" s="91"/>
      <c r="B22" s="97" t="s">
        <v>45</v>
      </c>
      <c r="C22" s="98">
        <f>IF(Décembre2016!D7="",0,1)</f>
        <v>0</v>
      </c>
      <c r="D22" s="99">
        <f>IF(Décembre2016!E7="",0,1)</f>
        <v>0</v>
      </c>
      <c r="E22" s="99">
        <f>IF(Décembre2016!F7="",0,1)</f>
        <v>0</v>
      </c>
      <c r="F22" s="99">
        <f>IF(Décembre2016!G7="",0,1)</f>
        <v>0</v>
      </c>
      <c r="G22" s="99">
        <f>IF(Décembre2016!H7="",0,1)</f>
        <v>0</v>
      </c>
      <c r="H22" s="99">
        <f>IF(Décembre2016!D24="",0,1)</f>
        <v>0</v>
      </c>
      <c r="I22" s="99">
        <f>IF(Décembre2016!E24="",0,1)</f>
        <v>0</v>
      </c>
      <c r="J22" s="99">
        <f>IF(Décembre2016!F24="",0,1)</f>
        <v>0</v>
      </c>
      <c r="K22" s="99">
        <f>IF(Décembre2016!G24="",0,1)</f>
        <v>0</v>
      </c>
      <c r="L22" s="99">
        <f>IF(Décembre2016!H24="",0,1)</f>
        <v>0</v>
      </c>
      <c r="M22" s="99">
        <f>IF(Décembre2016!D41="",0,1)</f>
        <v>0</v>
      </c>
      <c r="N22" s="99">
        <f>IF(Décembre2016!E41="",0,1)</f>
        <v>0</v>
      </c>
      <c r="O22" s="99">
        <f>IF(Décembre2016!F41="",0,1)</f>
        <v>0</v>
      </c>
      <c r="P22" s="99">
        <f>IF(Décembre2016!G41="",0,1)</f>
        <v>0</v>
      </c>
      <c r="Q22" s="99">
        <f>IF(Décembre2016!H41="",0,1)</f>
        <v>0</v>
      </c>
      <c r="R22" s="92"/>
      <c r="S22" s="100" t="s">
        <v>45</v>
      </c>
      <c r="T22" s="98">
        <f>IF(Décembre2016!J7="",0,1)</f>
        <v>0</v>
      </c>
      <c r="U22" s="99">
        <f>IF(Décembre2016!K7="",0,1)</f>
        <v>0</v>
      </c>
      <c r="V22" s="99">
        <f>IF(Décembre2016!L7="",0,1)</f>
        <v>0</v>
      </c>
      <c r="W22" s="99">
        <f>IF(Décembre2016!M7="",0,1)</f>
        <v>0</v>
      </c>
      <c r="X22" s="99">
        <f>IF(Décembre2016!N7="",0,1)</f>
        <v>0</v>
      </c>
      <c r="Y22" s="99">
        <f>IF(Décembre2016!J24="",0,1)</f>
        <v>0</v>
      </c>
      <c r="Z22" s="99">
        <f>IF(Décembre2016!K24="",0,1)</f>
        <v>0</v>
      </c>
      <c r="AA22" s="99">
        <f>IF(Décembre2016!L24="",0,1)</f>
        <v>0</v>
      </c>
      <c r="AB22" s="99">
        <f>IF(Décembre2016!M24="",0,1)</f>
        <v>0</v>
      </c>
      <c r="AC22" s="99">
        <f>IF(Décembre2016!N24="",0,1)</f>
        <v>0</v>
      </c>
      <c r="AD22" s="99">
        <f>IF(Décembre2016!J41="",0,1)</f>
        <v>0</v>
      </c>
      <c r="AE22" s="99">
        <f>IF(Décembre2016!K41="",0,1)</f>
        <v>0</v>
      </c>
      <c r="AF22" s="99">
        <f>IF(Décembre2016!L41="",0,1)</f>
        <v>0</v>
      </c>
      <c r="AG22" s="99">
        <f>IF(Décembre2016!M41="",0,1)</f>
        <v>0</v>
      </c>
      <c r="AH22" s="99">
        <f>IF(Décembre2016!N41="",0,1)</f>
        <v>0</v>
      </c>
    </row>
    <row r="23" spans="1:34" ht="23.25" hidden="1" customHeight="1" thickBot="1">
      <c r="A23" s="91"/>
      <c r="B23" s="97" t="s">
        <v>46</v>
      </c>
      <c r="C23" s="101">
        <f>IF(Décembre2016!D10="",0,1)</f>
        <v>0</v>
      </c>
      <c r="D23" s="102">
        <f>IF(Décembre2016!E10="",0,1)</f>
        <v>0</v>
      </c>
      <c r="E23" s="102">
        <f>IF(Décembre2016!F10="",0,1)</f>
        <v>0</v>
      </c>
      <c r="F23" s="102">
        <f>IF(Décembre2016!G10="",0,1)</f>
        <v>0</v>
      </c>
      <c r="G23" s="102">
        <f>IF(Décembre2016!H10="",0,1)</f>
        <v>0</v>
      </c>
      <c r="H23" s="102">
        <f>IF(Décembre2016!D27="",0,1)</f>
        <v>0</v>
      </c>
      <c r="I23" s="102">
        <f>IF(Décembre2016!E27="",0,1)</f>
        <v>0</v>
      </c>
      <c r="J23" s="102">
        <f>IF(Décembre2016!F27="",0,1)</f>
        <v>0</v>
      </c>
      <c r="K23" s="102">
        <f>IF(Décembre2016!G27="",0,1)</f>
        <v>0</v>
      </c>
      <c r="L23" s="102">
        <f>IF(Décembre2016!H27="",0,1)</f>
        <v>0</v>
      </c>
      <c r="M23" s="102">
        <f>IF(Décembre2016!D44="",0,1)</f>
        <v>0</v>
      </c>
      <c r="N23" s="102">
        <f>IF(Décembre2016!E44="",0,1)</f>
        <v>0</v>
      </c>
      <c r="O23" s="102">
        <f>IF(Décembre2016!F44="",0,1)</f>
        <v>0</v>
      </c>
      <c r="P23" s="102">
        <f>IF(Décembre2016!G44="",0,1)</f>
        <v>0</v>
      </c>
      <c r="Q23" s="102">
        <f>IF(Décembre2016!H44="",0,1)</f>
        <v>0</v>
      </c>
      <c r="R23" s="92"/>
      <c r="S23" s="100" t="s">
        <v>46</v>
      </c>
      <c r="T23" s="101">
        <f>IF(Décembre2016!J10="",0,1)</f>
        <v>0</v>
      </c>
      <c r="U23" s="102">
        <f>IF(Décembre2016!K10="",0,1)</f>
        <v>0</v>
      </c>
      <c r="V23" s="102">
        <f>IF(Décembre2016!L10="",0,1)</f>
        <v>0</v>
      </c>
      <c r="W23" s="102">
        <f>IF(Décembre2016!M10="",0,1)</f>
        <v>0</v>
      </c>
      <c r="X23" s="102">
        <f>IF(Décembre2016!N10="",0,1)</f>
        <v>0</v>
      </c>
      <c r="Y23" s="102">
        <f>IF(Décembre2016!J27="",0,1)</f>
        <v>0</v>
      </c>
      <c r="Z23" s="102">
        <f>IF(Décembre2016!K27="",0,1)</f>
        <v>0</v>
      </c>
      <c r="AA23" s="102">
        <f>IF(Décembre2016!L27="",0,1)</f>
        <v>0</v>
      </c>
      <c r="AB23" s="102">
        <f>IF(Décembre2016!M27="",0,1)</f>
        <v>0</v>
      </c>
      <c r="AC23" s="102">
        <f>IF(Décembre2016!N27="",0,1)</f>
        <v>0</v>
      </c>
      <c r="AD23" s="102">
        <f>IF(Décembre2016!J44="",0,1)</f>
        <v>0</v>
      </c>
      <c r="AE23" s="102">
        <f>IF(Décembre2016!K44="",0,1)</f>
        <v>0</v>
      </c>
      <c r="AF23" s="102">
        <f>IF(Décembre2016!L44="",0,1)</f>
        <v>0</v>
      </c>
      <c r="AG23" s="102">
        <f>IF(Décembre2016!M44="",0,1)</f>
        <v>0</v>
      </c>
      <c r="AH23" s="102">
        <f>IF(Décembre2016!N44="",0,1)</f>
        <v>0</v>
      </c>
    </row>
    <row r="24" spans="1:34" ht="23.25" hidden="1" customHeight="1" thickBot="1">
      <c r="A24" s="91"/>
      <c r="B24" s="97" t="s">
        <v>47</v>
      </c>
      <c r="C24" s="101">
        <f>IF(Décembre2016!D13="",0,1)</f>
        <v>0</v>
      </c>
      <c r="D24" s="102">
        <f>IF(Décembre2016!E13="",0,1)</f>
        <v>0</v>
      </c>
      <c r="E24" s="102">
        <f>IF(Décembre2016!F13="",0,1)</f>
        <v>0</v>
      </c>
      <c r="F24" s="102">
        <f>IF(Décembre2016!G13="",0,1)</f>
        <v>0</v>
      </c>
      <c r="G24" s="102">
        <f>IF(Décembre2016!H13="",0,1)</f>
        <v>0</v>
      </c>
      <c r="H24" s="102">
        <f>IF(Décembre2016!D30="",0,1)</f>
        <v>0</v>
      </c>
      <c r="I24" s="102">
        <f>IF(Décembre2016!E30="",0,1)</f>
        <v>0</v>
      </c>
      <c r="J24" s="102">
        <f>IF(Décembre2016!F30="",0,1)</f>
        <v>0</v>
      </c>
      <c r="K24" s="102">
        <f>IF(Décembre2016!G30="",0,1)</f>
        <v>0</v>
      </c>
      <c r="L24" s="102">
        <f>IF(Décembre2016!H30="",0,1)</f>
        <v>0</v>
      </c>
      <c r="M24" s="102">
        <f>IF(Décembre2016!D47="",0,1)</f>
        <v>0</v>
      </c>
      <c r="N24" s="102">
        <f>IF(Décembre2016!E47="",0,1)</f>
        <v>0</v>
      </c>
      <c r="O24" s="102">
        <f>IF(Décembre2016!F47="",0,1)</f>
        <v>0</v>
      </c>
      <c r="P24" s="102">
        <f>IF(Décembre2016!G47="",0,1)</f>
        <v>0</v>
      </c>
      <c r="Q24" s="102">
        <f>IF(Décembre2016!H47="",0,1)</f>
        <v>0</v>
      </c>
      <c r="R24" s="92"/>
      <c r="S24" s="100" t="s">
        <v>47</v>
      </c>
      <c r="T24" s="101">
        <f>IF(Décembre2016!J13="",0,1)</f>
        <v>0</v>
      </c>
      <c r="U24" s="102">
        <f>IF(Décembre2016!K13="",0,1)</f>
        <v>0</v>
      </c>
      <c r="V24" s="102">
        <f>IF(Décembre2016!L13="",0,1)</f>
        <v>0</v>
      </c>
      <c r="W24" s="102">
        <f>IF(Décembre2016!M13="",0,1)</f>
        <v>0</v>
      </c>
      <c r="X24" s="102">
        <f>IF(Décembre2016!N13="",0,1)</f>
        <v>0</v>
      </c>
      <c r="Y24" s="102">
        <f>IF(Décembre2016!J30="",0,1)</f>
        <v>0</v>
      </c>
      <c r="Z24" s="102">
        <f>IF(Décembre2016!K30="",0,1)</f>
        <v>0</v>
      </c>
      <c r="AA24" s="102">
        <f>IF(Décembre2016!L30="",0,1)</f>
        <v>0</v>
      </c>
      <c r="AB24" s="102">
        <f>IF(Décembre2016!M30="",0,1)</f>
        <v>0</v>
      </c>
      <c r="AC24" s="102">
        <f>IF(Décembre2016!N30="",0,1)</f>
        <v>0</v>
      </c>
      <c r="AD24" s="102">
        <f>IF(Décembre2016!J47="",0,1)</f>
        <v>0</v>
      </c>
      <c r="AE24" s="102">
        <f>IF(Décembre2016!K47="",0,1)</f>
        <v>0</v>
      </c>
      <c r="AF24" s="102">
        <f>IF(Décembre2016!L47="",0,1)</f>
        <v>0</v>
      </c>
      <c r="AG24" s="102">
        <f>IF(Décembre2016!M47="",0,1)</f>
        <v>0</v>
      </c>
      <c r="AH24" s="102">
        <f>IF(Décembre2016!N47="",0,1)</f>
        <v>0</v>
      </c>
    </row>
    <row r="25" spans="1:34" ht="23.25" hidden="1" customHeight="1" thickBot="1">
      <c r="A25" s="91"/>
      <c r="B25" s="103" t="s">
        <v>48</v>
      </c>
      <c r="C25" s="101">
        <f>IF(Décembre2016!D19="",0,1)</f>
        <v>0</v>
      </c>
      <c r="D25" s="102">
        <f>IF(Décembre2016!E19="",0,1)</f>
        <v>0</v>
      </c>
      <c r="E25" s="102">
        <f>IF(Décembre2016!F19="",0,1)</f>
        <v>0</v>
      </c>
      <c r="F25" s="102">
        <f>IF(Décembre2016!G19="",0,1)</f>
        <v>0</v>
      </c>
      <c r="G25" s="102">
        <f>IF(Décembre2016!H19="",0,1)</f>
        <v>0</v>
      </c>
      <c r="H25" s="102">
        <f>IF(Décembre2016!D36="",0,1)</f>
        <v>0</v>
      </c>
      <c r="I25" s="102">
        <f>IF(Décembre2016!E36="",0,1)</f>
        <v>0</v>
      </c>
      <c r="J25" s="102">
        <f>IF(Décembre2016!F36="",0,1)</f>
        <v>0</v>
      </c>
      <c r="K25" s="102">
        <f>IF(Décembre2016!G36="",0,1)</f>
        <v>0</v>
      </c>
      <c r="L25" s="102">
        <f>IF(Décembre2016!H36="",0,1)</f>
        <v>0</v>
      </c>
      <c r="M25" s="102">
        <f>IF(Décembre2016!D53="",0,1)</f>
        <v>0</v>
      </c>
      <c r="N25" s="102">
        <f>IF(Décembre2016!E53="",0,1)</f>
        <v>0</v>
      </c>
      <c r="O25" s="102">
        <f>IF(Décembre2016!F53="",0,1)</f>
        <v>0</v>
      </c>
      <c r="P25" s="102">
        <f>IF(Décembre2016!G53="",0,1)</f>
        <v>0</v>
      </c>
      <c r="Q25" s="102">
        <f>IF(Décembre2016!H53="",0,1)</f>
        <v>0</v>
      </c>
      <c r="R25" s="92"/>
      <c r="S25" s="104" t="s">
        <v>48</v>
      </c>
      <c r="T25" s="101">
        <f>IF(Décembre2016!J19="",0,1)</f>
        <v>0</v>
      </c>
      <c r="U25" s="102">
        <f>IF(Décembre2016!K19="",0,1)</f>
        <v>0</v>
      </c>
      <c r="V25" s="102">
        <f>IF(Décembre2016!L19="",0,1)</f>
        <v>0</v>
      </c>
      <c r="W25" s="102">
        <f>IF(Décembre2016!M19="",0,1)</f>
        <v>0</v>
      </c>
      <c r="X25" s="102">
        <f>IF(Décembre2016!N19="",0,1)</f>
        <v>0</v>
      </c>
      <c r="Y25" s="102">
        <f>IF(Décembre2016!J36="",0,1)</f>
        <v>0</v>
      </c>
      <c r="Z25" s="102">
        <f>IF(Décembre2016!K36="",0,1)</f>
        <v>0</v>
      </c>
      <c r="AA25" s="102">
        <f>IF(Décembre2016!L36="",0,1)</f>
        <v>0</v>
      </c>
      <c r="AB25" s="102">
        <f>IF(Décembre2016!M36="",0,1)</f>
        <v>0</v>
      </c>
      <c r="AC25" s="102">
        <f>IF(Décembre2016!N36="",0,1)</f>
        <v>0</v>
      </c>
      <c r="AD25" s="102">
        <f>IF(Décembre2016!J53="",0,1)</f>
        <v>0</v>
      </c>
      <c r="AE25" s="102">
        <f>IF(Décembre2016!K53="",0,1)</f>
        <v>0</v>
      </c>
      <c r="AF25" s="102">
        <f>IF(Décembre2016!L53="",0,1)</f>
        <v>0</v>
      </c>
      <c r="AG25" s="102">
        <f>IF(Décembre2016!M53="",0,1)</f>
        <v>0</v>
      </c>
      <c r="AH25" s="102">
        <f>IF(Décembre2016!N53="",0,1)</f>
        <v>0</v>
      </c>
    </row>
    <row r="26" spans="1:34" ht="15" hidden="1" thickBot="1">
      <c r="A26" s="91"/>
      <c r="B26" s="92"/>
      <c r="C26" s="92"/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B26" s="92"/>
      <c r="AC26" s="92"/>
      <c r="AD26" s="92"/>
      <c r="AE26" s="92"/>
      <c r="AF26" s="92"/>
      <c r="AG26" s="92"/>
      <c r="AH26" s="92"/>
    </row>
    <row r="27" spans="1:34" ht="26.4" hidden="1" thickBot="1">
      <c r="A27" s="91"/>
      <c r="B27" s="92"/>
      <c r="C27" s="390" t="s">
        <v>58</v>
      </c>
      <c r="D27" s="391"/>
      <c r="E27" s="391"/>
      <c r="F27" s="391"/>
      <c r="G27" s="391"/>
      <c r="H27" s="391"/>
      <c r="I27" s="391"/>
      <c r="J27" s="391"/>
      <c r="K27" s="391"/>
      <c r="L27" s="391"/>
      <c r="M27" s="391"/>
      <c r="N27" s="391"/>
      <c r="O27" s="391"/>
      <c r="P27" s="391"/>
      <c r="Q27" s="392"/>
      <c r="R27" s="92"/>
      <c r="S27" s="92"/>
      <c r="T27" s="390" t="s">
        <v>59</v>
      </c>
      <c r="U27" s="391"/>
      <c r="V27" s="391"/>
      <c r="W27" s="391"/>
      <c r="X27" s="391"/>
      <c r="Y27" s="391"/>
      <c r="Z27" s="391"/>
      <c r="AA27" s="391"/>
      <c r="AB27" s="391"/>
      <c r="AC27" s="391"/>
      <c r="AD27" s="391"/>
      <c r="AE27" s="391"/>
      <c r="AF27" s="391"/>
      <c r="AG27" s="391"/>
      <c r="AH27" s="392"/>
    </row>
    <row r="28" spans="1:34" ht="29.4" hidden="1" thickBot="1">
      <c r="A28" s="91"/>
      <c r="B28" s="93"/>
      <c r="C28" s="388" t="s">
        <v>50</v>
      </c>
      <c r="D28" s="389"/>
      <c r="E28" s="389"/>
      <c r="F28" s="389"/>
      <c r="G28" s="389"/>
      <c r="H28" s="388" t="s">
        <v>51</v>
      </c>
      <c r="I28" s="389"/>
      <c r="J28" s="389"/>
      <c r="K28" s="389"/>
      <c r="L28" s="389"/>
      <c r="M28" s="388" t="s">
        <v>52</v>
      </c>
      <c r="N28" s="389"/>
      <c r="O28" s="389"/>
      <c r="P28" s="389"/>
      <c r="Q28" s="405"/>
      <c r="R28" s="92"/>
      <c r="S28" s="93"/>
      <c r="T28" s="388" t="s">
        <v>50</v>
      </c>
      <c r="U28" s="389"/>
      <c r="V28" s="389"/>
      <c r="W28" s="389"/>
      <c r="X28" s="389"/>
      <c r="Y28" s="388" t="s">
        <v>51</v>
      </c>
      <c r="Z28" s="389"/>
      <c r="AA28" s="389"/>
      <c r="AB28" s="389"/>
      <c r="AC28" s="389"/>
      <c r="AD28" s="388" t="s">
        <v>52</v>
      </c>
      <c r="AE28" s="389"/>
      <c r="AF28" s="389"/>
      <c r="AG28" s="389"/>
      <c r="AH28" s="405"/>
    </row>
    <row r="29" spans="1:34" ht="24" hidden="1" thickBot="1">
      <c r="A29" s="91"/>
      <c r="B29" s="94"/>
      <c r="C29" s="95" t="s">
        <v>38</v>
      </c>
      <c r="D29" s="96" t="s">
        <v>39</v>
      </c>
      <c r="E29" s="96" t="s">
        <v>39</v>
      </c>
      <c r="F29" s="96" t="s">
        <v>40</v>
      </c>
      <c r="G29" s="96" t="s">
        <v>41</v>
      </c>
      <c r="H29" s="95" t="s">
        <v>38</v>
      </c>
      <c r="I29" s="96" t="s">
        <v>39</v>
      </c>
      <c r="J29" s="96" t="s">
        <v>39</v>
      </c>
      <c r="K29" s="96" t="s">
        <v>40</v>
      </c>
      <c r="L29" s="96" t="s">
        <v>41</v>
      </c>
      <c r="M29" s="95" t="s">
        <v>38</v>
      </c>
      <c r="N29" s="96" t="s">
        <v>39</v>
      </c>
      <c r="O29" s="96" t="s">
        <v>39</v>
      </c>
      <c r="P29" s="96" t="s">
        <v>40</v>
      </c>
      <c r="Q29" s="96" t="s">
        <v>41</v>
      </c>
      <c r="R29" s="92"/>
      <c r="S29" s="94"/>
      <c r="T29" s="95" t="s">
        <v>38</v>
      </c>
      <c r="U29" s="96" t="s">
        <v>39</v>
      </c>
      <c r="V29" s="96" t="s">
        <v>39</v>
      </c>
      <c r="W29" s="96" t="s">
        <v>40</v>
      </c>
      <c r="X29" s="96" t="s">
        <v>41</v>
      </c>
      <c r="Y29" s="95" t="s">
        <v>38</v>
      </c>
      <c r="Z29" s="96" t="s">
        <v>39</v>
      </c>
      <c r="AA29" s="96" t="s">
        <v>39</v>
      </c>
      <c r="AB29" s="96" t="s">
        <v>40</v>
      </c>
      <c r="AC29" s="96" t="s">
        <v>41</v>
      </c>
      <c r="AD29" s="95" t="s">
        <v>38</v>
      </c>
      <c r="AE29" s="96" t="s">
        <v>39</v>
      </c>
      <c r="AF29" s="96" t="s">
        <v>39</v>
      </c>
      <c r="AG29" s="96" t="s">
        <v>40</v>
      </c>
      <c r="AH29" s="96" t="s">
        <v>41</v>
      </c>
    </row>
    <row r="30" spans="1:34" ht="24" hidden="1" customHeight="1" thickBot="1">
      <c r="A30" s="91"/>
      <c r="B30" s="105" t="s">
        <v>45</v>
      </c>
      <c r="C30" s="98">
        <f>IF(Décembre2016!P7="",0,1)</f>
        <v>0</v>
      </c>
      <c r="D30" s="99">
        <f>IF(Décembre2016!Q7="",0,1)</f>
        <v>0</v>
      </c>
      <c r="E30" s="99">
        <f>IF(Décembre2016!R7="",0,1)</f>
        <v>0</v>
      </c>
      <c r="F30" s="99">
        <f>IF(Décembre2016!S7="",0,1)</f>
        <v>0</v>
      </c>
      <c r="G30" s="99">
        <f>IF(Décembre2016!T7="",0,1)</f>
        <v>0</v>
      </c>
      <c r="H30" s="99">
        <f>IF(Décembre2016!P24="",0,1)</f>
        <v>0</v>
      </c>
      <c r="I30" s="99">
        <f>IF(Décembre2016!Q24="",0,1)</f>
        <v>0</v>
      </c>
      <c r="J30" s="99">
        <f>IF(Décembre2016!R24="",0,1)</f>
        <v>0</v>
      </c>
      <c r="K30" s="99">
        <f>IF(Décembre2016!S24="",0,1)</f>
        <v>0</v>
      </c>
      <c r="L30" s="99">
        <f>IF(Décembre2016!T24="",0,1)</f>
        <v>0</v>
      </c>
      <c r="M30" s="99">
        <f>IF(Décembre2016!P41="",0,1)</f>
        <v>0</v>
      </c>
      <c r="N30" s="99">
        <f>IF(Décembre2016!Q41="",0,1)</f>
        <v>0</v>
      </c>
      <c r="O30" s="99">
        <f>IF(Décembre2016!R41="",0,1)</f>
        <v>0</v>
      </c>
      <c r="P30" s="99">
        <f>IF(Décembre2016!S41="",0,1)</f>
        <v>0</v>
      </c>
      <c r="Q30" s="99">
        <f>IF(Décembre2016!T41="",0,1)</f>
        <v>0</v>
      </c>
      <c r="R30" s="92"/>
      <c r="S30" s="105" t="s">
        <v>45</v>
      </c>
      <c r="T30" s="98">
        <f>IF(Décembre2016!V7="",0,1)</f>
        <v>0</v>
      </c>
      <c r="U30" s="99">
        <f>IF(Décembre2016!W7="",0,1)</f>
        <v>0</v>
      </c>
      <c r="V30" s="99">
        <f>IF(Décembre2016!X7="",0,1)</f>
        <v>0</v>
      </c>
      <c r="W30" s="99">
        <f>IF(Décembre2016!Y7="",0,1)</f>
        <v>0</v>
      </c>
      <c r="X30" s="99">
        <f>IF(Décembre2016!Z7="",0,1)</f>
        <v>0</v>
      </c>
      <c r="Y30" s="99">
        <f>IF(Décembre2016!V24="",0,1)</f>
        <v>0</v>
      </c>
      <c r="Z30" s="99">
        <f>IF(Décembre2016!W24="",0,1)</f>
        <v>0</v>
      </c>
      <c r="AA30" s="99">
        <f>IF(Décembre2016!X24="",0,1)</f>
        <v>0</v>
      </c>
      <c r="AB30" s="99">
        <f>IF(Décembre2016!Y24="",0,1)</f>
        <v>0</v>
      </c>
      <c r="AC30" s="99">
        <f>IF(Décembre2016!Z24="",0,1)</f>
        <v>0</v>
      </c>
      <c r="AD30" s="99">
        <f>IF(Décembre2016!V41="",0,1)</f>
        <v>0</v>
      </c>
      <c r="AE30" s="99">
        <f>IF(Décembre2016!W41="",0,1)</f>
        <v>0</v>
      </c>
      <c r="AF30" s="99">
        <f>IF(Décembre2016!X41="",0,1)</f>
        <v>0</v>
      </c>
      <c r="AG30" s="99">
        <f>IF(Décembre2016!Y41="",0,1)</f>
        <v>0</v>
      </c>
      <c r="AH30" s="99">
        <f>IF(Décembre2016!Z41="",0,1)</f>
        <v>0</v>
      </c>
    </row>
    <row r="31" spans="1:34" ht="24" hidden="1" customHeight="1" thickBot="1">
      <c r="A31" s="91"/>
      <c r="B31" s="105" t="s">
        <v>46</v>
      </c>
      <c r="C31" s="101">
        <f>IF(Décembre2016!P10="",0,1)</f>
        <v>0</v>
      </c>
      <c r="D31" s="102">
        <f>IF(Décembre2016!Q10="",0,1)</f>
        <v>0</v>
      </c>
      <c r="E31" s="102">
        <f>IF(Décembre2016!R10="",0,1)</f>
        <v>0</v>
      </c>
      <c r="F31" s="102">
        <f>IF(Décembre2016!S10="",0,1)</f>
        <v>0</v>
      </c>
      <c r="G31" s="102">
        <f>IF(Décembre2016!T10="",0,1)</f>
        <v>0</v>
      </c>
      <c r="H31" s="102">
        <f>IF(Décembre2016!P27="",0,1)</f>
        <v>0</v>
      </c>
      <c r="I31" s="102">
        <f>IF(Décembre2016!Q27="",0,1)</f>
        <v>0</v>
      </c>
      <c r="J31" s="102">
        <f>IF(Décembre2016!R27="",0,1)</f>
        <v>0</v>
      </c>
      <c r="K31" s="102">
        <f>IF(Décembre2016!S27="",0,1)</f>
        <v>0</v>
      </c>
      <c r="L31" s="102">
        <f>IF(Décembre2016!T27="",0,1)</f>
        <v>0</v>
      </c>
      <c r="M31" s="102">
        <f>IF(Décembre2016!P44="",0,1)</f>
        <v>0</v>
      </c>
      <c r="N31" s="102">
        <f>IF(Décembre2016!Q44="",0,1)</f>
        <v>0</v>
      </c>
      <c r="O31" s="102">
        <f>IF(Décembre2016!R44="",0,1)</f>
        <v>0</v>
      </c>
      <c r="P31" s="102">
        <f>IF(Décembre2016!S44="",0,1)</f>
        <v>0</v>
      </c>
      <c r="Q31" s="102">
        <f>IF(Décembre2016!T44="",0,1)</f>
        <v>0</v>
      </c>
      <c r="R31" s="92"/>
      <c r="S31" s="105" t="s">
        <v>46</v>
      </c>
      <c r="T31" s="101">
        <f>IF(Décembre2016!V10="",0,1)</f>
        <v>0</v>
      </c>
      <c r="U31" s="102">
        <f>IF(Décembre2016!W10="",0,1)</f>
        <v>0</v>
      </c>
      <c r="V31" s="102">
        <f>IF(Décembre2016!X10="",0,1)</f>
        <v>0</v>
      </c>
      <c r="W31" s="102">
        <f>IF(Décembre2016!Y10="",0,1)</f>
        <v>0</v>
      </c>
      <c r="X31" s="102">
        <f>IF(Décembre2016!Z10="",0,1)</f>
        <v>0</v>
      </c>
      <c r="Y31" s="102">
        <f>IF(Décembre2016!V27="",0,1)</f>
        <v>0</v>
      </c>
      <c r="Z31" s="102">
        <f>IF(Décembre2016!W27="",0,1)</f>
        <v>0</v>
      </c>
      <c r="AA31" s="102">
        <f>IF(Décembre2016!X27="",0,1)</f>
        <v>0</v>
      </c>
      <c r="AB31" s="102">
        <f>IF(Décembre2016!Y27="",0,1)</f>
        <v>0</v>
      </c>
      <c r="AC31" s="102">
        <f>IF(Décembre2016!Z27="",0,1)</f>
        <v>0</v>
      </c>
      <c r="AD31" s="102">
        <f>IF(Décembre2016!V44="",0,1)</f>
        <v>0</v>
      </c>
      <c r="AE31" s="102">
        <f>IF(Décembre2016!W44="",0,1)</f>
        <v>0</v>
      </c>
      <c r="AF31" s="102">
        <f>IF(Décembre2016!X44="",0,1)</f>
        <v>0</v>
      </c>
      <c r="AG31" s="102">
        <f>IF(Décembre2016!Y44="",0,1)</f>
        <v>0</v>
      </c>
      <c r="AH31" s="102">
        <f>IF(Décembre2016!Z44="",0,1)</f>
        <v>0</v>
      </c>
    </row>
    <row r="32" spans="1:34" ht="24" hidden="1" customHeight="1" thickBot="1">
      <c r="A32" s="91"/>
      <c r="B32" s="106" t="s">
        <v>47</v>
      </c>
      <c r="C32" s="101">
        <f>IF(Décembre2016!P13="",0,1)</f>
        <v>0</v>
      </c>
      <c r="D32" s="102">
        <f>IF(Décembre2016!Q13="",0,1)</f>
        <v>0</v>
      </c>
      <c r="E32" s="102">
        <f>IF(Décembre2016!R13="",0,1)</f>
        <v>0</v>
      </c>
      <c r="F32" s="102">
        <f>IF(Décembre2016!S13="",0,1)</f>
        <v>0</v>
      </c>
      <c r="G32" s="102">
        <f>IF(Décembre2016!T13="",0,1)</f>
        <v>0</v>
      </c>
      <c r="H32" s="102">
        <f>IF(Décembre2016!P30="",0,1)</f>
        <v>0</v>
      </c>
      <c r="I32" s="102">
        <f>IF(Décembre2016!Q30="",0,1)</f>
        <v>0</v>
      </c>
      <c r="J32" s="102">
        <f>IF(Décembre2016!R30="",0,1)</f>
        <v>0</v>
      </c>
      <c r="K32" s="102">
        <f>IF(Décembre2016!S30="",0,1)</f>
        <v>0</v>
      </c>
      <c r="L32" s="102">
        <f>IF(Décembre2016!T30="",0,1)</f>
        <v>0</v>
      </c>
      <c r="M32" s="102">
        <f>IF(Décembre2016!P47="",0,1)</f>
        <v>0</v>
      </c>
      <c r="N32" s="102">
        <f>IF(Décembre2016!Q47="",0,1)</f>
        <v>0</v>
      </c>
      <c r="O32" s="102">
        <f>IF(Décembre2016!R47="",0,1)</f>
        <v>0</v>
      </c>
      <c r="P32" s="102">
        <f>IF(Décembre2016!S47="",0,1)</f>
        <v>0</v>
      </c>
      <c r="Q32" s="102">
        <f>IF(Décembre2016!T47="",0,1)</f>
        <v>0</v>
      </c>
      <c r="R32" s="92"/>
      <c r="S32" s="106" t="s">
        <v>47</v>
      </c>
      <c r="T32" s="101">
        <f>IF(Décembre2016!V13="",0,1)</f>
        <v>0</v>
      </c>
      <c r="U32" s="102">
        <f>IF(Décembre2016!W13="",0,1)</f>
        <v>0</v>
      </c>
      <c r="V32" s="102">
        <f>IF(Décembre2016!X13="",0,1)</f>
        <v>0</v>
      </c>
      <c r="W32" s="102">
        <f>IF(Décembre2016!Y13="",0,1)</f>
        <v>0</v>
      </c>
      <c r="X32" s="102">
        <f>IF(Décembre2016!Z13="",0,1)</f>
        <v>0</v>
      </c>
      <c r="Y32" s="102">
        <f>IF(Décembre2016!V30="",0,1)</f>
        <v>0</v>
      </c>
      <c r="Z32" s="102">
        <f>IF(Décembre2016!W30="",0,1)</f>
        <v>0</v>
      </c>
      <c r="AA32" s="102">
        <f>IF(Décembre2016!X30="",0,1)</f>
        <v>0</v>
      </c>
      <c r="AB32" s="102">
        <f>IF(Décembre2016!Y30="",0,1)</f>
        <v>0</v>
      </c>
      <c r="AC32" s="102">
        <f>IF(Décembre2016!Z30="",0,1)</f>
        <v>0</v>
      </c>
      <c r="AD32" s="102">
        <f>IF(Décembre2016!V47="",0,1)</f>
        <v>0</v>
      </c>
      <c r="AE32" s="102">
        <f>IF(Décembre2016!W47="",0,1)</f>
        <v>0</v>
      </c>
      <c r="AF32" s="102">
        <f>IF(Décembre2016!X47="",0,1)</f>
        <v>0</v>
      </c>
      <c r="AG32" s="102">
        <f>IF(Décembre2016!Y47="",0,1)</f>
        <v>0</v>
      </c>
      <c r="AH32" s="102">
        <f>IF(Décembre2016!Z47="",0,1)</f>
        <v>0</v>
      </c>
    </row>
    <row r="33" spans="1:34" ht="24" hidden="1" customHeight="1" thickBot="1">
      <c r="A33" s="91"/>
      <c r="B33" s="107" t="s">
        <v>48</v>
      </c>
      <c r="C33" s="101">
        <f>IF(Décembre2016!P19="",0,1)</f>
        <v>0</v>
      </c>
      <c r="D33" s="102">
        <f>IF(Décembre2016!Q19="",0,1)</f>
        <v>0</v>
      </c>
      <c r="E33" s="102">
        <f>IF(Décembre2016!R19="",0,1)</f>
        <v>0</v>
      </c>
      <c r="F33" s="102">
        <f>IF(Décembre2016!S19="",0,1)</f>
        <v>0</v>
      </c>
      <c r="G33" s="102">
        <f>IF(Décembre2016!T19="",0,1)</f>
        <v>0</v>
      </c>
      <c r="H33" s="102">
        <f>IF(Décembre2016!P36="",0,1)</f>
        <v>0</v>
      </c>
      <c r="I33" s="102">
        <f>IF(Décembre2016!Q36="",0,1)</f>
        <v>0</v>
      </c>
      <c r="J33" s="102">
        <f>IF(Décembre2016!R36="",0,1)</f>
        <v>0</v>
      </c>
      <c r="K33" s="102">
        <f>IF(Décembre2016!S36="",0,1)</f>
        <v>0</v>
      </c>
      <c r="L33" s="102">
        <f>IF(Décembre2016!T36="",0,1)</f>
        <v>0</v>
      </c>
      <c r="M33" s="102">
        <f>IF(Décembre2016!P53="",0,1)</f>
        <v>0</v>
      </c>
      <c r="N33" s="102">
        <f>IF(Décembre2016!Q53="",0,1)</f>
        <v>0</v>
      </c>
      <c r="O33" s="102">
        <f>IF(Décembre2016!R53="",0,1)</f>
        <v>0</v>
      </c>
      <c r="P33" s="102">
        <f>IF(Décembre2016!S53="",0,1)</f>
        <v>0</v>
      </c>
      <c r="Q33" s="102">
        <f>IF(Décembre2016!T53="",0,1)</f>
        <v>0</v>
      </c>
      <c r="R33" s="92"/>
      <c r="S33" s="107" t="s">
        <v>48</v>
      </c>
      <c r="T33" s="108">
        <f>IF(Décembre2016!V19="",0,1)</f>
        <v>0</v>
      </c>
      <c r="U33" s="109">
        <f>IF(Décembre2016!W19="",0,1)</f>
        <v>0</v>
      </c>
      <c r="V33" s="109">
        <f>IF(Décembre2016!X19="",0,1)</f>
        <v>0</v>
      </c>
      <c r="W33" s="109">
        <f>IF(Décembre2016!Y19="",0,1)</f>
        <v>0</v>
      </c>
      <c r="X33" s="109">
        <f>IF(Décembre2016!Z19="",0,1)</f>
        <v>0</v>
      </c>
      <c r="Y33" s="109">
        <f>IF(Décembre2016!V36="",0,1)</f>
        <v>0</v>
      </c>
      <c r="Z33" s="109">
        <f>IF(Décembre2016!W36="",0,1)</f>
        <v>0</v>
      </c>
      <c r="AA33" s="109">
        <f>IF(Décembre2016!X36="",0,1)</f>
        <v>0</v>
      </c>
      <c r="AB33" s="109">
        <f>IF(Décembre2016!Y36="",0,1)</f>
        <v>0</v>
      </c>
      <c r="AC33" s="109">
        <f>IF(Décembre2016!Z36="",0,1)</f>
        <v>0</v>
      </c>
      <c r="AD33" s="109">
        <f>IF(Décembre2016!V53="",0,1)</f>
        <v>0</v>
      </c>
      <c r="AE33" s="109">
        <f>IF(Décembre2016!W53="",0,1)</f>
        <v>0</v>
      </c>
      <c r="AF33" s="109">
        <f>IF(Décembre2016!X53="",0,1)</f>
        <v>0</v>
      </c>
      <c r="AG33" s="109">
        <f>IF(Décembre2016!Y53="",0,1)</f>
        <v>0</v>
      </c>
      <c r="AH33" s="109">
        <f>IF(Décembre2016!Z53="",0,1)</f>
        <v>0</v>
      </c>
    </row>
  </sheetData>
  <sheetProtection sheet="1" objects="1" scenarios="1"/>
  <mergeCells count="36">
    <mergeCell ref="J5:L6"/>
    <mergeCell ref="J7:L8"/>
    <mergeCell ref="J9:L10"/>
    <mergeCell ref="M5:O6"/>
    <mergeCell ref="M7:O8"/>
    <mergeCell ref="M9:O10"/>
    <mergeCell ref="A5:C6"/>
    <mergeCell ref="A7:C8"/>
    <mergeCell ref="D5:F6"/>
    <mergeCell ref="G5:I6"/>
    <mergeCell ref="D7:F8"/>
    <mergeCell ref="G7:I8"/>
    <mergeCell ref="D3:F4"/>
    <mergeCell ref="G3:I4"/>
    <mergeCell ref="A1:S2"/>
    <mergeCell ref="J3:L4"/>
    <mergeCell ref="M3:O4"/>
    <mergeCell ref="T27:AH27"/>
    <mergeCell ref="T28:X28"/>
    <mergeCell ref="Y28:AC28"/>
    <mergeCell ref="AD28:AH28"/>
    <mergeCell ref="C27:Q27"/>
    <mergeCell ref="C28:G28"/>
    <mergeCell ref="H28:L28"/>
    <mergeCell ref="M28:Q28"/>
    <mergeCell ref="T19:AH19"/>
    <mergeCell ref="T20:X20"/>
    <mergeCell ref="Y20:AC20"/>
    <mergeCell ref="AD20:AH20"/>
    <mergeCell ref="H20:L20"/>
    <mergeCell ref="M20:Q20"/>
    <mergeCell ref="C20:G20"/>
    <mergeCell ref="C19:Q19"/>
    <mergeCell ref="A9:C10"/>
    <mergeCell ref="D9:F10"/>
    <mergeCell ref="G9:I10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AU87"/>
  <sheetViews>
    <sheetView zoomScale="40" zoomScaleNormal="40" workbookViewId="0">
      <selection activeCell="Z39" sqref="Z39"/>
    </sheetView>
  </sheetViews>
  <sheetFormatPr baseColWidth="10" defaultColWidth="9.109375" defaultRowHeight="14.4"/>
  <cols>
    <col min="1" max="1" width="8.88671875" customWidth="1"/>
    <col min="2" max="2" width="12.5546875" customWidth="1"/>
    <col min="3" max="3" width="23.33203125" style="4" customWidth="1"/>
    <col min="4" max="8" width="10.5546875" customWidth="1"/>
    <col min="9" max="10" width="12.44140625" style="65" customWidth="1"/>
    <col min="11" max="15" width="10.5546875" customWidth="1"/>
    <col min="16" max="17" width="12.44140625" customWidth="1"/>
    <col min="18" max="22" width="10.5546875" customWidth="1"/>
    <col min="23" max="24" width="12.88671875" customWidth="1"/>
    <col min="25" max="29" width="10.5546875" customWidth="1"/>
    <col min="30" max="31" width="12.5546875" customWidth="1"/>
    <col min="32" max="32" width="25.6640625" customWidth="1"/>
    <col min="33" max="33" width="25.6640625" hidden="1" customWidth="1"/>
    <col min="34" max="34" width="37.109375" customWidth="1"/>
    <col min="35" max="46" width="32.44140625" customWidth="1"/>
  </cols>
  <sheetData>
    <row r="1" spans="1:47" ht="110.25" customHeight="1" thickBot="1">
      <c r="A1" s="432"/>
      <c r="B1" s="435" t="s">
        <v>44</v>
      </c>
      <c r="C1" s="436"/>
      <c r="D1" s="436"/>
      <c r="E1" s="436"/>
      <c r="F1" s="436"/>
      <c r="G1" s="436"/>
      <c r="H1" s="437"/>
      <c r="I1" s="442" t="s">
        <v>9</v>
      </c>
      <c r="J1" s="367"/>
      <c r="K1" s="367"/>
      <c r="L1" s="367"/>
      <c r="M1" s="367"/>
      <c r="N1" s="443"/>
      <c r="O1" s="71">
        <v>35</v>
      </c>
      <c r="P1" s="420" t="s">
        <v>8</v>
      </c>
      <c r="Q1" s="420"/>
      <c r="R1" s="420"/>
      <c r="S1" s="420"/>
      <c r="T1" s="420"/>
      <c r="U1" s="420"/>
      <c r="V1" s="420"/>
      <c r="W1" s="421"/>
      <c r="X1" s="145"/>
      <c r="Y1" s="141"/>
      <c r="Z1" s="30"/>
      <c r="AA1" s="31" t="s">
        <v>13</v>
      </c>
      <c r="AB1" s="114"/>
      <c r="AC1" s="114"/>
      <c r="AD1" s="114"/>
      <c r="AE1" s="114"/>
      <c r="AF1" s="114"/>
      <c r="AH1" s="424" t="s">
        <v>69</v>
      </c>
      <c r="AI1" s="448" t="s">
        <v>62</v>
      </c>
      <c r="AJ1" s="449"/>
      <c r="AK1" s="449"/>
      <c r="AL1" s="449"/>
      <c r="AM1" s="449"/>
      <c r="AN1" s="449"/>
      <c r="AO1" s="449"/>
      <c r="AP1" s="449"/>
      <c r="AQ1" s="449"/>
      <c r="AR1" s="449"/>
      <c r="AS1" s="449"/>
      <c r="AT1" s="450"/>
      <c r="AU1" s="32"/>
    </row>
    <row r="2" spans="1:47" ht="104.25" customHeight="1" thickBot="1">
      <c r="A2" s="432"/>
      <c r="B2" s="438"/>
      <c r="C2" s="349"/>
      <c r="D2" s="349"/>
      <c r="E2" s="349"/>
      <c r="F2" s="349"/>
      <c r="G2" s="349"/>
      <c r="H2" s="439"/>
      <c r="I2" s="444"/>
      <c r="J2" s="368"/>
      <c r="K2" s="368"/>
      <c r="L2" s="368"/>
      <c r="M2" s="368"/>
      <c r="N2" s="445"/>
      <c r="O2" s="72">
        <v>45</v>
      </c>
      <c r="P2" s="420" t="s">
        <v>10</v>
      </c>
      <c r="Q2" s="420"/>
      <c r="R2" s="420"/>
      <c r="S2" s="420"/>
      <c r="T2" s="420"/>
      <c r="U2" s="420"/>
      <c r="V2" s="420"/>
      <c r="W2" s="421"/>
      <c r="X2" s="145"/>
      <c r="Y2" s="142"/>
      <c r="Z2" s="26"/>
      <c r="AA2" s="26"/>
      <c r="AB2" s="115"/>
      <c r="AC2" s="115"/>
      <c r="AD2" s="115"/>
      <c r="AE2" s="115"/>
      <c r="AF2" s="115"/>
      <c r="AG2" s="137"/>
      <c r="AH2" s="425"/>
      <c r="AI2" s="374" t="s">
        <v>5</v>
      </c>
      <c r="AJ2" s="375"/>
      <c r="AK2" s="375"/>
      <c r="AL2" s="376"/>
      <c r="AM2" s="374" t="s">
        <v>4</v>
      </c>
      <c r="AN2" s="375"/>
      <c r="AO2" s="375"/>
      <c r="AP2" s="376"/>
      <c r="AQ2" s="374" t="s">
        <v>3</v>
      </c>
      <c r="AR2" s="375"/>
      <c r="AS2" s="375"/>
      <c r="AT2" s="376"/>
    </row>
    <row r="3" spans="1:47" ht="110.25" customHeight="1" thickBot="1">
      <c r="A3" s="432"/>
      <c r="B3" s="440"/>
      <c r="C3" s="350"/>
      <c r="D3" s="350"/>
      <c r="E3" s="350"/>
      <c r="F3" s="350"/>
      <c r="G3" s="350"/>
      <c r="H3" s="441"/>
      <c r="I3" s="446"/>
      <c r="J3" s="369"/>
      <c r="K3" s="369"/>
      <c r="L3" s="369"/>
      <c r="M3" s="369"/>
      <c r="N3" s="447"/>
      <c r="O3" s="72">
        <v>60</v>
      </c>
      <c r="P3" s="422" t="s">
        <v>11</v>
      </c>
      <c r="Q3" s="422"/>
      <c r="R3" s="422"/>
      <c r="S3" s="422"/>
      <c r="T3" s="422"/>
      <c r="U3" s="422"/>
      <c r="V3" s="422"/>
      <c r="W3" s="423"/>
      <c r="X3" s="145"/>
      <c r="Y3" s="143"/>
      <c r="Z3" s="26"/>
      <c r="AA3" s="26"/>
      <c r="AB3" s="117"/>
      <c r="AC3" s="117"/>
      <c r="AD3" s="117"/>
      <c r="AE3" s="117"/>
      <c r="AF3" s="117"/>
      <c r="AG3" s="137"/>
      <c r="AH3" s="146" t="s">
        <v>72</v>
      </c>
      <c r="AI3" s="426">
        <f>AVERAGE(D7:H18,K7:O18,R7:V18,Y7:AC18)</f>
        <v>-5.7428571428571429</v>
      </c>
      <c r="AJ3" s="427"/>
      <c r="AK3" s="427"/>
      <c r="AL3" s="428"/>
      <c r="AM3" s="426">
        <f>AVERAGE(D21:H32,K21:O32,R21:V32,Y21:AC32)</f>
        <v>-3</v>
      </c>
      <c r="AN3" s="427"/>
      <c r="AO3" s="427"/>
      <c r="AP3" s="428"/>
      <c r="AQ3" s="426">
        <f>AVERAGE(D35:H46,K35:O46,R35:V46,Y35:AC46)</f>
        <v>5.666666666666667</v>
      </c>
      <c r="AR3" s="427"/>
      <c r="AS3" s="427"/>
      <c r="AT3" s="428"/>
    </row>
    <row r="4" spans="1:47" ht="110.25" customHeight="1" thickBot="1">
      <c r="A4" s="3"/>
      <c r="B4" s="70"/>
      <c r="C4" s="451" t="s">
        <v>16</v>
      </c>
      <c r="D4" s="383"/>
      <c r="E4" s="383"/>
      <c r="F4" s="383"/>
      <c r="G4" s="383"/>
      <c r="H4" s="383"/>
      <c r="I4" s="383"/>
      <c r="J4" s="383"/>
      <c r="K4" s="383"/>
      <c r="L4" s="383"/>
      <c r="M4" s="383"/>
      <c r="N4" s="383"/>
      <c r="O4" s="383"/>
      <c r="P4" s="383"/>
      <c r="Q4" s="383"/>
      <c r="R4" s="383"/>
      <c r="S4" s="383"/>
      <c r="T4" s="383"/>
      <c r="U4" s="383"/>
      <c r="V4" s="383"/>
      <c r="W4" s="383"/>
      <c r="X4" s="383"/>
      <c r="Y4" s="383"/>
      <c r="Z4" s="383"/>
      <c r="AA4" s="383"/>
      <c r="AB4" s="383"/>
      <c r="AC4" s="383"/>
      <c r="AD4" s="383"/>
      <c r="AE4" s="383"/>
      <c r="AF4" s="452"/>
      <c r="AG4" s="137"/>
      <c r="AH4" s="146" t="s">
        <v>73</v>
      </c>
      <c r="AI4" s="380">
        <f>SUM(D7:H18,K7:O18,R7:V18,Y7:AC18)*-1</f>
        <v>201</v>
      </c>
      <c r="AJ4" s="381"/>
      <c r="AK4" s="381"/>
      <c r="AL4" s="382"/>
      <c r="AM4" s="380">
        <f>SUM(D21:H32,K21:O32,R21:V32,Y21:AC32,)*-1</f>
        <v>87</v>
      </c>
      <c r="AN4" s="381"/>
      <c r="AO4" s="381"/>
      <c r="AP4" s="382"/>
      <c r="AQ4" s="380">
        <f>SUM(D35:H46,K35:O46,R35:V46,Y35:AC46)*-1</f>
        <v>-17</v>
      </c>
      <c r="AR4" s="381"/>
      <c r="AS4" s="381"/>
      <c r="AT4" s="382"/>
    </row>
    <row r="5" spans="1:47" ht="63" customHeight="1" thickBot="1">
      <c r="B5" s="347" t="s">
        <v>49</v>
      </c>
      <c r="C5" s="81" t="s">
        <v>17</v>
      </c>
      <c r="D5" s="353" t="s">
        <v>0</v>
      </c>
      <c r="E5" s="354"/>
      <c r="F5" s="354"/>
      <c r="G5" s="354"/>
      <c r="H5" s="354"/>
      <c r="I5" s="354"/>
      <c r="J5" s="354"/>
      <c r="K5" s="354"/>
      <c r="L5" s="354"/>
      <c r="M5" s="355"/>
      <c r="N5" s="354"/>
      <c r="O5" s="354"/>
      <c r="P5" s="354"/>
      <c r="Q5" s="354"/>
      <c r="R5" s="354"/>
      <c r="S5" s="354"/>
      <c r="T5" s="354"/>
      <c r="U5" s="354"/>
      <c r="V5" s="354"/>
      <c r="W5" s="354"/>
      <c r="X5" s="354"/>
      <c r="Y5" s="354"/>
      <c r="Z5" s="354"/>
      <c r="AA5" s="354"/>
      <c r="AB5" s="354"/>
      <c r="AC5" s="354"/>
      <c r="AD5" s="354"/>
      <c r="AE5" s="144"/>
      <c r="AF5" s="433" t="s">
        <v>7</v>
      </c>
      <c r="AG5" s="134"/>
      <c r="AH5" s="138"/>
      <c r="AI5" s="414" t="s">
        <v>42</v>
      </c>
      <c r="AJ5" s="415"/>
      <c r="AK5" s="415"/>
      <c r="AL5" s="415"/>
      <c r="AM5" s="415"/>
      <c r="AN5" s="415"/>
      <c r="AO5" s="415"/>
      <c r="AP5" s="415"/>
      <c r="AQ5" s="415"/>
      <c r="AR5" s="415"/>
      <c r="AS5" s="415"/>
      <c r="AT5" s="416"/>
    </row>
    <row r="6" spans="1:47" ht="40.5" customHeight="1" thickBot="1">
      <c r="B6" s="348"/>
      <c r="C6" s="82"/>
      <c r="D6" s="68" t="s">
        <v>38</v>
      </c>
      <c r="E6" s="67" t="s">
        <v>39</v>
      </c>
      <c r="F6" s="67" t="s">
        <v>39</v>
      </c>
      <c r="G6" s="67" t="s">
        <v>40</v>
      </c>
      <c r="H6" s="67" t="s">
        <v>41</v>
      </c>
      <c r="I6" s="66" t="s">
        <v>83</v>
      </c>
      <c r="J6" s="149" t="s">
        <v>84</v>
      </c>
      <c r="K6" s="78" t="s">
        <v>38</v>
      </c>
      <c r="L6" s="79" t="s">
        <v>39</v>
      </c>
      <c r="M6" s="69" t="s">
        <v>39</v>
      </c>
      <c r="N6" s="67" t="s">
        <v>40</v>
      </c>
      <c r="O6" s="67" t="s">
        <v>41</v>
      </c>
      <c r="P6" s="66" t="s">
        <v>85</v>
      </c>
      <c r="Q6" s="149" t="s">
        <v>86</v>
      </c>
      <c r="R6" s="68" t="s">
        <v>38</v>
      </c>
      <c r="S6" s="67" t="s">
        <v>39</v>
      </c>
      <c r="T6" s="67" t="s">
        <v>39</v>
      </c>
      <c r="U6" s="67" t="s">
        <v>40</v>
      </c>
      <c r="V6" s="67" t="s">
        <v>41</v>
      </c>
      <c r="W6" s="66" t="s">
        <v>87</v>
      </c>
      <c r="X6" s="149" t="s">
        <v>88</v>
      </c>
      <c r="Y6" s="68" t="s">
        <v>38</v>
      </c>
      <c r="Z6" s="67" t="s">
        <v>39</v>
      </c>
      <c r="AA6" s="67" t="s">
        <v>39</v>
      </c>
      <c r="AB6" s="67" t="s">
        <v>40</v>
      </c>
      <c r="AC6" s="67" t="s">
        <v>41</v>
      </c>
      <c r="AD6" s="66" t="s">
        <v>89</v>
      </c>
      <c r="AE6" s="149" t="s">
        <v>90</v>
      </c>
      <c r="AF6" s="434"/>
      <c r="AG6" s="135"/>
      <c r="AH6" s="139"/>
      <c r="AI6" s="417"/>
      <c r="AJ6" s="418"/>
      <c r="AK6" s="418"/>
      <c r="AL6" s="418"/>
      <c r="AM6" s="418"/>
      <c r="AN6" s="418"/>
      <c r="AO6" s="418"/>
      <c r="AP6" s="418"/>
      <c r="AQ6" s="418"/>
      <c r="AR6" s="418"/>
      <c r="AS6" s="418"/>
      <c r="AT6" s="419"/>
    </row>
    <row r="7" spans="1:47" ht="42" customHeight="1">
      <c r="B7" s="348"/>
      <c r="C7" s="332" t="s">
        <v>45</v>
      </c>
      <c r="D7" s="126"/>
      <c r="E7" s="141">
        <v>-11</v>
      </c>
      <c r="F7" s="74"/>
      <c r="G7" s="74"/>
      <c r="H7" s="143">
        <v>0</v>
      </c>
      <c r="I7" s="335">
        <f>AVERAGE(D7:H9)</f>
        <v>-5.5</v>
      </c>
      <c r="J7" s="335">
        <f>SUM(D7:H9)*-1</f>
        <v>11</v>
      </c>
      <c r="K7" s="151">
        <v>4</v>
      </c>
      <c r="L7" s="150">
        <v>-3</v>
      </c>
      <c r="M7" s="74"/>
      <c r="N7" s="74"/>
      <c r="O7" s="141">
        <v>-5</v>
      </c>
      <c r="P7" s="335">
        <f>AVERAGE(K7:O9)</f>
        <v>-1.3333333333333333</v>
      </c>
      <c r="Q7" s="335">
        <f>SUM(K7:O9)*-1</f>
        <v>4</v>
      </c>
      <c r="R7" s="141">
        <v>-6</v>
      </c>
      <c r="S7" s="141">
        <v>2</v>
      </c>
      <c r="T7" s="74"/>
      <c r="U7" s="74"/>
      <c r="V7" s="110"/>
      <c r="W7" s="335">
        <f>AVERAGE(R7:V9)</f>
        <v>-2</v>
      </c>
      <c r="X7" s="335">
        <f>SUM(R7:V9)*-1</f>
        <v>4</v>
      </c>
      <c r="Y7" s="74"/>
      <c r="Z7" s="74"/>
      <c r="AA7" s="142">
        <v>-5</v>
      </c>
      <c r="AB7" s="74"/>
      <c r="AC7" s="110"/>
      <c r="AD7" s="335">
        <f>AVERAGE(Y7:AC9)</f>
        <v>-5</v>
      </c>
      <c r="AE7" s="335">
        <f>SUM(Y7:AC9)*-1</f>
        <v>5</v>
      </c>
      <c r="AF7" s="385">
        <f>AVERAGE(D7:H9,K7:O9,R7:V9,Y7:AC9)</f>
        <v>-3</v>
      </c>
      <c r="AG7" s="429" t="s">
        <v>5</v>
      </c>
      <c r="AH7" s="329" t="s">
        <v>45</v>
      </c>
      <c r="AI7" s="338"/>
      <c r="AJ7" s="339"/>
      <c r="AK7" s="339"/>
      <c r="AL7" s="339"/>
      <c r="AM7" s="339"/>
      <c r="AN7" s="339"/>
      <c r="AO7" s="339"/>
      <c r="AP7" s="339"/>
      <c r="AQ7" s="339"/>
      <c r="AR7" s="339"/>
      <c r="AS7" s="339"/>
      <c r="AT7" s="340"/>
    </row>
    <row r="8" spans="1:47" ht="42" customHeight="1">
      <c r="B8" s="348"/>
      <c r="C8" s="333"/>
      <c r="D8" s="113"/>
      <c r="E8" s="73"/>
      <c r="F8" s="73"/>
      <c r="G8" s="73"/>
      <c r="H8" s="111"/>
      <c r="I8" s="336"/>
      <c r="J8" s="336"/>
      <c r="K8" s="147"/>
      <c r="L8" s="73"/>
      <c r="M8" s="73"/>
      <c r="N8" s="73"/>
      <c r="O8" s="111"/>
      <c r="P8" s="336"/>
      <c r="Q8" s="336"/>
      <c r="R8" s="113"/>
      <c r="S8" s="73"/>
      <c r="T8" s="73"/>
      <c r="U8" s="73"/>
      <c r="V8" s="111"/>
      <c r="W8" s="336"/>
      <c r="X8" s="336"/>
      <c r="Y8" s="113"/>
      <c r="Z8" s="73"/>
      <c r="AA8" s="73"/>
      <c r="AB8" s="73"/>
      <c r="AC8" s="111"/>
      <c r="AD8" s="336"/>
      <c r="AE8" s="336"/>
      <c r="AF8" s="386"/>
      <c r="AG8" s="430"/>
      <c r="AH8" s="330"/>
      <c r="AI8" s="341"/>
      <c r="AJ8" s="342"/>
      <c r="AK8" s="342"/>
      <c r="AL8" s="342"/>
      <c r="AM8" s="342"/>
      <c r="AN8" s="342"/>
      <c r="AO8" s="342"/>
      <c r="AP8" s="342"/>
      <c r="AQ8" s="342"/>
      <c r="AR8" s="342"/>
      <c r="AS8" s="342"/>
      <c r="AT8" s="343"/>
    </row>
    <row r="9" spans="1:47" ht="42" customHeight="1" thickBot="1">
      <c r="B9" s="348"/>
      <c r="C9" s="334"/>
      <c r="D9" s="76"/>
      <c r="E9" s="77"/>
      <c r="F9" s="77"/>
      <c r="G9" s="77"/>
      <c r="H9" s="112"/>
      <c r="I9" s="337"/>
      <c r="J9" s="337"/>
      <c r="K9" s="148"/>
      <c r="L9" s="77"/>
      <c r="M9" s="77"/>
      <c r="N9" s="77"/>
      <c r="O9" s="112"/>
      <c r="P9" s="337"/>
      <c r="Q9" s="337"/>
      <c r="R9" s="76"/>
      <c r="S9" s="77"/>
      <c r="T9" s="77"/>
      <c r="U9" s="77"/>
      <c r="V9" s="112"/>
      <c r="W9" s="337"/>
      <c r="X9" s="337"/>
      <c r="Y9" s="76"/>
      <c r="Z9" s="77"/>
      <c r="AA9" s="77"/>
      <c r="AB9" s="77"/>
      <c r="AC9" s="112"/>
      <c r="AD9" s="337"/>
      <c r="AE9" s="337"/>
      <c r="AF9" s="387"/>
      <c r="AG9" s="430"/>
      <c r="AH9" s="331"/>
      <c r="AI9" s="344"/>
      <c r="AJ9" s="345"/>
      <c r="AK9" s="345"/>
      <c r="AL9" s="345"/>
      <c r="AM9" s="345"/>
      <c r="AN9" s="345"/>
      <c r="AO9" s="345"/>
      <c r="AP9" s="345"/>
      <c r="AQ9" s="345"/>
      <c r="AR9" s="345"/>
      <c r="AS9" s="345"/>
      <c r="AT9" s="346"/>
    </row>
    <row r="10" spans="1:47" ht="42" customHeight="1">
      <c r="B10" s="348"/>
      <c r="C10" s="332" t="s">
        <v>46</v>
      </c>
      <c r="D10" s="142">
        <v>0</v>
      </c>
      <c r="E10" s="143">
        <v>-28</v>
      </c>
      <c r="F10" s="142">
        <v>-3</v>
      </c>
      <c r="G10" s="141">
        <v>-1</v>
      </c>
      <c r="H10" s="110"/>
      <c r="I10" s="335">
        <f>AVERAGE(D10:H12)</f>
        <v>-8</v>
      </c>
      <c r="J10" s="335">
        <f>SUM(D10:H12)*-1</f>
        <v>32</v>
      </c>
      <c r="K10" s="126"/>
      <c r="L10" s="74"/>
      <c r="M10" s="74"/>
      <c r="N10" s="74"/>
      <c r="O10" s="110"/>
      <c r="P10" s="335" t="e">
        <f>AVERAGE(K10:O12)</f>
        <v>#DIV/0!</v>
      </c>
      <c r="Q10" s="335">
        <f>SUM(K10:O12)*-1</f>
        <v>0</v>
      </c>
      <c r="R10" s="126"/>
      <c r="S10" s="143">
        <v>0</v>
      </c>
      <c r="T10" s="74"/>
      <c r="U10" s="142">
        <v>-9</v>
      </c>
      <c r="V10" s="110"/>
      <c r="W10" s="335">
        <f>AVERAGE(R10:V12)</f>
        <v>-4.5</v>
      </c>
      <c r="X10" s="335">
        <f>SUM(R10:V12)*-1</f>
        <v>9</v>
      </c>
      <c r="Y10" s="126"/>
      <c r="Z10" s="74"/>
      <c r="AA10" s="74"/>
      <c r="AB10" s="74"/>
      <c r="AC10" s="110"/>
      <c r="AD10" s="335" t="e">
        <f>AVERAGE(Y10:AC12)</f>
        <v>#DIV/0!</v>
      </c>
      <c r="AE10" s="335">
        <f>SUM(Y10:AC12)*-1</f>
        <v>0</v>
      </c>
      <c r="AF10" s="385">
        <f>AVERAGE(D10:H12,K10:O12,R10:V12,Y10:AC12)</f>
        <v>-6.833333333333333</v>
      </c>
      <c r="AG10" s="430"/>
      <c r="AH10" s="329" t="s">
        <v>46</v>
      </c>
      <c r="AI10" s="338"/>
      <c r="AJ10" s="339"/>
      <c r="AK10" s="339"/>
      <c r="AL10" s="339"/>
      <c r="AM10" s="339"/>
      <c r="AN10" s="339"/>
      <c r="AO10" s="339"/>
      <c r="AP10" s="339"/>
      <c r="AQ10" s="339"/>
      <c r="AR10" s="339"/>
      <c r="AS10" s="339"/>
      <c r="AT10" s="340"/>
    </row>
    <row r="11" spans="1:47" ht="42" customHeight="1">
      <c r="B11" s="348"/>
      <c r="C11" s="333"/>
      <c r="D11" s="75"/>
      <c r="E11" s="73"/>
      <c r="F11" s="73"/>
      <c r="G11" s="73"/>
      <c r="H11" s="111"/>
      <c r="I11" s="336"/>
      <c r="J11" s="336"/>
      <c r="K11" s="75"/>
      <c r="L11" s="73"/>
      <c r="M11" s="73"/>
      <c r="N11" s="73"/>
      <c r="O11" s="111"/>
      <c r="P11" s="336"/>
      <c r="Q11" s="336"/>
      <c r="R11" s="75"/>
      <c r="S11" s="73"/>
      <c r="T11" s="73"/>
      <c r="U11" s="73"/>
      <c r="V11" s="111"/>
      <c r="W11" s="336"/>
      <c r="X11" s="336"/>
      <c r="Y11" s="75"/>
      <c r="Z11" s="73"/>
      <c r="AA11" s="73"/>
      <c r="AB11" s="73"/>
      <c r="AC11" s="111"/>
      <c r="AD11" s="336"/>
      <c r="AE11" s="336"/>
      <c r="AF11" s="386"/>
      <c r="AG11" s="430"/>
      <c r="AH11" s="330"/>
      <c r="AI11" s="341"/>
      <c r="AJ11" s="342"/>
      <c r="AK11" s="342"/>
      <c r="AL11" s="342"/>
      <c r="AM11" s="342"/>
      <c r="AN11" s="342"/>
      <c r="AO11" s="342"/>
      <c r="AP11" s="342"/>
      <c r="AQ11" s="342"/>
      <c r="AR11" s="342"/>
      <c r="AS11" s="342"/>
      <c r="AT11" s="343"/>
    </row>
    <row r="12" spans="1:47" ht="42" customHeight="1" thickBot="1">
      <c r="B12" s="348"/>
      <c r="C12" s="334"/>
      <c r="D12" s="76"/>
      <c r="E12" s="77"/>
      <c r="F12" s="77"/>
      <c r="G12" s="77"/>
      <c r="H12" s="112"/>
      <c r="I12" s="337"/>
      <c r="J12" s="337"/>
      <c r="K12" s="76"/>
      <c r="L12" s="77"/>
      <c r="M12" s="77"/>
      <c r="N12" s="77"/>
      <c r="O12" s="112"/>
      <c r="P12" s="337"/>
      <c r="Q12" s="337"/>
      <c r="R12" s="76"/>
      <c r="S12" s="77"/>
      <c r="T12" s="77"/>
      <c r="U12" s="77"/>
      <c r="V12" s="112"/>
      <c r="W12" s="337"/>
      <c r="X12" s="337"/>
      <c r="Y12" s="76"/>
      <c r="Z12" s="77"/>
      <c r="AA12" s="77"/>
      <c r="AB12" s="77"/>
      <c r="AC12" s="112"/>
      <c r="AD12" s="337"/>
      <c r="AE12" s="337"/>
      <c r="AF12" s="387"/>
      <c r="AG12" s="430"/>
      <c r="AH12" s="331"/>
      <c r="AI12" s="344"/>
      <c r="AJ12" s="345"/>
      <c r="AK12" s="345"/>
      <c r="AL12" s="345"/>
      <c r="AM12" s="345"/>
      <c r="AN12" s="345"/>
      <c r="AO12" s="345"/>
      <c r="AP12" s="345"/>
      <c r="AQ12" s="345"/>
      <c r="AR12" s="345"/>
      <c r="AS12" s="345"/>
      <c r="AT12" s="346"/>
    </row>
    <row r="13" spans="1:47" ht="42" customHeight="1">
      <c r="B13" s="348"/>
      <c r="C13" s="332" t="s">
        <v>47</v>
      </c>
      <c r="D13" s="141">
        <v>-9</v>
      </c>
      <c r="E13" s="141">
        <v>0</v>
      </c>
      <c r="F13" s="143">
        <v>0</v>
      </c>
      <c r="G13" s="74"/>
      <c r="H13" s="143">
        <v>-25</v>
      </c>
      <c r="I13" s="335">
        <f>AVERAGE(D13:H15)</f>
        <v>-8.5</v>
      </c>
      <c r="J13" s="335">
        <f>SUM(D13:H15)*-1</f>
        <v>34</v>
      </c>
      <c r="K13" s="126"/>
      <c r="L13" s="74"/>
      <c r="M13" s="142">
        <v>-10</v>
      </c>
      <c r="N13" s="74"/>
      <c r="O13" s="142">
        <v>-10</v>
      </c>
      <c r="P13" s="335">
        <f>AVERAGE(K13:O15)</f>
        <v>-6.666666666666667</v>
      </c>
      <c r="Q13" s="335">
        <f>SUM(K13:O15)*-1</f>
        <v>20</v>
      </c>
      <c r="R13" s="126"/>
      <c r="S13" s="74"/>
      <c r="T13" s="141">
        <v>0</v>
      </c>
      <c r="U13" s="141">
        <v>-4</v>
      </c>
      <c r="V13" s="110"/>
      <c r="W13" s="335">
        <f>AVERAGE(R13:V15)</f>
        <v>-3.3333333333333335</v>
      </c>
      <c r="X13" s="335">
        <f>SUM(R13:V15)*-1</f>
        <v>10</v>
      </c>
      <c r="Y13" s="142">
        <v>2</v>
      </c>
      <c r="Z13" s="74"/>
      <c r="AA13" s="141">
        <v>-5</v>
      </c>
      <c r="AB13" s="74"/>
      <c r="AC13" s="110"/>
      <c r="AD13" s="335">
        <f>AVERAGE(Y13:AC15)</f>
        <v>-1.6666666666666667</v>
      </c>
      <c r="AE13" s="335">
        <f>SUM(Y13:AC15)*-1</f>
        <v>5</v>
      </c>
      <c r="AF13" s="385">
        <f>AVERAGE(D13:H15,K13:O15,R13:V15,Y13:AC15)</f>
        <v>-5.3076923076923075</v>
      </c>
      <c r="AG13" s="430"/>
      <c r="AH13" s="329" t="s">
        <v>47</v>
      </c>
      <c r="AI13" s="338" t="s">
        <v>65</v>
      </c>
      <c r="AJ13" s="339"/>
      <c r="AK13" s="339"/>
      <c r="AL13" s="339"/>
      <c r="AM13" s="339"/>
      <c r="AN13" s="339"/>
      <c r="AO13" s="339"/>
      <c r="AP13" s="339"/>
      <c r="AQ13" s="339"/>
      <c r="AR13" s="339"/>
      <c r="AS13" s="339"/>
      <c r="AT13" s="340"/>
    </row>
    <row r="14" spans="1:47" ht="42" customHeight="1">
      <c r="B14" s="348"/>
      <c r="C14" s="333"/>
      <c r="D14" s="75"/>
      <c r="E14" s="73"/>
      <c r="F14" s="73"/>
      <c r="G14" s="73"/>
      <c r="H14" s="111"/>
      <c r="I14" s="336"/>
      <c r="J14" s="336"/>
      <c r="K14" s="75"/>
      <c r="L14" s="73"/>
      <c r="M14" s="141">
        <v>0</v>
      </c>
      <c r="N14" s="73"/>
      <c r="O14" s="111"/>
      <c r="P14" s="336"/>
      <c r="Q14" s="336"/>
      <c r="R14" s="75"/>
      <c r="S14" s="73"/>
      <c r="T14" s="141">
        <v>-6</v>
      </c>
      <c r="U14" s="73"/>
      <c r="V14" s="111"/>
      <c r="W14" s="336"/>
      <c r="X14" s="336"/>
      <c r="Y14" s="143">
        <v>-2</v>
      </c>
      <c r="Z14" s="73"/>
      <c r="AA14" s="73"/>
      <c r="AB14" s="73"/>
      <c r="AC14" s="111"/>
      <c r="AD14" s="336"/>
      <c r="AE14" s="336"/>
      <c r="AF14" s="386"/>
      <c r="AG14" s="430"/>
      <c r="AH14" s="330"/>
      <c r="AI14" s="341" t="s">
        <v>66</v>
      </c>
      <c r="AJ14" s="342"/>
      <c r="AK14" s="342"/>
      <c r="AL14" s="342"/>
      <c r="AM14" s="342"/>
      <c r="AN14" s="342"/>
      <c r="AO14" s="342"/>
      <c r="AP14" s="342"/>
      <c r="AQ14" s="342"/>
      <c r="AR14" s="342"/>
      <c r="AS14" s="342"/>
      <c r="AT14" s="343"/>
    </row>
    <row r="15" spans="1:47" ht="42" customHeight="1" thickBot="1">
      <c r="B15" s="348"/>
      <c r="C15" s="334"/>
      <c r="D15" s="76"/>
      <c r="E15" s="77"/>
      <c r="F15" s="77"/>
      <c r="G15" s="77"/>
      <c r="H15" s="112"/>
      <c r="I15" s="337"/>
      <c r="J15" s="337"/>
      <c r="K15" s="76"/>
      <c r="L15" s="77"/>
      <c r="M15" s="77"/>
      <c r="N15" s="77"/>
      <c r="O15" s="112"/>
      <c r="P15" s="337"/>
      <c r="Q15" s="337"/>
      <c r="R15" s="76"/>
      <c r="S15" s="77"/>
      <c r="T15" s="77"/>
      <c r="U15" s="77"/>
      <c r="V15" s="112"/>
      <c r="W15" s="337"/>
      <c r="X15" s="337"/>
      <c r="Y15" s="76"/>
      <c r="Z15" s="77"/>
      <c r="AA15" s="77"/>
      <c r="AB15" s="77"/>
      <c r="AC15" s="112"/>
      <c r="AD15" s="337"/>
      <c r="AE15" s="337"/>
      <c r="AF15" s="387"/>
      <c r="AG15" s="430"/>
      <c r="AH15" s="331"/>
      <c r="AI15" s="344"/>
      <c r="AJ15" s="345"/>
      <c r="AK15" s="345"/>
      <c r="AL15" s="345"/>
      <c r="AM15" s="345"/>
      <c r="AN15" s="345"/>
      <c r="AO15" s="345"/>
      <c r="AP15" s="345"/>
      <c r="AQ15" s="345"/>
      <c r="AR15" s="345"/>
      <c r="AS15" s="345"/>
      <c r="AT15" s="346"/>
    </row>
    <row r="16" spans="1:47" ht="42" customHeight="1" thickBot="1">
      <c r="B16" s="348"/>
      <c r="C16" s="332" t="s">
        <v>48</v>
      </c>
      <c r="D16" s="126"/>
      <c r="E16" s="74"/>
      <c r="F16" s="74"/>
      <c r="G16" s="143">
        <v>0</v>
      </c>
      <c r="H16" s="110"/>
      <c r="I16" s="335">
        <f>AVERAGE(D16:H18)</f>
        <v>0</v>
      </c>
      <c r="J16" s="335">
        <f>SUM(D16:H18)*-1</f>
        <v>0</v>
      </c>
      <c r="K16" s="126"/>
      <c r="L16" s="143">
        <v>-11</v>
      </c>
      <c r="M16" s="143">
        <v>-10</v>
      </c>
      <c r="N16" s="74"/>
      <c r="O16" s="110"/>
      <c r="P16" s="335">
        <f>AVERAGE(K16:O18)</f>
        <v>-10.5</v>
      </c>
      <c r="Q16" s="335">
        <f>SUM(K16:O18)*-1</f>
        <v>21</v>
      </c>
      <c r="R16" s="143">
        <v>-8</v>
      </c>
      <c r="S16" s="74"/>
      <c r="T16" s="74"/>
      <c r="U16" s="74"/>
      <c r="V16" s="110"/>
      <c r="W16" s="335">
        <f>AVERAGE(R16:V18)</f>
        <v>-8</v>
      </c>
      <c r="X16" s="335">
        <f>SUM(R16:V18)*-1</f>
        <v>8</v>
      </c>
      <c r="Y16" s="143">
        <v>-19</v>
      </c>
      <c r="Z16" s="143">
        <v>-24</v>
      </c>
      <c r="AA16" s="74"/>
      <c r="AB16" s="142">
        <v>-4</v>
      </c>
      <c r="AC16" s="127"/>
      <c r="AD16" s="335">
        <f>AVERAGE(Y16:AC18)</f>
        <v>-9.5</v>
      </c>
      <c r="AE16" s="335">
        <f>SUM(Y16:AC18)*-1</f>
        <v>38</v>
      </c>
      <c r="AF16" s="385">
        <f>AVERAGE(D16:H18,K16:O18,R16:V18,Y16:AC18)</f>
        <v>-8.375</v>
      </c>
      <c r="AG16" s="430"/>
      <c r="AH16" s="329" t="s">
        <v>48</v>
      </c>
      <c r="AI16" s="131"/>
      <c r="AJ16" s="132"/>
      <c r="AK16" s="132"/>
      <c r="AL16" s="132"/>
      <c r="AM16" s="132"/>
      <c r="AN16" s="132"/>
      <c r="AO16" s="132"/>
      <c r="AP16" s="132"/>
      <c r="AQ16" s="132"/>
      <c r="AR16" s="132"/>
      <c r="AS16" s="132"/>
      <c r="AT16" s="133"/>
    </row>
    <row r="17" spans="2:46" ht="42" customHeight="1" thickBot="1">
      <c r="B17" s="348"/>
      <c r="C17" s="333"/>
      <c r="D17" s="75"/>
      <c r="E17" s="73"/>
      <c r="F17" s="73"/>
      <c r="G17" s="73"/>
      <c r="H17" s="111"/>
      <c r="I17" s="336"/>
      <c r="J17" s="336"/>
      <c r="K17" s="75"/>
      <c r="L17" s="73"/>
      <c r="M17" s="73"/>
      <c r="N17" s="73"/>
      <c r="O17" s="111"/>
      <c r="P17" s="336"/>
      <c r="Q17" s="336"/>
      <c r="R17" s="75"/>
      <c r="S17" s="73"/>
      <c r="T17" s="73"/>
      <c r="U17" s="73"/>
      <c r="V17" s="111"/>
      <c r="W17" s="336"/>
      <c r="X17" s="336"/>
      <c r="Y17" s="75"/>
      <c r="Z17" s="73"/>
      <c r="AA17" s="73"/>
      <c r="AB17" s="142">
        <v>9</v>
      </c>
      <c r="AC17" s="129"/>
      <c r="AD17" s="336"/>
      <c r="AE17" s="336"/>
      <c r="AF17" s="386"/>
      <c r="AG17" s="430"/>
      <c r="AH17" s="330"/>
      <c r="AI17" s="131"/>
      <c r="AJ17" s="132"/>
      <c r="AK17" s="132"/>
      <c r="AL17" s="132"/>
      <c r="AM17" s="132"/>
      <c r="AN17" s="132"/>
      <c r="AO17" s="132"/>
      <c r="AP17" s="132"/>
      <c r="AQ17" s="132"/>
      <c r="AR17" s="132"/>
      <c r="AS17" s="132"/>
      <c r="AT17" s="133"/>
    </row>
    <row r="18" spans="2:46" ht="42" customHeight="1" thickBot="1">
      <c r="B18" s="348"/>
      <c r="C18" s="334"/>
      <c r="D18" s="76"/>
      <c r="E18" s="77"/>
      <c r="F18" s="77"/>
      <c r="G18" s="77"/>
      <c r="H18" s="112"/>
      <c r="I18" s="337"/>
      <c r="J18" s="337"/>
      <c r="K18" s="76"/>
      <c r="L18" s="77"/>
      <c r="M18" s="77"/>
      <c r="N18" s="77"/>
      <c r="O18" s="112"/>
      <c r="P18" s="337"/>
      <c r="Q18" s="337"/>
      <c r="R18" s="76"/>
      <c r="S18" s="77"/>
      <c r="T18" s="77"/>
      <c r="U18" s="77"/>
      <c r="V18" s="112"/>
      <c r="W18" s="337"/>
      <c r="X18" s="337"/>
      <c r="Y18" s="76"/>
      <c r="Z18" s="77"/>
      <c r="AA18" s="77"/>
      <c r="AB18" s="77"/>
      <c r="AC18" s="128"/>
      <c r="AD18" s="337"/>
      <c r="AE18" s="337"/>
      <c r="AF18" s="387"/>
      <c r="AG18" s="431"/>
      <c r="AH18" s="331"/>
      <c r="AI18" s="131"/>
      <c r="AJ18" s="132"/>
      <c r="AK18" s="132"/>
      <c r="AL18" s="132"/>
      <c r="AM18" s="132"/>
      <c r="AN18" s="132"/>
      <c r="AO18" s="132"/>
      <c r="AP18" s="132"/>
      <c r="AQ18" s="132"/>
      <c r="AR18" s="132"/>
      <c r="AS18" s="132"/>
      <c r="AT18" s="133"/>
    </row>
    <row r="19" spans="2:46" ht="63" customHeight="1" thickBot="1">
      <c r="B19" s="348"/>
      <c r="C19" s="351" t="s">
        <v>17</v>
      </c>
      <c r="D19" s="364" t="s">
        <v>1</v>
      </c>
      <c r="E19" s="365"/>
      <c r="F19" s="365"/>
      <c r="G19" s="365"/>
      <c r="H19" s="365"/>
      <c r="I19" s="365"/>
      <c r="J19" s="365"/>
      <c r="K19" s="365"/>
      <c r="L19" s="365"/>
      <c r="M19" s="366"/>
      <c r="N19" s="365"/>
      <c r="O19" s="365"/>
      <c r="P19" s="365"/>
      <c r="Q19" s="365"/>
      <c r="R19" s="365"/>
      <c r="S19" s="365"/>
      <c r="T19" s="365"/>
      <c r="U19" s="365"/>
      <c r="V19" s="365"/>
      <c r="W19" s="365"/>
      <c r="X19" s="365"/>
      <c r="Y19" s="365"/>
      <c r="Z19" s="365"/>
      <c r="AA19" s="365"/>
      <c r="AB19" s="365"/>
      <c r="AC19" s="365"/>
      <c r="AD19" s="354"/>
      <c r="AE19" s="144"/>
      <c r="AF19" s="433" t="s">
        <v>7</v>
      </c>
      <c r="AG19" s="136"/>
      <c r="AH19" s="140"/>
      <c r="AI19" s="414" t="s">
        <v>42</v>
      </c>
      <c r="AJ19" s="415"/>
      <c r="AK19" s="415"/>
      <c r="AL19" s="415"/>
      <c r="AM19" s="415"/>
      <c r="AN19" s="415"/>
      <c r="AO19" s="415"/>
      <c r="AP19" s="415"/>
      <c r="AQ19" s="415"/>
      <c r="AR19" s="415"/>
      <c r="AS19" s="415"/>
      <c r="AT19" s="416"/>
    </row>
    <row r="20" spans="2:46" ht="36" customHeight="1" thickBot="1">
      <c r="B20" s="348"/>
      <c r="C20" s="352"/>
      <c r="D20" s="68" t="s">
        <v>38</v>
      </c>
      <c r="E20" s="67" t="s">
        <v>39</v>
      </c>
      <c r="F20" s="67" t="s">
        <v>39</v>
      </c>
      <c r="G20" s="67" t="s">
        <v>40</v>
      </c>
      <c r="H20" s="67" t="s">
        <v>41</v>
      </c>
      <c r="I20" s="66" t="s">
        <v>83</v>
      </c>
      <c r="J20" s="149" t="s">
        <v>84</v>
      </c>
      <c r="K20" s="68" t="s">
        <v>38</v>
      </c>
      <c r="L20" s="67" t="s">
        <v>39</v>
      </c>
      <c r="M20" s="69" t="s">
        <v>39</v>
      </c>
      <c r="N20" s="67" t="s">
        <v>40</v>
      </c>
      <c r="O20" s="67" t="s">
        <v>41</v>
      </c>
      <c r="P20" s="66" t="s">
        <v>85</v>
      </c>
      <c r="Q20" s="149" t="s">
        <v>86</v>
      </c>
      <c r="R20" s="78" t="s">
        <v>38</v>
      </c>
      <c r="S20" s="79" t="s">
        <v>39</v>
      </c>
      <c r="T20" s="79" t="s">
        <v>39</v>
      </c>
      <c r="U20" s="79" t="s">
        <v>40</v>
      </c>
      <c r="V20" s="79" t="s">
        <v>41</v>
      </c>
      <c r="W20" s="66" t="s">
        <v>87</v>
      </c>
      <c r="X20" s="149" t="s">
        <v>88</v>
      </c>
      <c r="Y20" s="68" t="s">
        <v>38</v>
      </c>
      <c r="Z20" s="67" t="s">
        <v>39</v>
      </c>
      <c r="AA20" s="67" t="s">
        <v>39</v>
      </c>
      <c r="AB20" s="67" t="s">
        <v>40</v>
      </c>
      <c r="AC20" s="67" t="s">
        <v>41</v>
      </c>
      <c r="AD20" s="66" t="s">
        <v>89</v>
      </c>
      <c r="AE20" s="149" t="s">
        <v>90</v>
      </c>
      <c r="AF20" s="434"/>
      <c r="AG20" s="135"/>
      <c r="AH20" s="139"/>
      <c r="AI20" s="417"/>
      <c r="AJ20" s="418"/>
      <c r="AK20" s="418"/>
      <c r="AL20" s="418"/>
      <c r="AM20" s="418"/>
      <c r="AN20" s="418"/>
      <c r="AO20" s="418"/>
      <c r="AP20" s="418"/>
      <c r="AQ20" s="418"/>
      <c r="AR20" s="418"/>
      <c r="AS20" s="418"/>
      <c r="AT20" s="419"/>
    </row>
    <row r="21" spans="2:46" ht="42" customHeight="1">
      <c r="B21" s="348"/>
      <c r="C21" s="332" t="s">
        <v>45</v>
      </c>
      <c r="D21" s="126"/>
      <c r="E21" s="74"/>
      <c r="F21" s="142">
        <v>-9</v>
      </c>
      <c r="G21" s="141">
        <v>9</v>
      </c>
      <c r="H21" s="110"/>
      <c r="I21" s="335">
        <f>AVERAGE(D21:H23)</f>
        <v>0</v>
      </c>
      <c r="J21" s="335">
        <f>SUM(D21:H23)*-1</f>
        <v>0</v>
      </c>
      <c r="K21" s="141">
        <v>9</v>
      </c>
      <c r="L21" s="74" t="s">
        <v>67</v>
      </c>
      <c r="M21" s="74"/>
      <c r="N21" s="141">
        <v>-5</v>
      </c>
      <c r="O21" s="110"/>
      <c r="P21" s="335">
        <f>AVERAGE(K21:O23)</f>
        <v>2</v>
      </c>
      <c r="Q21" s="335">
        <f>SUM(K21:O23)*-1</f>
        <v>-4</v>
      </c>
      <c r="R21" s="74"/>
      <c r="S21" s="141">
        <v>-3</v>
      </c>
      <c r="T21" s="74"/>
      <c r="U21" s="74"/>
      <c r="V21" s="110" t="s">
        <v>67</v>
      </c>
      <c r="W21" s="335">
        <f>AVERAGE(R21:V23)</f>
        <v>-3</v>
      </c>
      <c r="X21" s="335">
        <f>SUM(R21:V23)*-1</f>
        <v>3</v>
      </c>
      <c r="Y21" s="74"/>
      <c r="Z21" s="74"/>
      <c r="AA21" s="74"/>
      <c r="AB21" s="141">
        <v>-8</v>
      </c>
      <c r="AC21" s="141">
        <v>-6</v>
      </c>
      <c r="AD21" s="335">
        <f>AVERAGE(Y21:AC23)</f>
        <v>-7</v>
      </c>
      <c r="AE21" s="335">
        <f>SUM(Y21:AC23)*-1</f>
        <v>14</v>
      </c>
      <c r="AF21" s="326">
        <f>AVERAGE(D21:H23,K21:O23,R21:V23,Y21:AC23)</f>
        <v>-1.8571428571428572</v>
      </c>
      <c r="AG21" s="429" t="s">
        <v>4</v>
      </c>
      <c r="AH21" s="329" t="s">
        <v>45</v>
      </c>
      <c r="AI21" s="338"/>
      <c r="AJ21" s="339"/>
      <c r="AK21" s="339"/>
      <c r="AL21" s="339"/>
      <c r="AM21" s="339"/>
      <c r="AN21" s="339"/>
      <c r="AO21" s="339"/>
      <c r="AP21" s="339"/>
      <c r="AQ21" s="339"/>
      <c r="AR21" s="339"/>
      <c r="AS21" s="339"/>
      <c r="AT21" s="340"/>
    </row>
    <row r="22" spans="2:46" ht="42" customHeight="1">
      <c r="B22" s="348"/>
      <c r="C22" s="333"/>
      <c r="D22" s="113"/>
      <c r="E22" s="73"/>
      <c r="F22" s="73"/>
      <c r="G22" s="73"/>
      <c r="H22" s="111"/>
      <c r="I22" s="336"/>
      <c r="J22" s="336"/>
      <c r="K22" s="113"/>
      <c r="L22" s="73"/>
      <c r="M22" s="73"/>
      <c r="N22" s="73"/>
      <c r="O22" s="111"/>
      <c r="P22" s="336"/>
      <c r="Q22" s="336"/>
      <c r="R22" s="113"/>
      <c r="S22" s="73"/>
      <c r="T22" s="73"/>
      <c r="U22" s="73"/>
      <c r="V22" s="111"/>
      <c r="W22" s="336"/>
      <c r="X22" s="336"/>
      <c r="Y22" s="113"/>
      <c r="Z22" s="73"/>
      <c r="AA22" s="73"/>
      <c r="AB22" s="73"/>
      <c r="AC22" s="111"/>
      <c r="AD22" s="336"/>
      <c r="AE22" s="336"/>
      <c r="AF22" s="327"/>
      <c r="AG22" s="430"/>
      <c r="AH22" s="330"/>
      <c r="AI22" s="341"/>
      <c r="AJ22" s="342"/>
      <c r="AK22" s="342"/>
      <c r="AL22" s="342"/>
      <c r="AM22" s="342"/>
      <c r="AN22" s="342"/>
      <c r="AO22" s="342"/>
      <c r="AP22" s="342"/>
      <c r="AQ22" s="342"/>
      <c r="AR22" s="342"/>
      <c r="AS22" s="342"/>
      <c r="AT22" s="343"/>
    </row>
    <row r="23" spans="2:46" ht="42" customHeight="1" thickBot="1">
      <c r="B23" s="348"/>
      <c r="C23" s="334"/>
      <c r="D23" s="76"/>
      <c r="E23" s="77"/>
      <c r="F23" s="77"/>
      <c r="G23" s="77"/>
      <c r="H23" s="112"/>
      <c r="I23" s="337"/>
      <c r="J23" s="337"/>
      <c r="K23" s="76"/>
      <c r="L23" s="77"/>
      <c r="M23" s="77"/>
      <c r="N23" s="77"/>
      <c r="O23" s="112"/>
      <c r="P23" s="337"/>
      <c r="Q23" s="337"/>
      <c r="R23" s="76"/>
      <c r="S23" s="77"/>
      <c r="T23" s="77"/>
      <c r="U23" s="77"/>
      <c r="V23" s="112"/>
      <c r="W23" s="337"/>
      <c r="X23" s="337"/>
      <c r="Y23" s="76"/>
      <c r="Z23" s="77"/>
      <c r="AA23" s="77"/>
      <c r="AB23" s="77"/>
      <c r="AC23" s="112"/>
      <c r="AD23" s="337"/>
      <c r="AE23" s="337"/>
      <c r="AF23" s="328"/>
      <c r="AG23" s="430"/>
      <c r="AH23" s="331"/>
      <c r="AI23" s="344"/>
      <c r="AJ23" s="345"/>
      <c r="AK23" s="345"/>
      <c r="AL23" s="345"/>
      <c r="AM23" s="345"/>
      <c r="AN23" s="345"/>
      <c r="AO23" s="345"/>
      <c r="AP23" s="345"/>
      <c r="AQ23" s="345"/>
      <c r="AR23" s="345"/>
      <c r="AS23" s="345"/>
      <c r="AT23" s="346"/>
    </row>
    <row r="24" spans="2:46" ht="42" customHeight="1">
      <c r="B24" s="348"/>
      <c r="C24" s="332" t="s">
        <v>46</v>
      </c>
      <c r="D24" s="143">
        <v>9</v>
      </c>
      <c r="E24" s="74"/>
      <c r="F24" s="142">
        <v>1</v>
      </c>
      <c r="G24" s="74"/>
      <c r="H24" s="110"/>
      <c r="I24" s="335">
        <f>AVERAGE(D24:H26)</f>
        <v>5</v>
      </c>
      <c r="J24" s="335">
        <f>SUM(D24:H26)*-1</f>
        <v>-10</v>
      </c>
      <c r="K24" s="126" t="s">
        <v>67</v>
      </c>
      <c r="L24" s="74" t="s">
        <v>67</v>
      </c>
      <c r="M24" s="74" t="s">
        <v>67</v>
      </c>
      <c r="N24" s="142">
        <v>3</v>
      </c>
      <c r="O24" s="143">
        <v>-15</v>
      </c>
      <c r="P24" s="335">
        <f>AVERAGE(K24:O26)</f>
        <v>-6</v>
      </c>
      <c r="Q24" s="335">
        <f>SUM(K24:O26)*-1</f>
        <v>12</v>
      </c>
      <c r="R24" s="126"/>
      <c r="S24" s="143">
        <v>-15</v>
      </c>
      <c r="T24" s="74"/>
      <c r="U24" s="74" t="s">
        <v>67</v>
      </c>
      <c r="V24" s="110" t="s">
        <v>67</v>
      </c>
      <c r="W24" s="335">
        <f>AVERAGE(R24:V26)</f>
        <v>-15</v>
      </c>
      <c r="X24" s="335">
        <f>SUM(R24:V26)*-1</f>
        <v>15</v>
      </c>
      <c r="Y24" s="143">
        <v>5</v>
      </c>
      <c r="Z24" s="142">
        <v>1</v>
      </c>
      <c r="AA24" s="74"/>
      <c r="AB24" s="143">
        <v>-10</v>
      </c>
      <c r="AC24" s="142">
        <v>-1</v>
      </c>
      <c r="AD24" s="335">
        <f>AVERAGE(Y24:AC26)</f>
        <v>-1.25</v>
      </c>
      <c r="AE24" s="335">
        <f>SUM(Y24:AC26)*-1</f>
        <v>5</v>
      </c>
      <c r="AF24" s="326">
        <f>AVERAGE(D24:H26,K24:O26,R24:V26,Y24:AC26)</f>
        <v>-2.4444444444444446</v>
      </c>
      <c r="AG24" s="430"/>
      <c r="AH24" s="329" t="s">
        <v>46</v>
      </c>
      <c r="AI24" s="338" t="s">
        <v>64</v>
      </c>
      <c r="AJ24" s="339"/>
      <c r="AK24" s="339"/>
      <c r="AL24" s="339"/>
      <c r="AM24" s="339"/>
      <c r="AN24" s="339"/>
      <c r="AO24" s="339"/>
      <c r="AP24" s="339"/>
      <c r="AQ24" s="339"/>
      <c r="AR24" s="339"/>
      <c r="AS24" s="339"/>
      <c r="AT24" s="340"/>
    </row>
    <row r="25" spans="2:46" ht="42" customHeight="1">
      <c r="B25" s="348"/>
      <c r="C25" s="333"/>
      <c r="D25" s="75"/>
      <c r="E25" s="73"/>
      <c r="F25" s="73"/>
      <c r="G25" s="73"/>
      <c r="H25" s="111"/>
      <c r="I25" s="336"/>
      <c r="J25" s="336"/>
      <c r="K25" s="75"/>
      <c r="L25" s="73"/>
      <c r="M25" s="73"/>
      <c r="N25" s="73"/>
      <c r="O25" s="111"/>
      <c r="P25" s="336"/>
      <c r="Q25" s="336"/>
      <c r="R25" s="75"/>
      <c r="S25" s="73"/>
      <c r="T25" s="73"/>
      <c r="U25" s="73"/>
      <c r="V25" s="111"/>
      <c r="W25" s="336"/>
      <c r="X25" s="336"/>
      <c r="Y25" s="75"/>
      <c r="Z25" s="73"/>
      <c r="AA25" s="73"/>
      <c r="AB25" s="73"/>
      <c r="AC25" s="111"/>
      <c r="AD25" s="336"/>
      <c r="AE25" s="336"/>
      <c r="AF25" s="327"/>
      <c r="AG25" s="430"/>
      <c r="AH25" s="330"/>
      <c r="AI25" s="341" t="s">
        <v>68</v>
      </c>
      <c r="AJ25" s="342"/>
      <c r="AK25" s="342"/>
      <c r="AL25" s="342"/>
      <c r="AM25" s="342"/>
      <c r="AN25" s="342"/>
      <c r="AO25" s="342"/>
      <c r="AP25" s="342"/>
      <c r="AQ25" s="342"/>
      <c r="AR25" s="342"/>
      <c r="AS25" s="342"/>
      <c r="AT25" s="343"/>
    </row>
    <row r="26" spans="2:46" ht="42" customHeight="1" thickBot="1">
      <c r="B26" s="348"/>
      <c r="C26" s="334"/>
      <c r="D26" s="76"/>
      <c r="E26" s="77"/>
      <c r="F26" s="77"/>
      <c r="G26" s="77"/>
      <c r="H26" s="112"/>
      <c r="I26" s="337"/>
      <c r="J26" s="337"/>
      <c r="K26" s="76"/>
      <c r="L26" s="77"/>
      <c r="M26" s="77"/>
      <c r="N26" s="77"/>
      <c r="O26" s="112"/>
      <c r="P26" s="337"/>
      <c r="Q26" s="337"/>
      <c r="R26" s="76"/>
      <c r="S26" s="77"/>
      <c r="T26" s="77"/>
      <c r="U26" s="77"/>
      <c r="V26" s="112"/>
      <c r="W26" s="337"/>
      <c r="X26" s="337"/>
      <c r="Y26" s="76"/>
      <c r="Z26" s="77"/>
      <c r="AA26" s="77"/>
      <c r="AB26" s="77"/>
      <c r="AC26" s="112"/>
      <c r="AD26" s="337"/>
      <c r="AE26" s="337"/>
      <c r="AF26" s="328"/>
      <c r="AG26" s="430"/>
      <c r="AH26" s="331"/>
      <c r="AI26" s="344"/>
      <c r="AJ26" s="345"/>
      <c r="AK26" s="345"/>
      <c r="AL26" s="345"/>
      <c r="AM26" s="345"/>
      <c r="AN26" s="345"/>
      <c r="AO26" s="345"/>
      <c r="AP26" s="345"/>
      <c r="AQ26" s="345"/>
      <c r="AR26" s="345"/>
      <c r="AS26" s="345"/>
      <c r="AT26" s="346"/>
    </row>
    <row r="27" spans="2:46" ht="42" customHeight="1">
      <c r="B27" s="348"/>
      <c r="C27" s="332" t="s">
        <v>47</v>
      </c>
      <c r="D27" s="142">
        <v>15</v>
      </c>
      <c r="E27" s="141">
        <v>-5</v>
      </c>
      <c r="F27" s="74"/>
      <c r="G27" s="74"/>
      <c r="H27" s="110"/>
      <c r="I27" s="335">
        <f>AVERAGE(D27:H29)</f>
        <v>5</v>
      </c>
      <c r="J27" s="335">
        <f>SUM(D27:H29)*-1</f>
        <v>-10</v>
      </c>
      <c r="K27" s="126"/>
      <c r="L27" s="74"/>
      <c r="M27" s="74"/>
      <c r="N27" s="74"/>
      <c r="O27" s="110"/>
      <c r="P27" s="335" t="e">
        <f>AVERAGE(K27:O29)</f>
        <v>#DIV/0!</v>
      </c>
      <c r="Q27" s="335">
        <f>SUM(K27:O29)*-1</f>
        <v>0</v>
      </c>
      <c r="R27" s="126"/>
      <c r="S27" s="142">
        <v>-3</v>
      </c>
      <c r="T27" s="74"/>
      <c r="U27" s="74"/>
      <c r="V27" s="143">
        <v>-19</v>
      </c>
      <c r="W27" s="335">
        <f>AVERAGE(R27:V29)</f>
        <v>-8</v>
      </c>
      <c r="X27" s="335">
        <f>SUM(R27:V29)*-1</f>
        <v>24</v>
      </c>
      <c r="Y27" s="142">
        <v>-2</v>
      </c>
      <c r="Z27" s="143">
        <v>-6</v>
      </c>
      <c r="AA27" s="141">
        <v>-3</v>
      </c>
      <c r="AB27" s="74"/>
      <c r="AC27" s="142">
        <v>1</v>
      </c>
      <c r="AD27" s="335">
        <f>AVERAGE(Y27:AC29)</f>
        <v>-2.5</v>
      </c>
      <c r="AE27" s="335">
        <f>SUM(Y27:AC29)*-1</f>
        <v>10</v>
      </c>
      <c r="AF27" s="326">
        <f>AVERAGE(D27:H29,K27:O29,R27:V29,Y27:AC29)</f>
        <v>-2.6666666666666665</v>
      </c>
      <c r="AG27" s="430"/>
      <c r="AH27" s="329" t="s">
        <v>47</v>
      </c>
      <c r="AI27" s="338" t="s">
        <v>63</v>
      </c>
      <c r="AJ27" s="339"/>
      <c r="AK27" s="339"/>
      <c r="AL27" s="339"/>
      <c r="AM27" s="339"/>
      <c r="AN27" s="339"/>
      <c r="AO27" s="339"/>
      <c r="AP27" s="339"/>
      <c r="AQ27" s="339"/>
      <c r="AR27" s="339"/>
      <c r="AS27" s="339"/>
      <c r="AT27" s="340"/>
    </row>
    <row r="28" spans="2:46" ht="42" customHeight="1">
      <c r="B28" s="348"/>
      <c r="C28" s="333"/>
      <c r="D28" s="75"/>
      <c r="E28" s="73"/>
      <c r="F28" s="73"/>
      <c r="G28" s="73"/>
      <c r="H28" s="111"/>
      <c r="I28" s="336"/>
      <c r="J28" s="336"/>
      <c r="K28" s="75"/>
      <c r="L28" s="73"/>
      <c r="M28" s="73"/>
      <c r="N28" s="73"/>
      <c r="O28" s="111"/>
      <c r="P28" s="336"/>
      <c r="Q28" s="336"/>
      <c r="R28" s="75"/>
      <c r="S28" s="141">
        <v>-2</v>
      </c>
      <c r="T28" s="73"/>
      <c r="U28" s="73"/>
      <c r="V28" s="111"/>
      <c r="W28" s="336"/>
      <c r="X28" s="336"/>
      <c r="Y28" s="75"/>
      <c r="Z28" s="73"/>
      <c r="AA28" s="73"/>
      <c r="AB28" s="73"/>
      <c r="AC28" s="111"/>
      <c r="AD28" s="336"/>
      <c r="AE28" s="336"/>
      <c r="AF28" s="327"/>
      <c r="AG28" s="430"/>
      <c r="AH28" s="330"/>
      <c r="AI28" s="341"/>
      <c r="AJ28" s="342"/>
      <c r="AK28" s="342"/>
      <c r="AL28" s="342"/>
      <c r="AM28" s="342"/>
      <c r="AN28" s="342"/>
      <c r="AO28" s="342"/>
      <c r="AP28" s="342"/>
      <c r="AQ28" s="342"/>
      <c r="AR28" s="342"/>
      <c r="AS28" s="342"/>
      <c r="AT28" s="343"/>
    </row>
    <row r="29" spans="2:46" ht="42" customHeight="1" thickBot="1">
      <c r="B29" s="348"/>
      <c r="C29" s="334"/>
      <c r="D29" s="76"/>
      <c r="E29" s="77"/>
      <c r="F29" s="77"/>
      <c r="G29" s="77"/>
      <c r="H29" s="112"/>
      <c r="I29" s="337"/>
      <c r="J29" s="337"/>
      <c r="K29" s="76"/>
      <c r="L29" s="77"/>
      <c r="M29" s="77"/>
      <c r="N29" s="77"/>
      <c r="O29" s="112"/>
      <c r="P29" s="337"/>
      <c r="Q29" s="337"/>
      <c r="R29" s="76"/>
      <c r="S29" s="77"/>
      <c r="T29" s="77"/>
      <c r="U29" s="77"/>
      <c r="V29" s="112"/>
      <c r="W29" s="337"/>
      <c r="X29" s="337"/>
      <c r="Y29" s="76"/>
      <c r="Z29" s="77"/>
      <c r="AA29" s="77"/>
      <c r="AB29" s="77"/>
      <c r="AC29" s="112"/>
      <c r="AD29" s="337"/>
      <c r="AE29" s="337"/>
      <c r="AF29" s="328"/>
      <c r="AG29" s="430"/>
      <c r="AH29" s="331"/>
      <c r="AI29" s="344"/>
      <c r="AJ29" s="345"/>
      <c r="AK29" s="345"/>
      <c r="AL29" s="345"/>
      <c r="AM29" s="345"/>
      <c r="AN29" s="345"/>
      <c r="AO29" s="345"/>
      <c r="AP29" s="345"/>
      <c r="AQ29" s="345"/>
      <c r="AR29" s="345"/>
      <c r="AS29" s="345"/>
      <c r="AT29" s="346"/>
    </row>
    <row r="30" spans="2:46" ht="42" customHeight="1" thickBot="1">
      <c r="B30" s="348"/>
      <c r="C30" s="332" t="s">
        <v>48</v>
      </c>
      <c r="D30" s="126"/>
      <c r="E30" s="74"/>
      <c r="F30" s="74"/>
      <c r="G30" s="74"/>
      <c r="H30" s="110"/>
      <c r="I30" s="335" t="e">
        <f>AVERAGE(D30:H32)</f>
        <v>#DIV/0!</v>
      </c>
      <c r="J30" s="335">
        <f>SUM(D30:H32)*-1</f>
        <v>0</v>
      </c>
      <c r="K30" s="126"/>
      <c r="L30" s="74"/>
      <c r="M30" s="74"/>
      <c r="N30" s="74"/>
      <c r="O30" s="110"/>
      <c r="P30" s="335" t="e">
        <f>AVERAGE(K30:O32)</f>
        <v>#DIV/0!</v>
      </c>
      <c r="Q30" s="335">
        <f>SUM(K30:O32)*-1</f>
        <v>0</v>
      </c>
      <c r="R30" s="143">
        <v>-6</v>
      </c>
      <c r="S30" s="141">
        <v>-5</v>
      </c>
      <c r="T30" s="74"/>
      <c r="U30" s="74"/>
      <c r="V30" s="143">
        <v>-18</v>
      </c>
      <c r="W30" s="335">
        <f>AVERAGE(R30:V32)</f>
        <v>-9.6666666666666661</v>
      </c>
      <c r="X30" s="335">
        <f>SUM(R30:V32)*-1</f>
        <v>29</v>
      </c>
      <c r="Y30" s="126"/>
      <c r="Z30" s="74"/>
      <c r="AA30" s="74"/>
      <c r="AB30" s="74"/>
      <c r="AC30" s="143">
        <v>1</v>
      </c>
      <c r="AD30" s="335">
        <f>AVERAGE(Y30:AC32)</f>
        <v>1</v>
      </c>
      <c r="AE30" s="335">
        <f>SUM(Y30:AC32)*-1</f>
        <v>-1</v>
      </c>
      <c r="AF30" s="326">
        <f>AVERAGE(D30:H32,K30:O32,R30:V32,Y30:AC32)</f>
        <v>-7</v>
      </c>
      <c r="AG30" s="430"/>
      <c r="AH30" s="329" t="s">
        <v>48</v>
      </c>
      <c r="AI30" s="338"/>
      <c r="AJ30" s="339"/>
      <c r="AK30" s="339"/>
      <c r="AL30" s="339"/>
      <c r="AM30" s="339"/>
      <c r="AN30" s="339"/>
      <c r="AO30" s="339"/>
      <c r="AP30" s="339"/>
      <c r="AQ30" s="339"/>
      <c r="AR30" s="339"/>
      <c r="AS30" s="339"/>
      <c r="AT30" s="340"/>
    </row>
    <row r="31" spans="2:46" ht="42" customHeight="1" thickBot="1">
      <c r="B31" s="348"/>
      <c r="C31" s="333"/>
      <c r="D31" s="75"/>
      <c r="E31" s="73"/>
      <c r="F31" s="73"/>
      <c r="G31" s="73"/>
      <c r="H31" s="111"/>
      <c r="I31" s="336"/>
      <c r="J31" s="336"/>
      <c r="K31" s="75"/>
      <c r="L31" s="73"/>
      <c r="M31" s="73"/>
      <c r="N31" s="73"/>
      <c r="O31" s="111"/>
      <c r="P31" s="336"/>
      <c r="Q31" s="336"/>
      <c r="R31" s="75"/>
      <c r="S31" s="73"/>
      <c r="T31" s="73"/>
      <c r="U31" s="73"/>
      <c r="V31" s="111"/>
      <c r="W31" s="336"/>
      <c r="X31" s="336"/>
      <c r="Y31" s="75"/>
      <c r="Z31" s="73"/>
      <c r="AA31" s="73"/>
      <c r="AB31" s="125"/>
      <c r="AC31" s="129"/>
      <c r="AD31" s="336"/>
      <c r="AE31" s="336"/>
      <c r="AF31" s="327"/>
      <c r="AG31" s="430"/>
      <c r="AH31" s="330"/>
      <c r="AI31" s="341"/>
      <c r="AJ31" s="342"/>
      <c r="AK31" s="342"/>
      <c r="AL31" s="342"/>
      <c r="AM31" s="342"/>
      <c r="AN31" s="342"/>
      <c r="AO31" s="342"/>
      <c r="AP31" s="342"/>
      <c r="AQ31" s="342"/>
      <c r="AR31" s="342"/>
      <c r="AS31" s="342"/>
      <c r="AT31" s="343"/>
    </row>
    <row r="32" spans="2:46" ht="42" customHeight="1" thickBot="1">
      <c r="B32" s="348"/>
      <c r="C32" s="334"/>
      <c r="D32" s="76"/>
      <c r="E32" s="77"/>
      <c r="F32" s="77"/>
      <c r="G32" s="77"/>
      <c r="H32" s="112"/>
      <c r="I32" s="337"/>
      <c r="J32" s="337"/>
      <c r="K32" s="76"/>
      <c r="L32" s="77"/>
      <c r="M32" s="77"/>
      <c r="N32" s="77"/>
      <c r="O32" s="112"/>
      <c r="P32" s="337"/>
      <c r="Q32" s="337"/>
      <c r="R32" s="76"/>
      <c r="S32" s="77"/>
      <c r="T32" s="77"/>
      <c r="U32" s="77"/>
      <c r="V32" s="112"/>
      <c r="W32" s="337"/>
      <c r="X32" s="337"/>
      <c r="Y32" s="76"/>
      <c r="Z32" s="77"/>
      <c r="AA32" s="77"/>
      <c r="AB32" s="77"/>
      <c r="AC32" s="128"/>
      <c r="AD32" s="337"/>
      <c r="AE32" s="337"/>
      <c r="AF32" s="328"/>
      <c r="AG32" s="431"/>
      <c r="AH32" s="331"/>
      <c r="AI32" s="344"/>
      <c r="AJ32" s="345"/>
      <c r="AK32" s="345"/>
      <c r="AL32" s="345"/>
      <c r="AM32" s="345"/>
      <c r="AN32" s="345"/>
      <c r="AO32" s="345"/>
      <c r="AP32" s="345"/>
      <c r="AQ32" s="345"/>
      <c r="AR32" s="345"/>
      <c r="AS32" s="345"/>
      <c r="AT32" s="346"/>
    </row>
    <row r="33" spans="2:46" ht="63" customHeight="1" thickBot="1">
      <c r="B33" s="348"/>
      <c r="C33" s="351" t="s">
        <v>17</v>
      </c>
      <c r="D33" s="353" t="s">
        <v>2</v>
      </c>
      <c r="E33" s="354"/>
      <c r="F33" s="354"/>
      <c r="G33" s="354"/>
      <c r="H33" s="354"/>
      <c r="I33" s="354"/>
      <c r="J33" s="354"/>
      <c r="K33" s="354"/>
      <c r="L33" s="354"/>
      <c r="M33" s="355"/>
      <c r="N33" s="354"/>
      <c r="O33" s="354"/>
      <c r="P33" s="354"/>
      <c r="Q33" s="354"/>
      <c r="R33" s="354"/>
      <c r="S33" s="354"/>
      <c r="T33" s="354"/>
      <c r="U33" s="354"/>
      <c r="V33" s="354"/>
      <c r="W33" s="354"/>
      <c r="X33" s="354"/>
      <c r="Y33" s="354"/>
      <c r="Z33" s="354"/>
      <c r="AA33" s="354"/>
      <c r="AB33" s="354"/>
      <c r="AC33" s="354"/>
      <c r="AD33" s="354"/>
      <c r="AE33" s="144"/>
      <c r="AF33" s="433" t="s">
        <v>7</v>
      </c>
      <c r="AG33" s="136"/>
      <c r="AH33" s="140"/>
      <c r="AI33" s="414" t="s">
        <v>42</v>
      </c>
      <c r="AJ33" s="415"/>
      <c r="AK33" s="415"/>
      <c r="AL33" s="415"/>
      <c r="AM33" s="415"/>
      <c r="AN33" s="415"/>
      <c r="AO33" s="415"/>
      <c r="AP33" s="415"/>
      <c r="AQ33" s="415"/>
      <c r="AR33" s="415"/>
      <c r="AS33" s="415"/>
      <c r="AT33" s="416"/>
    </row>
    <row r="34" spans="2:46" ht="36" customHeight="1" thickBot="1">
      <c r="B34" s="348"/>
      <c r="C34" s="352"/>
      <c r="D34" s="68" t="s">
        <v>38</v>
      </c>
      <c r="E34" s="67" t="s">
        <v>39</v>
      </c>
      <c r="F34" s="67" t="s">
        <v>39</v>
      </c>
      <c r="G34" s="67" t="s">
        <v>40</v>
      </c>
      <c r="H34" s="67" t="s">
        <v>41</v>
      </c>
      <c r="I34" s="66" t="s">
        <v>83</v>
      </c>
      <c r="J34" s="149" t="s">
        <v>84</v>
      </c>
      <c r="K34" s="68" t="s">
        <v>38</v>
      </c>
      <c r="L34" s="67" t="s">
        <v>39</v>
      </c>
      <c r="M34" s="69" t="s">
        <v>39</v>
      </c>
      <c r="N34" s="67" t="s">
        <v>40</v>
      </c>
      <c r="O34" s="67" t="s">
        <v>41</v>
      </c>
      <c r="P34" s="66" t="s">
        <v>85</v>
      </c>
      <c r="Q34" s="149" t="s">
        <v>86</v>
      </c>
      <c r="R34" s="68" t="s">
        <v>38</v>
      </c>
      <c r="S34" s="67" t="s">
        <v>39</v>
      </c>
      <c r="T34" s="67" t="s">
        <v>39</v>
      </c>
      <c r="U34" s="67" t="s">
        <v>40</v>
      </c>
      <c r="V34" s="67" t="s">
        <v>41</v>
      </c>
      <c r="W34" s="66" t="s">
        <v>87</v>
      </c>
      <c r="X34" s="149" t="s">
        <v>88</v>
      </c>
      <c r="Y34" s="68" t="s">
        <v>38</v>
      </c>
      <c r="Z34" s="67" t="s">
        <v>39</v>
      </c>
      <c r="AA34" s="67" t="s">
        <v>39</v>
      </c>
      <c r="AB34" s="67" t="s">
        <v>40</v>
      </c>
      <c r="AC34" s="67" t="s">
        <v>41</v>
      </c>
      <c r="AD34" s="66" t="s">
        <v>89</v>
      </c>
      <c r="AE34" s="149" t="s">
        <v>90</v>
      </c>
      <c r="AF34" s="434"/>
      <c r="AG34" s="135"/>
      <c r="AH34" s="139"/>
      <c r="AI34" s="417"/>
      <c r="AJ34" s="418"/>
      <c r="AK34" s="418"/>
      <c r="AL34" s="418"/>
      <c r="AM34" s="418"/>
      <c r="AN34" s="418"/>
      <c r="AO34" s="418"/>
      <c r="AP34" s="418"/>
      <c r="AQ34" s="418"/>
      <c r="AR34" s="418"/>
      <c r="AS34" s="418"/>
      <c r="AT34" s="419"/>
    </row>
    <row r="35" spans="2:46" ht="42" customHeight="1">
      <c r="B35" s="348"/>
      <c r="C35" s="332" t="s">
        <v>45</v>
      </c>
      <c r="D35" s="126"/>
      <c r="E35" s="74"/>
      <c r="F35" s="74"/>
      <c r="G35" s="74"/>
      <c r="H35" s="110"/>
      <c r="I35" s="335" t="e">
        <f>AVERAGE(D35:H37)</f>
        <v>#DIV/0!</v>
      </c>
      <c r="J35" s="335">
        <f>SUM(D35:H37)*-1</f>
        <v>0</v>
      </c>
      <c r="K35" s="74"/>
      <c r="L35" s="74"/>
      <c r="M35" s="74"/>
      <c r="N35" s="74"/>
      <c r="O35" s="110"/>
      <c r="P35" s="335" t="e">
        <f>AVERAGE(K35:O37)</f>
        <v>#DIV/0!</v>
      </c>
      <c r="Q35" s="335">
        <f>SUM(K35:O37)*-1</f>
        <v>0</v>
      </c>
      <c r="R35" s="74"/>
      <c r="S35" s="74"/>
      <c r="T35" s="74"/>
      <c r="U35" s="74"/>
      <c r="V35" s="110"/>
      <c r="W35" s="335" t="e">
        <f>AVERAGE(R35:V37)</f>
        <v>#DIV/0!</v>
      </c>
      <c r="X35" s="335">
        <f>SUM(R35:V37)*-1</f>
        <v>0</v>
      </c>
      <c r="Y35" s="74"/>
      <c r="Z35" s="74"/>
      <c r="AA35" s="74"/>
      <c r="AB35" s="74"/>
      <c r="AC35" s="110"/>
      <c r="AD35" s="335" t="e">
        <f>AVERAGE(Y35:AC37)</f>
        <v>#DIV/0!</v>
      </c>
      <c r="AE35" s="335">
        <f>SUM(Y35:AC37)*-1</f>
        <v>0</v>
      </c>
      <c r="AF35" s="326" t="e">
        <f>AVERAGE(D35:H37,K35:O37,R35:V37,Y35:AC37)</f>
        <v>#DIV/0!</v>
      </c>
      <c r="AG35" s="429" t="s">
        <v>3</v>
      </c>
      <c r="AH35" s="329" t="s">
        <v>45</v>
      </c>
      <c r="AI35" s="338"/>
      <c r="AJ35" s="339"/>
      <c r="AK35" s="339"/>
      <c r="AL35" s="339"/>
      <c r="AM35" s="339"/>
      <c r="AN35" s="339"/>
      <c r="AO35" s="339"/>
      <c r="AP35" s="339"/>
      <c r="AQ35" s="339"/>
      <c r="AR35" s="339"/>
      <c r="AS35" s="339"/>
      <c r="AT35" s="340"/>
    </row>
    <row r="36" spans="2:46" ht="42" customHeight="1">
      <c r="B36" s="348"/>
      <c r="C36" s="333"/>
      <c r="D36" s="113"/>
      <c r="E36" s="73"/>
      <c r="F36" s="73"/>
      <c r="G36" s="73"/>
      <c r="H36" s="111"/>
      <c r="I36" s="336"/>
      <c r="J36" s="336"/>
      <c r="K36" s="113"/>
      <c r="L36" s="73"/>
      <c r="M36" s="73"/>
      <c r="N36" s="73"/>
      <c r="O36" s="111"/>
      <c r="P36" s="336"/>
      <c r="Q36" s="336"/>
      <c r="R36" s="113"/>
      <c r="S36" s="73"/>
      <c r="T36" s="73"/>
      <c r="U36" s="73"/>
      <c r="V36" s="111"/>
      <c r="W36" s="336"/>
      <c r="X36" s="336"/>
      <c r="Y36" s="113"/>
      <c r="Z36" s="73"/>
      <c r="AA36" s="73"/>
      <c r="AB36" s="73"/>
      <c r="AC36" s="111"/>
      <c r="AD36" s="336"/>
      <c r="AE36" s="336"/>
      <c r="AF36" s="327"/>
      <c r="AG36" s="430"/>
      <c r="AH36" s="330"/>
      <c r="AI36" s="341"/>
      <c r="AJ36" s="342"/>
      <c r="AK36" s="342"/>
      <c r="AL36" s="342"/>
      <c r="AM36" s="342"/>
      <c r="AN36" s="342"/>
      <c r="AO36" s="342"/>
      <c r="AP36" s="342"/>
      <c r="AQ36" s="342"/>
      <c r="AR36" s="342"/>
      <c r="AS36" s="342"/>
      <c r="AT36" s="343"/>
    </row>
    <row r="37" spans="2:46" ht="42" customHeight="1" thickBot="1">
      <c r="B37" s="348"/>
      <c r="C37" s="334"/>
      <c r="D37" s="76"/>
      <c r="E37" s="77"/>
      <c r="F37" s="77"/>
      <c r="G37" s="77"/>
      <c r="H37" s="112"/>
      <c r="I37" s="337"/>
      <c r="J37" s="337"/>
      <c r="K37" s="76"/>
      <c r="L37" s="77"/>
      <c r="M37" s="77"/>
      <c r="N37" s="77"/>
      <c r="O37" s="112"/>
      <c r="P37" s="337"/>
      <c r="Q37" s="337"/>
      <c r="R37" s="76"/>
      <c r="S37" s="77"/>
      <c r="T37" s="77"/>
      <c r="U37" s="77"/>
      <c r="V37" s="112"/>
      <c r="W37" s="337"/>
      <c r="X37" s="337"/>
      <c r="Y37" s="76"/>
      <c r="Z37" s="77"/>
      <c r="AA37" s="77"/>
      <c r="AB37" s="77"/>
      <c r="AC37" s="112"/>
      <c r="AD37" s="337"/>
      <c r="AE37" s="337"/>
      <c r="AF37" s="328"/>
      <c r="AG37" s="430"/>
      <c r="AH37" s="331"/>
      <c r="AI37" s="344"/>
      <c r="AJ37" s="345"/>
      <c r="AK37" s="345"/>
      <c r="AL37" s="345"/>
      <c r="AM37" s="345"/>
      <c r="AN37" s="345"/>
      <c r="AO37" s="345"/>
      <c r="AP37" s="345"/>
      <c r="AQ37" s="345"/>
      <c r="AR37" s="345"/>
      <c r="AS37" s="345"/>
      <c r="AT37" s="346"/>
    </row>
    <row r="38" spans="2:46" ht="42" customHeight="1">
      <c r="B38" s="348"/>
      <c r="C38" s="332" t="s">
        <v>46</v>
      </c>
      <c r="D38" s="74"/>
      <c r="E38" s="74"/>
      <c r="F38" s="74"/>
      <c r="G38" s="74"/>
      <c r="H38" s="110"/>
      <c r="I38" s="335" t="e">
        <f>AVERAGE(D38:H40)</f>
        <v>#DIV/0!</v>
      </c>
      <c r="J38" s="335">
        <f>SUM(D38:H40)*-1</f>
        <v>0</v>
      </c>
      <c r="K38" s="126"/>
      <c r="L38" s="74"/>
      <c r="M38" s="74"/>
      <c r="N38" s="74"/>
      <c r="O38" s="110"/>
      <c r="P38" s="335" t="e">
        <f>AVERAGE(K38:O40)</f>
        <v>#DIV/0!</v>
      </c>
      <c r="Q38" s="335">
        <f>SUM(K38:O40)*-1</f>
        <v>0</v>
      </c>
      <c r="R38" s="141">
        <v>20</v>
      </c>
      <c r="S38" s="142">
        <v>-1</v>
      </c>
      <c r="T38" s="74"/>
      <c r="U38" s="74"/>
      <c r="V38" s="110"/>
      <c r="W38" s="335">
        <f>AVERAGE(R38:V40)</f>
        <v>9.5</v>
      </c>
      <c r="X38" s="335">
        <f>SUM(R38:V40)*-1</f>
        <v>-19</v>
      </c>
      <c r="Y38" s="126"/>
      <c r="Z38" s="74"/>
      <c r="AA38" s="74"/>
      <c r="AB38" s="74"/>
      <c r="AC38" s="110"/>
      <c r="AD38" s="335" t="e">
        <f>AVERAGE(Y38:AC40)</f>
        <v>#DIV/0!</v>
      </c>
      <c r="AE38" s="335">
        <f>SUM(Y38:AC40)*-1</f>
        <v>0</v>
      </c>
      <c r="AF38" s="326">
        <f>AVERAGE(D38:H40,K38:O40,R38:V40,Y38:AC40)</f>
        <v>9.5</v>
      </c>
      <c r="AG38" s="430"/>
      <c r="AH38" s="329" t="s">
        <v>46</v>
      </c>
      <c r="AI38" s="338"/>
      <c r="AJ38" s="339"/>
      <c r="AK38" s="339"/>
      <c r="AL38" s="339"/>
      <c r="AM38" s="339"/>
      <c r="AN38" s="339"/>
      <c r="AO38" s="339"/>
      <c r="AP38" s="339"/>
      <c r="AQ38" s="339"/>
      <c r="AR38" s="339"/>
      <c r="AS38" s="339"/>
      <c r="AT38" s="340"/>
    </row>
    <row r="39" spans="2:46" ht="42" customHeight="1">
      <c r="B39" s="348"/>
      <c r="C39" s="333"/>
      <c r="D39" s="75"/>
      <c r="E39" s="73"/>
      <c r="F39" s="73"/>
      <c r="G39" s="73"/>
      <c r="H39" s="111"/>
      <c r="I39" s="336"/>
      <c r="J39" s="336"/>
      <c r="K39" s="75"/>
      <c r="L39" s="73"/>
      <c r="M39" s="73"/>
      <c r="N39" s="73"/>
      <c r="O39" s="111"/>
      <c r="P39" s="336"/>
      <c r="Q39" s="336"/>
      <c r="R39" s="75"/>
      <c r="S39" s="73"/>
      <c r="T39" s="73"/>
      <c r="U39" s="73"/>
      <c r="V39" s="111"/>
      <c r="W39" s="336"/>
      <c r="X39" s="336"/>
      <c r="Y39" s="75"/>
      <c r="Z39" s="73"/>
      <c r="AA39" s="73"/>
      <c r="AB39" s="73"/>
      <c r="AC39" s="111"/>
      <c r="AD39" s="336"/>
      <c r="AE39" s="336"/>
      <c r="AF39" s="327"/>
      <c r="AG39" s="430"/>
      <c r="AH39" s="330"/>
      <c r="AI39" s="341"/>
      <c r="AJ39" s="342"/>
      <c r="AK39" s="342"/>
      <c r="AL39" s="342"/>
      <c r="AM39" s="342"/>
      <c r="AN39" s="342"/>
      <c r="AO39" s="342"/>
      <c r="AP39" s="342"/>
      <c r="AQ39" s="342"/>
      <c r="AR39" s="342"/>
      <c r="AS39" s="342"/>
      <c r="AT39" s="343"/>
    </row>
    <row r="40" spans="2:46" ht="42" customHeight="1" thickBot="1">
      <c r="B40" s="348"/>
      <c r="C40" s="334"/>
      <c r="D40" s="76"/>
      <c r="E40" s="77"/>
      <c r="F40" s="77"/>
      <c r="G40" s="77"/>
      <c r="H40" s="112"/>
      <c r="I40" s="337"/>
      <c r="J40" s="337"/>
      <c r="K40" s="76"/>
      <c r="L40" s="77"/>
      <c r="M40" s="77"/>
      <c r="N40" s="77"/>
      <c r="O40" s="112"/>
      <c r="P40" s="337"/>
      <c r="Q40" s="337"/>
      <c r="R40" s="76"/>
      <c r="S40" s="77"/>
      <c r="T40" s="77"/>
      <c r="U40" s="77"/>
      <c r="V40" s="112"/>
      <c r="W40" s="337"/>
      <c r="X40" s="337"/>
      <c r="Y40" s="76"/>
      <c r="Z40" s="77"/>
      <c r="AA40" s="77"/>
      <c r="AB40" s="77"/>
      <c r="AC40" s="112"/>
      <c r="AD40" s="337"/>
      <c r="AE40" s="337"/>
      <c r="AF40" s="328"/>
      <c r="AG40" s="430"/>
      <c r="AH40" s="331"/>
      <c r="AI40" s="344"/>
      <c r="AJ40" s="345"/>
      <c r="AK40" s="345"/>
      <c r="AL40" s="345"/>
      <c r="AM40" s="345"/>
      <c r="AN40" s="345"/>
      <c r="AO40" s="345"/>
      <c r="AP40" s="345"/>
      <c r="AQ40" s="345"/>
      <c r="AR40" s="345"/>
      <c r="AS40" s="345"/>
      <c r="AT40" s="346"/>
    </row>
    <row r="41" spans="2:46" ht="42" customHeight="1">
      <c r="B41" s="348"/>
      <c r="C41" s="332" t="s">
        <v>47</v>
      </c>
      <c r="D41" s="126"/>
      <c r="E41" s="74"/>
      <c r="F41" s="74"/>
      <c r="G41" s="74"/>
      <c r="H41" s="110"/>
      <c r="I41" s="335" t="e">
        <f>AVERAGE(D41:H43)</f>
        <v>#DIV/0!</v>
      </c>
      <c r="J41" s="335">
        <f>SUM(D41:H43)*-1</f>
        <v>0</v>
      </c>
      <c r="K41" s="126"/>
      <c r="L41" s="74"/>
      <c r="M41" s="74"/>
      <c r="N41" s="74"/>
      <c r="O41" s="110"/>
      <c r="P41" s="335" t="e">
        <f>AVERAGE(K41:O43)</f>
        <v>#DIV/0!</v>
      </c>
      <c r="Q41" s="335">
        <f>SUM(K41:O43)*-1</f>
        <v>0</v>
      </c>
      <c r="R41" s="126"/>
      <c r="S41" s="141">
        <v>-2</v>
      </c>
      <c r="T41" s="74"/>
      <c r="U41" s="74"/>
      <c r="V41" s="110"/>
      <c r="W41" s="335">
        <f>AVERAGE(R41:V43)</f>
        <v>-2</v>
      </c>
      <c r="X41" s="335">
        <f>SUM(R41:V43)*-1</f>
        <v>2</v>
      </c>
      <c r="Y41" s="126"/>
      <c r="Z41" s="74"/>
      <c r="AA41" s="74"/>
      <c r="AB41" s="74"/>
      <c r="AC41" s="110"/>
      <c r="AD41" s="335" t="e">
        <f>AVERAGE(Y41:AC43)</f>
        <v>#DIV/0!</v>
      </c>
      <c r="AE41" s="335">
        <f>SUM(Y41:AC43)*-1</f>
        <v>0</v>
      </c>
      <c r="AF41" s="326">
        <f>AVERAGE(D41:H43,K41:O43,R41:V43,Y41:AC43)</f>
        <v>-2</v>
      </c>
      <c r="AG41" s="430"/>
      <c r="AH41" s="329" t="s">
        <v>47</v>
      </c>
      <c r="AI41" s="338"/>
      <c r="AJ41" s="339"/>
      <c r="AK41" s="339"/>
      <c r="AL41" s="339"/>
      <c r="AM41" s="339"/>
      <c r="AN41" s="339"/>
      <c r="AO41" s="339"/>
      <c r="AP41" s="339"/>
      <c r="AQ41" s="339"/>
      <c r="AR41" s="339"/>
      <c r="AS41" s="339"/>
      <c r="AT41" s="340"/>
    </row>
    <row r="42" spans="2:46" ht="42" customHeight="1">
      <c r="B42" s="348"/>
      <c r="C42" s="333"/>
      <c r="D42" s="75"/>
      <c r="E42" s="73"/>
      <c r="F42" s="73"/>
      <c r="G42" s="73"/>
      <c r="H42" s="111"/>
      <c r="I42" s="336"/>
      <c r="J42" s="336"/>
      <c r="K42" s="75"/>
      <c r="L42" s="73"/>
      <c r="M42" s="73"/>
      <c r="N42" s="73"/>
      <c r="O42" s="111"/>
      <c r="P42" s="336"/>
      <c r="Q42" s="336"/>
      <c r="R42" s="75"/>
      <c r="S42" s="73"/>
      <c r="T42" s="73"/>
      <c r="U42" s="73"/>
      <c r="V42" s="111"/>
      <c r="W42" s="336"/>
      <c r="X42" s="336"/>
      <c r="Y42" s="75"/>
      <c r="Z42" s="73"/>
      <c r="AA42" s="73"/>
      <c r="AB42" s="73"/>
      <c r="AC42" s="111"/>
      <c r="AD42" s="336"/>
      <c r="AE42" s="336"/>
      <c r="AF42" s="327"/>
      <c r="AG42" s="430"/>
      <c r="AH42" s="330"/>
      <c r="AI42" s="341"/>
      <c r="AJ42" s="342"/>
      <c r="AK42" s="342"/>
      <c r="AL42" s="342"/>
      <c r="AM42" s="342"/>
      <c r="AN42" s="342"/>
      <c r="AO42" s="342"/>
      <c r="AP42" s="342"/>
      <c r="AQ42" s="342"/>
      <c r="AR42" s="342"/>
      <c r="AS42" s="342"/>
      <c r="AT42" s="343"/>
    </row>
    <row r="43" spans="2:46" ht="42" customHeight="1" thickBot="1">
      <c r="B43" s="348"/>
      <c r="C43" s="334"/>
      <c r="D43" s="76"/>
      <c r="E43" s="77"/>
      <c r="F43" s="77"/>
      <c r="G43" s="77"/>
      <c r="H43" s="112"/>
      <c r="I43" s="337"/>
      <c r="J43" s="337"/>
      <c r="K43" s="76"/>
      <c r="L43" s="77"/>
      <c r="M43" s="77"/>
      <c r="N43" s="77"/>
      <c r="O43" s="112"/>
      <c r="P43" s="337"/>
      <c r="Q43" s="337"/>
      <c r="R43" s="76"/>
      <c r="S43" s="77"/>
      <c r="T43" s="77"/>
      <c r="U43" s="77"/>
      <c r="V43" s="112"/>
      <c r="W43" s="337"/>
      <c r="X43" s="337"/>
      <c r="Y43" s="76"/>
      <c r="Z43" s="77"/>
      <c r="AA43" s="77"/>
      <c r="AB43" s="77"/>
      <c r="AC43" s="112"/>
      <c r="AD43" s="337"/>
      <c r="AE43" s="337"/>
      <c r="AF43" s="328"/>
      <c r="AG43" s="430"/>
      <c r="AH43" s="331"/>
      <c r="AI43" s="344"/>
      <c r="AJ43" s="345"/>
      <c r="AK43" s="345"/>
      <c r="AL43" s="345"/>
      <c r="AM43" s="345"/>
      <c r="AN43" s="345"/>
      <c r="AO43" s="345"/>
      <c r="AP43" s="345"/>
      <c r="AQ43" s="345"/>
      <c r="AR43" s="345"/>
      <c r="AS43" s="345"/>
      <c r="AT43" s="346"/>
    </row>
    <row r="44" spans="2:46" ht="42" customHeight="1" thickBot="1">
      <c r="B44" s="348"/>
      <c r="C44" s="332" t="s">
        <v>48</v>
      </c>
      <c r="D44" s="126"/>
      <c r="E44" s="74"/>
      <c r="F44" s="74"/>
      <c r="G44" s="74"/>
      <c r="H44" s="110"/>
      <c r="I44" s="335" t="e">
        <f>AVERAGE(D44:H46)</f>
        <v>#DIV/0!</v>
      </c>
      <c r="J44" s="335">
        <f>SUM(D44:H46)*-1</f>
        <v>0</v>
      </c>
      <c r="K44" s="126"/>
      <c r="L44" s="74"/>
      <c r="M44" s="74"/>
      <c r="N44" s="74"/>
      <c r="O44" s="110"/>
      <c r="P44" s="335" t="e">
        <f>AVERAGE(K44:O46)</f>
        <v>#DIV/0!</v>
      </c>
      <c r="Q44" s="335">
        <f>SUM(K44:O46)*-1</f>
        <v>0</v>
      </c>
      <c r="R44" s="126"/>
      <c r="S44" s="74"/>
      <c r="T44" s="74"/>
      <c r="U44" s="74"/>
      <c r="V44" s="110"/>
      <c r="W44" s="335" t="e">
        <f>AVERAGE(R44:V46)</f>
        <v>#DIV/0!</v>
      </c>
      <c r="X44" s="335">
        <f>SUM(R44:V46)*-1</f>
        <v>0</v>
      </c>
      <c r="Y44" s="126"/>
      <c r="Z44" s="74"/>
      <c r="AA44" s="74"/>
      <c r="AB44" s="74"/>
      <c r="AC44" s="127"/>
      <c r="AD44" s="335" t="e">
        <f>AVERAGE(Y44:AC46)</f>
        <v>#DIV/0!</v>
      </c>
      <c r="AE44" s="335">
        <f>SUM(Y44:AC46)*-1</f>
        <v>0</v>
      </c>
      <c r="AF44" s="326" t="e">
        <f>AVERAGE(D44:H46,K44:O46,R44:V46,Y44:AC46)</f>
        <v>#DIV/0!</v>
      </c>
      <c r="AG44" s="430"/>
      <c r="AH44" s="329" t="s">
        <v>48</v>
      </c>
      <c r="AI44" s="338"/>
      <c r="AJ44" s="339"/>
      <c r="AK44" s="339"/>
      <c r="AL44" s="339"/>
      <c r="AM44" s="339"/>
      <c r="AN44" s="339"/>
      <c r="AO44" s="339"/>
      <c r="AP44" s="339"/>
      <c r="AQ44" s="339"/>
      <c r="AR44" s="339"/>
      <c r="AS44" s="339"/>
      <c r="AT44" s="340"/>
    </row>
    <row r="45" spans="2:46" ht="42" customHeight="1" thickBot="1">
      <c r="B45" s="348"/>
      <c r="C45" s="333"/>
      <c r="D45" s="75"/>
      <c r="E45" s="73"/>
      <c r="F45" s="73"/>
      <c r="G45" s="73"/>
      <c r="H45" s="111"/>
      <c r="I45" s="336"/>
      <c r="J45" s="336"/>
      <c r="K45" s="75"/>
      <c r="L45" s="73"/>
      <c r="M45" s="73"/>
      <c r="N45" s="73"/>
      <c r="O45" s="111"/>
      <c r="P45" s="336"/>
      <c r="Q45" s="336"/>
      <c r="R45" s="75"/>
      <c r="S45" s="73"/>
      <c r="T45" s="73"/>
      <c r="U45" s="73"/>
      <c r="V45" s="111"/>
      <c r="W45" s="336"/>
      <c r="X45" s="336"/>
      <c r="Y45" s="75"/>
      <c r="Z45" s="73"/>
      <c r="AA45" s="73"/>
      <c r="AB45" s="125"/>
      <c r="AC45" s="129"/>
      <c r="AD45" s="336"/>
      <c r="AE45" s="336"/>
      <c r="AF45" s="327"/>
      <c r="AG45" s="430"/>
      <c r="AH45" s="330"/>
      <c r="AI45" s="341"/>
      <c r="AJ45" s="342"/>
      <c r="AK45" s="342"/>
      <c r="AL45" s="342"/>
      <c r="AM45" s="342"/>
      <c r="AN45" s="342"/>
      <c r="AO45" s="342"/>
      <c r="AP45" s="342"/>
      <c r="AQ45" s="342"/>
      <c r="AR45" s="342"/>
      <c r="AS45" s="342"/>
      <c r="AT45" s="343"/>
    </row>
    <row r="46" spans="2:46" ht="42" customHeight="1" thickBot="1">
      <c r="B46" s="348"/>
      <c r="C46" s="334"/>
      <c r="D46" s="76"/>
      <c r="E46" s="77"/>
      <c r="F46" s="77"/>
      <c r="G46" s="77"/>
      <c r="H46" s="112"/>
      <c r="I46" s="337"/>
      <c r="J46" s="337"/>
      <c r="K46" s="76"/>
      <c r="L46" s="77"/>
      <c r="M46" s="77"/>
      <c r="N46" s="77"/>
      <c r="O46" s="112"/>
      <c r="P46" s="337"/>
      <c r="Q46" s="337"/>
      <c r="R46" s="76"/>
      <c r="S46" s="77"/>
      <c r="T46" s="77"/>
      <c r="U46" s="77"/>
      <c r="V46" s="112"/>
      <c r="W46" s="337"/>
      <c r="X46" s="337"/>
      <c r="Y46" s="76"/>
      <c r="Z46" s="77"/>
      <c r="AA46" s="77"/>
      <c r="AB46" s="77"/>
      <c r="AC46" s="128"/>
      <c r="AD46" s="337"/>
      <c r="AE46" s="337"/>
      <c r="AF46" s="328"/>
      <c r="AG46" s="431"/>
      <c r="AH46" s="331"/>
      <c r="AI46" s="344"/>
      <c r="AJ46" s="345"/>
      <c r="AK46" s="345"/>
      <c r="AL46" s="345"/>
      <c r="AM46" s="345"/>
      <c r="AN46" s="345"/>
      <c r="AO46" s="345"/>
      <c r="AP46" s="345"/>
      <c r="AQ46" s="345"/>
      <c r="AR46" s="345"/>
      <c r="AS46" s="345"/>
      <c r="AT46" s="346"/>
    </row>
    <row r="47" spans="2:46" ht="23.25" customHeight="1">
      <c r="C47"/>
    </row>
    <row r="48" spans="2:46" ht="15" customHeight="1">
      <c r="C48"/>
    </row>
    <row r="49" spans="3:10" ht="15" customHeight="1">
      <c r="C49"/>
      <c r="I49"/>
      <c r="J49"/>
    </row>
    <row r="50" spans="3:10" ht="15" customHeight="1">
      <c r="C50"/>
      <c r="I50"/>
      <c r="J50"/>
    </row>
    <row r="51" spans="3:10" ht="15" customHeight="1">
      <c r="C51"/>
      <c r="I51"/>
      <c r="J51"/>
    </row>
    <row r="52" spans="3:10" ht="15" customHeight="1">
      <c r="C52"/>
      <c r="I52"/>
      <c r="J52"/>
    </row>
    <row r="53" spans="3:10" ht="36" customHeight="1">
      <c r="C53"/>
      <c r="I53"/>
      <c r="J53"/>
    </row>
    <row r="54" spans="3:10" ht="33" customHeight="1">
      <c r="C54"/>
      <c r="I54"/>
      <c r="J54"/>
    </row>
    <row r="55" spans="3:10">
      <c r="C55"/>
      <c r="I55"/>
      <c r="J55"/>
    </row>
    <row r="56" spans="3:10">
      <c r="C56"/>
      <c r="I56"/>
      <c r="J56"/>
    </row>
    <row r="57" spans="3:10">
      <c r="C57"/>
      <c r="I57"/>
      <c r="J57"/>
    </row>
    <row r="58" spans="3:10">
      <c r="C58"/>
      <c r="I58"/>
      <c r="J58"/>
    </row>
    <row r="59" spans="3:10">
      <c r="C59"/>
      <c r="I59"/>
      <c r="J59"/>
    </row>
    <row r="60" spans="3:10">
      <c r="C60"/>
      <c r="I60"/>
      <c r="J60"/>
    </row>
    <row r="61" spans="3:10">
      <c r="C61"/>
      <c r="I61"/>
      <c r="J61"/>
    </row>
    <row r="62" spans="3:10">
      <c r="C62"/>
      <c r="I62"/>
      <c r="J62"/>
    </row>
    <row r="63" spans="3:10">
      <c r="C63"/>
      <c r="I63"/>
      <c r="J63"/>
    </row>
    <row r="64" spans="3:10">
      <c r="C64"/>
      <c r="I64"/>
      <c r="J64"/>
    </row>
    <row r="65" spans="3:10">
      <c r="C65"/>
      <c r="I65"/>
      <c r="J65"/>
    </row>
    <row r="66" spans="3:10">
      <c r="C66"/>
      <c r="I66"/>
      <c r="J66"/>
    </row>
    <row r="67" spans="3:10">
      <c r="C67"/>
      <c r="I67"/>
      <c r="J67"/>
    </row>
    <row r="68" spans="3:10">
      <c r="C68"/>
      <c r="I68"/>
      <c r="J68"/>
    </row>
    <row r="69" spans="3:10">
      <c r="C69"/>
      <c r="I69"/>
      <c r="J69"/>
    </row>
    <row r="70" spans="3:10">
      <c r="C70"/>
      <c r="I70"/>
      <c r="J70"/>
    </row>
    <row r="76" spans="3:10" ht="36" customHeight="1">
      <c r="C76"/>
      <c r="I76"/>
      <c r="J76"/>
    </row>
    <row r="81" spans="3:10">
      <c r="C81"/>
      <c r="I81"/>
      <c r="J81"/>
    </row>
    <row r="82" spans="3:10">
      <c r="C82"/>
      <c r="I82"/>
      <c r="J82"/>
    </row>
    <row r="83" spans="3:10">
      <c r="C83"/>
      <c r="I83"/>
      <c r="J83"/>
    </row>
    <row r="84" spans="3:10">
      <c r="C84"/>
      <c r="I84"/>
      <c r="J84"/>
    </row>
    <row r="85" spans="3:10">
      <c r="C85"/>
      <c r="I85"/>
      <c r="J85"/>
    </row>
    <row r="86" spans="3:10">
      <c r="C86"/>
      <c r="I86"/>
      <c r="J86"/>
    </row>
    <row r="87" spans="3:10">
      <c r="C87"/>
      <c r="I87"/>
      <c r="J87"/>
    </row>
  </sheetData>
  <mergeCells count="198">
    <mergeCell ref="AF38:AF40"/>
    <mergeCell ref="AH38:AH40"/>
    <mergeCell ref="AI39:AT39"/>
    <mergeCell ref="AI40:AT40"/>
    <mergeCell ref="AH21:AH23"/>
    <mergeCell ref="AI22:AT22"/>
    <mergeCell ref="AI23:AT23"/>
    <mergeCell ref="AD16:AD18"/>
    <mergeCell ref="AI1:AT1"/>
    <mergeCell ref="AI2:AL2"/>
    <mergeCell ref="AM2:AP2"/>
    <mergeCell ref="AQ2:AT2"/>
    <mergeCell ref="C4:AF4"/>
    <mergeCell ref="D5:AD5"/>
    <mergeCell ref="AF5:AF6"/>
    <mergeCell ref="C7:C9"/>
    <mergeCell ref="I7:I9"/>
    <mergeCell ref="P7:P9"/>
    <mergeCell ref="W7:W9"/>
    <mergeCell ref="C16:C18"/>
    <mergeCell ref="I16:I18"/>
    <mergeCell ref="P16:P18"/>
    <mergeCell ref="W16:W18"/>
    <mergeCell ref="I10:I12"/>
    <mergeCell ref="AF19:AF20"/>
    <mergeCell ref="C21:C23"/>
    <mergeCell ref="I21:I23"/>
    <mergeCell ref="C33:C34"/>
    <mergeCell ref="AD35:AD37"/>
    <mergeCell ref="AF35:AF37"/>
    <mergeCell ref="P21:P23"/>
    <mergeCell ref="W21:W23"/>
    <mergeCell ref="C24:C26"/>
    <mergeCell ref="I24:I26"/>
    <mergeCell ref="P24:P26"/>
    <mergeCell ref="W24:W26"/>
    <mergeCell ref="Q21:Q23"/>
    <mergeCell ref="C10:C12"/>
    <mergeCell ref="P10:P12"/>
    <mergeCell ref="W10:W12"/>
    <mergeCell ref="J13:J15"/>
    <mergeCell ref="J16:J18"/>
    <mergeCell ref="Q13:Q15"/>
    <mergeCell ref="Q16:Q18"/>
    <mergeCell ref="B1:H3"/>
    <mergeCell ref="I1:N3"/>
    <mergeCell ref="B5:B46"/>
    <mergeCell ref="C19:C20"/>
    <mergeCell ref="D19:AD19"/>
    <mergeCell ref="C13:C15"/>
    <mergeCell ref="I13:I15"/>
    <mergeCell ref="P13:P15"/>
    <mergeCell ref="W13:W15"/>
    <mergeCell ref="AD13:AD15"/>
    <mergeCell ref="AD7:AD9"/>
    <mergeCell ref="AD21:AD23"/>
    <mergeCell ref="AD10:AD12"/>
    <mergeCell ref="D33:AD33"/>
    <mergeCell ref="I35:I37"/>
    <mergeCell ref="P35:P37"/>
    <mergeCell ref="W38:W40"/>
    <mergeCell ref="AF13:AF15"/>
    <mergeCell ref="AH13:AH15"/>
    <mergeCell ref="AI13:AT13"/>
    <mergeCell ref="AI14:AT14"/>
    <mergeCell ref="AI15:AT15"/>
    <mergeCell ref="AG7:AG18"/>
    <mergeCell ref="AH35:AH37"/>
    <mergeCell ref="AH24:AH26"/>
    <mergeCell ref="AI24:AT24"/>
    <mergeCell ref="AI25:AT25"/>
    <mergeCell ref="AI26:AT26"/>
    <mergeCell ref="AI33:AT34"/>
    <mergeCell ref="AF7:AF9"/>
    <mergeCell ref="AH7:AH9"/>
    <mergeCell ref="AI7:AT7"/>
    <mergeCell ref="AI8:AT8"/>
    <mergeCell ref="AI9:AT9"/>
    <mergeCell ref="AF21:AF23"/>
    <mergeCell ref="AF10:AF12"/>
    <mergeCell ref="AI19:AT20"/>
    <mergeCell ref="AI21:AT21"/>
    <mergeCell ref="AH16:AH18"/>
    <mergeCell ref="AF16:AF18"/>
    <mergeCell ref="AF33:AF34"/>
    <mergeCell ref="AI31:AT31"/>
    <mergeCell ref="AD24:AD26"/>
    <mergeCell ref="AF24:AF26"/>
    <mergeCell ref="C27:C29"/>
    <mergeCell ref="I27:I29"/>
    <mergeCell ref="P27:P29"/>
    <mergeCell ref="W27:W29"/>
    <mergeCell ref="AD27:AD29"/>
    <mergeCell ref="AF27:AF29"/>
    <mergeCell ref="AE30:AE32"/>
    <mergeCell ref="X30:X32"/>
    <mergeCell ref="X27:X29"/>
    <mergeCell ref="A1:A3"/>
    <mergeCell ref="AI35:AT35"/>
    <mergeCell ref="AH41:AH43"/>
    <mergeCell ref="AI41:AT41"/>
    <mergeCell ref="AI42:AT42"/>
    <mergeCell ref="AI43:AT43"/>
    <mergeCell ref="AH27:AH29"/>
    <mergeCell ref="AI27:AT27"/>
    <mergeCell ref="AI28:AT28"/>
    <mergeCell ref="AI29:AT29"/>
    <mergeCell ref="AG21:AG32"/>
    <mergeCell ref="AI36:AT36"/>
    <mergeCell ref="AI37:AT37"/>
    <mergeCell ref="AI38:AT38"/>
    <mergeCell ref="C30:C32"/>
    <mergeCell ref="I30:I32"/>
    <mergeCell ref="P30:P32"/>
    <mergeCell ref="W30:W32"/>
    <mergeCell ref="AD30:AD32"/>
    <mergeCell ref="AF30:AF32"/>
    <mergeCell ref="AH30:AH32"/>
    <mergeCell ref="AI30:AT30"/>
    <mergeCell ref="J7:J9"/>
    <mergeCell ref="J10:J12"/>
    <mergeCell ref="X44:X46"/>
    <mergeCell ref="AI32:AT32"/>
    <mergeCell ref="AH44:AH46"/>
    <mergeCell ref="AI44:AT44"/>
    <mergeCell ref="AI45:AT45"/>
    <mergeCell ref="AI46:AT46"/>
    <mergeCell ref="C44:C46"/>
    <mergeCell ref="I44:I46"/>
    <mergeCell ref="P44:P46"/>
    <mergeCell ref="W44:W46"/>
    <mergeCell ref="AD44:AD46"/>
    <mergeCell ref="AF44:AF46"/>
    <mergeCell ref="C38:C40"/>
    <mergeCell ref="I38:I40"/>
    <mergeCell ref="P38:P40"/>
    <mergeCell ref="W35:W37"/>
    <mergeCell ref="AG35:AG46"/>
    <mergeCell ref="C41:C43"/>
    <mergeCell ref="I41:I43"/>
    <mergeCell ref="P41:P43"/>
    <mergeCell ref="W41:W43"/>
    <mergeCell ref="C35:C37"/>
    <mergeCell ref="AD41:AD43"/>
    <mergeCell ref="AF41:AF43"/>
    <mergeCell ref="Q7:Q9"/>
    <mergeCell ref="Q10:Q12"/>
    <mergeCell ref="X7:X9"/>
    <mergeCell ref="X10:X12"/>
    <mergeCell ref="AI5:AT6"/>
    <mergeCell ref="P2:W2"/>
    <mergeCell ref="P3:W3"/>
    <mergeCell ref="AH1:AH2"/>
    <mergeCell ref="AI3:AL3"/>
    <mergeCell ref="AM3:AP3"/>
    <mergeCell ref="AQ3:AT3"/>
    <mergeCell ref="AI4:AL4"/>
    <mergeCell ref="AM4:AP4"/>
    <mergeCell ref="AQ4:AT4"/>
    <mergeCell ref="AH10:AH12"/>
    <mergeCell ref="AI10:AT10"/>
    <mergeCell ref="AI11:AT11"/>
    <mergeCell ref="AI12:AT12"/>
    <mergeCell ref="P1:W1"/>
    <mergeCell ref="X13:X15"/>
    <mergeCell ref="X16:X18"/>
    <mergeCell ref="AE7:AE9"/>
    <mergeCell ref="AE10:AE12"/>
    <mergeCell ref="AE13:AE15"/>
    <mergeCell ref="AE16:AE18"/>
    <mergeCell ref="AE21:AE23"/>
    <mergeCell ref="AE24:AE26"/>
    <mergeCell ref="X21:X23"/>
    <mergeCell ref="X24:X26"/>
    <mergeCell ref="AE41:AE43"/>
    <mergeCell ref="AE44:AE46"/>
    <mergeCell ref="Q24:Q26"/>
    <mergeCell ref="Q27:Q29"/>
    <mergeCell ref="Q30:Q32"/>
    <mergeCell ref="J21:J23"/>
    <mergeCell ref="J24:J26"/>
    <mergeCell ref="J27:J29"/>
    <mergeCell ref="J30:J32"/>
    <mergeCell ref="J35:J37"/>
    <mergeCell ref="J38:J40"/>
    <mergeCell ref="Q35:Q37"/>
    <mergeCell ref="Q38:Q40"/>
    <mergeCell ref="AE35:AE37"/>
    <mergeCell ref="AE38:AE40"/>
    <mergeCell ref="AE27:AE29"/>
    <mergeCell ref="AD38:AD40"/>
    <mergeCell ref="J41:J43"/>
    <mergeCell ref="J44:J46"/>
    <mergeCell ref="Q41:Q43"/>
    <mergeCell ref="Q44:Q46"/>
    <mergeCell ref="X35:X37"/>
    <mergeCell ref="X38:X40"/>
    <mergeCell ref="X41:X43"/>
  </mergeCells>
  <printOptions horizontalCentered="1" verticalCentered="1"/>
  <pageMargins left="0" right="0" top="0" bottom="0" header="0" footer="0"/>
  <pageSetup paperSize="9" scale="18" orientation="landscape" r:id="rId1"/>
  <headerFooter>
    <oddFooter>&amp;C&amp;24&amp;Z&amp;F&amp;R&amp;24&amp;D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X109"/>
  <sheetViews>
    <sheetView showGridLines="0" tabSelected="1" topLeftCell="F1" zoomScale="55" zoomScaleNormal="55" zoomScalePageLayoutView="70" workbookViewId="0">
      <selection activeCell="AI3" sqref="AI3:AK3"/>
    </sheetView>
  </sheetViews>
  <sheetFormatPr baseColWidth="10" defaultColWidth="9.109375" defaultRowHeight="18"/>
  <cols>
    <col min="1" max="1" width="1" style="156" customWidth="1"/>
    <col min="2" max="2" width="5.88671875" style="156" customWidth="1"/>
    <col min="3" max="3" width="7" style="221" customWidth="1"/>
    <col min="4" max="8" width="5" style="156" customWidth="1"/>
    <col min="9" max="10" width="6.88671875" style="220" customWidth="1"/>
    <col min="11" max="15" width="5" style="156" customWidth="1"/>
    <col min="16" max="17" width="6.88671875" style="156" customWidth="1"/>
    <col min="18" max="22" width="5" style="156" customWidth="1"/>
    <col min="23" max="24" width="6.88671875" style="156" customWidth="1"/>
    <col min="25" max="26" width="5" style="156" customWidth="1"/>
    <col min="27" max="28" width="4.6640625" style="156" customWidth="1"/>
    <col min="29" max="29" width="5" style="156" customWidth="1"/>
    <col min="30" max="31" width="6.88671875" style="156" customWidth="1"/>
    <col min="32" max="32" width="7.33203125" style="156" customWidth="1"/>
    <col min="33" max="33" width="6.44140625" style="156" customWidth="1"/>
    <col min="34" max="34" width="7.44140625" style="156" customWidth="1"/>
    <col min="35" max="43" width="13.6640625" style="156" customWidth="1"/>
    <col min="44" max="44" width="1.33203125" style="156" hidden="1" customWidth="1"/>
    <col min="45" max="46" width="12.109375" style="156" customWidth="1"/>
    <col min="47" max="48" width="12.33203125" style="156" customWidth="1"/>
    <col min="49" max="49" width="26" style="156" bestFit="1" customWidth="1"/>
    <col min="50" max="16384" width="9.109375" style="156"/>
  </cols>
  <sheetData>
    <row r="1" spans="1:50" ht="35.25" customHeight="1" thickBot="1">
      <c r="A1" s="523"/>
      <c r="B1" s="475" t="s">
        <v>95</v>
      </c>
      <c r="C1" s="476"/>
      <c r="D1" s="476"/>
      <c r="E1" s="477"/>
      <c r="F1" s="524" t="s">
        <v>94</v>
      </c>
      <c r="G1" s="525"/>
      <c r="H1" s="525"/>
      <c r="I1" s="525"/>
      <c r="J1" s="525"/>
      <c r="K1" s="525"/>
      <c r="L1" s="526"/>
      <c r="M1" s="524" t="s">
        <v>9</v>
      </c>
      <c r="N1" s="525"/>
      <c r="O1" s="525"/>
      <c r="P1" s="525"/>
      <c r="Q1" s="525"/>
      <c r="R1" s="526"/>
      <c r="S1" s="152">
        <v>35</v>
      </c>
      <c r="T1" s="533" t="s">
        <v>8</v>
      </c>
      <c r="U1" s="533"/>
      <c r="V1" s="533"/>
      <c r="W1" s="533"/>
      <c r="X1" s="533"/>
      <c r="Y1" s="533"/>
      <c r="Z1" s="533"/>
      <c r="AA1" s="533"/>
      <c r="AB1" s="153"/>
      <c r="AC1" s="154"/>
      <c r="AD1" s="154"/>
      <c r="AE1" s="155"/>
      <c r="AF1" s="155"/>
      <c r="AG1" s="154"/>
      <c r="AH1" s="540"/>
      <c r="AI1" s="534" t="s">
        <v>74</v>
      </c>
      <c r="AJ1" s="535"/>
      <c r="AK1" s="535"/>
      <c r="AL1" s="535"/>
      <c r="AM1" s="535"/>
      <c r="AN1" s="535"/>
      <c r="AO1" s="535"/>
      <c r="AP1" s="535"/>
      <c r="AQ1" s="535"/>
      <c r="AR1" s="535"/>
      <c r="AS1" s="549">
        <f>IF(AS5&lt;50,AS5+150+1,AS5-50+1)</f>
        <v>38</v>
      </c>
      <c r="AT1" s="550">
        <f>IF(AS6&lt;50,AS6+150+1,AS6-50+1)</f>
        <v>38</v>
      </c>
      <c r="AU1" s="550">
        <f>IF(AS7&lt;50,AS7+150+1,AS7-50+1)</f>
        <v>44</v>
      </c>
      <c r="AV1" s="553" t="s">
        <v>106</v>
      </c>
      <c r="AW1" s="554" t="s">
        <v>107</v>
      </c>
      <c r="AX1" s="551"/>
    </row>
    <row r="2" spans="1:50" ht="35.25" customHeight="1" thickBot="1">
      <c r="A2" s="523"/>
      <c r="B2" s="478"/>
      <c r="C2" s="479"/>
      <c r="D2" s="479"/>
      <c r="E2" s="480"/>
      <c r="F2" s="527"/>
      <c r="G2" s="528"/>
      <c r="H2" s="528"/>
      <c r="I2" s="528"/>
      <c r="J2" s="528"/>
      <c r="K2" s="528"/>
      <c r="L2" s="529"/>
      <c r="M2" s="527"/>
      <c r="N2" s="528"/>
      <c r="O2" s="528"/>
      <c r="P2" s="528"/>
      <c r="Q2" s="528"/>
      <c r="R2" s="529"/>
      <c r="S2" s="157">
        <v>45</v>
      </c>
      <c r="T2" s="536" t="s">
        <v>10</v>
      </c>
      <c r="U2" s="536"/>
      <c r="V2" s="536"/>
      <c r="W2" s="536"/>
      <c r="X2" s="536"/>
      <c r="Y2" s="536"/>
      <c r="Z2" s="536"/>
      <c r="AA2" s="536"/>
      <c r="AB2" s="158"/>
      <c r="AC2" s="159"/>
      <c r="AD2" s="159"/>
      <c r="AE2" s="160"/>
      <c r="AF2" s="160"/>
      <c r="AG2" s="160"/>
      <c r="AH2" s="541"/>
      <c r="AI2" s="537" t="s">
        <v>5</v>
      </c>
      <c r="AJ2" s="538"/>
      <c r="AK2" s="538"/>
      <c r="AL2" s="537" t="s">
        <v>4</v>
      </c>
      <c r="AM2" s="538"/>
      <c r="AN2" s="538"/>
      <c r="AO2" s="537" t="s">
        <v>3</v>
      </c>
      <c r="AP2" s="538"/>
      <c r="AQ2" s="538"/>
      <c r="AR2" s="538"/>
      <c r="AS2" s="552"/>
      <c r="AT2" s="553"/>
      <c r="AU2" s="554"/>
      <c r="AV2" s="551"/>
      <c r="AW2" s="551"/>
    </row>
    <row r="3" spans="1:50" ht="35.25" customHeight="1" thickBot="1">
      <c r="A3" s="523"/>
      <c r="B3" s="481"/>
      <c r="C3" s="482"/>
      <c r="D3" s="482"/>
      <c r="E3" s="483"/>
      <c r="F3" s="530"/>
      <c r="G3" s="531"/>
      <c r="H3" s="531"/>
      <c r="I3" s="531"/>
      <c r="J3" s="531"/>
      <c r="K3" s="531"/>
      <c r="L3" s="532"/>
      <c r="M3" s="530"/>
      <c r="N3" s="531"/>
      <c r="O3" s="531"/>
      <c r="P3" s="531"/>
      <c r="Q3" s="531"/>
      <c r="R3" s="532"/>
      <c r="S3" s="162">
        <v>60</v>
      </c>
      <c r="T3" s="539" t="s">
        <v>11</v>
      </c>
      <c r="U3" s="539"/>
      <c r="V3" s="539"/>
      <c r="W3" s="539"/>
      <c r="X3" s="539"/>
      <c r="Y3" s="539"/>
      <c r="Z3" s="539"/>
      <c r="AA3" s="539"/>
      <c r="AB3" s="163"/>
      <c r="AC3" s="164"/>
      <c r="AD3" s="164"/>
      <c r="AE3" s="165"/>
      <c r="AF3" s="165"/>
      <c r="AG3" s="544" t="s">
        <v>72</v>
      </c>
      <c r="AH3" s="545"/>
      <c r="AI3" s="542">
        <f>TRUNC(AVERAGE(D9:H20,K9:O20,R9:V20,Y9:AC20))</f>
        <v>-1</v>
      </c>
      <c r="AJ3" s="543"/>
      <c r="AK3" s="543"/>
      <c r="AL3" s="542">
        <f>TRUNC(AVERAGE(D23:H34,K23:O34,R23:V34,Y23:AC34))</f>
        <v>-1</v>
      </c>
      <c r="AM3" s="543"/>
      <c r="AN3" s="543"/>
      <c r="AO3" s="542">
        <f>TRUNC(AVERAGE(D37:H48,K37:O48,R37:V48,Y37:AC48))</f>
        <v>-4</v>
      </c>
      <c r="AP3" s="543"/>
      <c r="AQ3" s="543"/>
      <c r="AR3" s="543"/>
      <c r="AS3" s="555"/>
      <c r="AT3" s="554"/>
      <c r="AU3" s="554"/>
      <c r="AV3" s="551"/>
      <c r="AW3" s="551"/>
    </row>
    <row r="4" spans="1:50" ht="22.5" customHeight="1" thickBot="1">
      <c r="A4" s="157"/>
      <c r="B4" s="470" t="s">
        <v>16</v>
      </c>
      <c r="C4" s="471"/>
      <c r="D4" s="471"/>
      <c r="E4" s="471"/>
      <c r="F4" s="471"/>
      <c r="G4" s="471"/>
      <c r="H4" s="471"/>
      <c r="I4" s="471"/>
      <c r="J4" s="471"/>
      <c r="K4" s="471"/>
      <c r="L4" s="471"/>
      <c r="M4" s="471"/>
      <c r="N4" s="471"/>
      <c r="O4" s="471"/>
      <c r="P4" s="471"/>
      <c r="Q4" s="471"/>
      <c r="R4" s="471"/>
      <c r="S4" s="471"/>
      <c r="T4" s="471"/>
      <c r="U4" s="471"/>
      <c r="V4" s="471"/>
      <c r="W4" s="471"/>
      <c r="X4" s="471"/>
      <c r="Y4" s="471"/>
      <c r="Z4" s="471"/>
      <c r="AA4" s="471"/>
      <c r="AB4" s="471"/>
      <c r="AC4" s="471"/>
      <c r="AD4" s="471"/>
      <c r="AE4" s="471"/>
      <c r="AF4" s="471"/>
      <c r="AG4" s="456" t="s">
        <v>100</v>
      </c>
      <c r="AH4" s="457"/>
      <c r="AI4" s="166" t="s">
        <v>97</v>
      </c>
      <c r="AJ4" s="167" t="s">
        <v>98</v>
      </c>
      <c r="AK4" s="168" t="s">
        <v>99</v>
      </c>
      <c r="AL4" s="166" t="s">
        <v>97</v>
      </c>
      <c r="AM4" s="169" t="s">
        <v>98</v>
      </c>
      <c r="AN4" s="168" t="s">
        <v>99</v>
      </c>
      <c r="AO4" s="166" t="s">
        <v>97</v>
      </c>
      <c r="AP4" s="169" t="s">
        <v>98</v>
      </c>
      <c r="AQ4" s="168" t="s">
        <v>99</v>
      </c>
      <c r="AR4" s="225"/>
      <c r="AS4" s="552"/>
      <c r="AT4" s="553"/>
      <c r="AU4" s="554"/>
      <c r="AV4" s="551"/>
      <c r="AW4" s="551"/>
    </row>
    <row r="5" spans="1:50" ht="22.5" customHeight="1" thickBot="1">
      <c r="A5" s="157"/>
      <c r="B5" s="470"/>
      <c r="C5" s="471"/>
      <c r="D5" s="471"/>
      <c r="E5" s="471"/>
      <c r="F5" s="471"/>
      <c r="G5" s="471"/>
      <c r="H5" s="471"/>
      <c r="I5" s="471"/>
      <c r="J5" s="471"/>
      <c r="K5" s="471"/>
      <c r="L5" s="471"/>
      <c r="M5" s="471"/>
      <c r="N5" s="471"/>
      <c r="O5" s="471"/>
      <c r="P5" s="471"/>
      <c r="Q5" s="471"/>
      <c r="R5" s="471"/>
      <c r="S5" s="471"/>
      <c r="T5" s="471"/>
      <c r="U5" s="471"/>
      <c r="V5" s="471"/>
      <c r="W5" s="471"/>
      <c r="X5" s="471"/>
      <c r="Y5" s="471"/>
      <c r="Z5" s="471"/>
      <c r="AA5" s="471"/>
      <c r="AB5" s="471"/>
      <c r="AC5" s="471"/>
      <c r="AD5" s="471"/>
      <c r="AE5" s="471"/>
      <c r="AF5" s="471"/>
      <c r="AG5" s="458"/>
      <c r="AH5" s="459"/>
      <c r="AI5" s="170">
        <f ca="1">MoyenneCouleur((D9:H20,K9:O20,R9:V20,Y9:AC20),48)</f>
        <v>-3</v>
      </c>
      <c r="AJ5" s="170">
        <f ca="1">MoyenneCouleur((E9:I20,L9:P20,S9:W20,Z9:AD20),46)</f>
        <v>-6</v>
      </c>
      <c r="AK5" s="170">
        <f ca="1">MoyenneCouleur((F9:J20,M9:Q20,T9:X20,AA9:AE20),23)</f>
        <v>4.5</v>
      </c>
      <c r="AL5" s="170">
        <f ca="1">MoyenneCouleur((D23:H34,K23:O34,R23:V34,Y23:AC34),48)</f>
        <v>4</v>
      </c>
      <c r="AM5" s="171">
        <f ca="1">MoyenneCouleur((D23:H34,K23:O34,R23:V34,Y23:AC34),46)</f>
        <v>1.8888888888888888</v>
      </c>
      <c r="AN5" s="172">
        <f ca="1">MoyenneCouleur((D23:H34,K23:O34,R23:V34,Y23:AC34),23)</f>
        <v>-13.8</v>
      </c>
      <c r="AO5" s="173">
        <f ca="1">MoyenneCouleur((D37:H48,K37:O48,R37:V48,Y37:AC48),48)</f>
        <v>45</v>
      </c>
      <c r="AP5" s="173">
        <f ca="1">MoyenneCouleur((E37:I48,L37:P48,S37:W48,Z37:AD48),46)</f>
        <v>-1</v>
      </c>
      <c r="AQ5" s="468">
        <f ca="1">MoyenneCouleur((D37:H48,K37:O48,R37:V48,Y37:AC48),23)</f>
        <v>2.5</v>
      </c>
      <c r="AR5" s="469"/>
      <c r="AS5" s="552">
        <f>IF(AT5&gt;0,IF(AT5&gt;21,0,-AT5*4+85),IF(AT5&lt;-7,100,-AT5*2+85))</f>
        <v>87</v>
      </c>
      <c r="AT5" s="556">
        <f>TRUNC(AI3)</f>
        <v>-1</v>
      </c>
      <c r="AU5" s="554" t="s">
        <v>103</v>
      </c>
      <c r="AV5" s="551"/>
      <c r="AW5" s="551"/>
    </row>
    <row r="6" spans="1:50" ht="22.5" customHeight="1" thickBot="1">
      <c r="A6" s="159"/>
      <c r="B6" s="472"/>
      <c r="C6" s="473"/>
      <c r="D6" s="473"/>
      <c r="E6" s="473"/>
      <c r="F6" s="473"/>
      <c r="G6" s="473"/>
      <c r="H6" s="473"/>
      <c r="I6" s="473"/>
      <c r="J6" s="473"/>
      <c r="K6" s="473"/>
      <c r="L6" s="473"/>
      <c r="M6" s="473"/>
      <c r="N6" s="473"/>
      <c r="O6" s="473"/>
      <c r="P6" s="473"/>
      <c r="Q6" s="473"/>
      <c r="R6" s="473"/>
      <c r="S6" s="473"/>
      <c r="T6" s="473"/>
      <c r="U6" s="473"/>
      <c r="V6" s="473"/>
      <c r="W6" s="473"/>
      <c r="X6" s="473"/>
      <c r="Y6" s="473"/>
      <c r="Z6" s="473"/>
      <c r="AA6" s="473"/>
      <c r="AB6" s="473"/>
      <c r="AC6" s="473"/>
      <c r="AD6" s="473"/>
      <c r="AE6" s="473"/>
      <c r="AF6" s="473"/>
      <c r="AG6" s="460" t="s">
        <v>73</v>
      </c>
      <c r="AH6" s="461"/>
      <c r="AI6" s="468">
        <f>SUM(D9:H20,K9:O20,R9:V20,Y9:AC20)*-1</f>
        <v>25</v>
      </c>
      <c r="AJ6" s="469"/>
      <c r="AK6" s="546"/>
      <c r="AL6" s="547">
        <f>SUM(D23:H34,K23:O34,R23:V34,Y23:AC34)*-1</f>
        <v>32</v>
      </c>
      <c r="AM6" s="548"/>
      <c r="AN6" s="548"/>
      <c r="AO6" s="547">
        <f>SUM(D37:H48,K37:O48,R37:V48,Y37:AC48)*-1</f>
        <v>21</v>
      </c>
      <c r="AP6" s="548"/>
      <c r="AQ6" s="548"/>
      <c r="AR6" s="548"/>
      <c r="AS6" s="552">
        <f>IF(AT6&gt;0,IF(AT6&gt;21,0,-AT6*4+85),IF(AT6&lt;-7,100,-AT6*2+85))</f>
        <v>87</v>
      </c>
      <c r="AT6" s="556">
        <f>TRUNC(AL3)</f>
        <v>-1</v>
      </c>
      <c r="AU6" s="554" t="s">
        <v>104</v>
      </c>
      <c r="AV6" s="551"/>
      <c r="AW6" s="551"/>
    </row>
    <row r="7" spans="1:50" ht="71.25" customHeight="1" thickBot="1">
      <c r="B7" s="521" t="s">
        <v>49</v>
      </c>
      <c r="C7" s="484" t="s">
        <v>17</v>
      </c>
      <c r="D7" s="454" t="s">
        <v>0</v>
      </c>
      <c r="E7" s="455"/>
      <c r="F7" s="455"/>
      <c r="G7" s="455"/>
      <c r="H7" s="455"/>
      <c r="I7" s="455"/>
      <c r="J7" s="455"/>
      <c r="K7" s="453" t="s">
        <v>102</v>
      </c>
      <c r="L7" s="453"/>
      <c r="M7" s="453"/>
      <c r="N7" s="453"/>
      <c r="O7" s="453"/>
      <c r="P7" s="453"/>
      <c r="Q7" s="453"/>
      <c r="R7" s="453"/>
      <c r="S7" s="453"/>
      <c r="T7" s="453"/>
      <c r="U7" s="453"/>
      <c r="V7" s="453"/>
      <c r="W7" s="453"/>
      <c r="X7" s="453"/>
      <c r="Y7" s="453"/>
      <c r="Z7" s="453"/>
      <c r="AA7" s="175"/>
      <c r="AB7" s="175"/>
      <c r="AC7" s="175"/>
      <c r="AD7" s="175"/>
      <c r="AE7" s="176"/>
      <c r="AF7" s="519" t="s">
        <v>7</v>
      </c>
      <c r="AG7" s="177"/>
      <c r="AH7" s="178"/>
      <c r="AI7" s="507" t="s">
        <v>42</v>
      </c>
      <c r="AJ7" s="508"/>
      <c r="AK7" s="508"/>
      <c r="AL7" s="508"/>
      <c r="AM7" s="508"/>
      <c r="AN7" s="508"/>
      <c r="AO7" s="508"/>
      <c r="AP7" s="508"/>
      <c r="AQ7" s="508"/>
      <c r="AR7" s="508"/>
      <c r="AS7" s="552">
        <f>IF(AT7&gt;0,IF(AT7&gt;21,0,-AT7*4+85),IF(AT7&lt;-7,100,-AT7*2+85))</f>
        <v>93</v>
      </c>
      <c r="AT7" s="556">
        <f>TRUNC(AO3)</f>
        <v>-4</v>
      </c>
      <c r="AU7" s="554" t="s">
        <v>105</v>
      </c>
      <c r="AV7" s="551"/>
      <c r="AW7" s="551"/>
    </row>
    <row r="8" spans="1:50" ht="26.25" customHeight="1" thickBot="1">
      <c r="B8" s="522"/>
      <c r="C8" s="485"/>
      <c r="D8" s="179" t="s">
        <v>38</v>
      </c>
      <c r="E8" s="180" t="s">
        <v>39</v>
      </c>
      <c r="F8" s="180" t="s">
        <v>39</v>
      </c>
      <c r="G8" s="180" t="s">
        <v>40</v>
      </c>
      <c r="H8" s="180" t="s">
        <v>41</v>
      </c>
      <c r="I8" s="181" t="s">
        <v>75</v>
      </c>
      <c r="J8" s="182" t="s">
        <v>76</v>
      </c>
      <c r="K8" s="179" t="s">
        <v>38</v>
      </c>
      <c r="L8" s="180" t="s">
        <v>39</v>
      </c>
      <c r="M8" s="183" t="s">
        <v>39</v>
      </c>
      <c r="N8" s="180" t="s">
        <v>40</v>
      </c>
      <c r="O8" s="180" t="s">
        <v>41</v>
      </c>
      <c r="P8" s="181" t="s">
        <v>77</v>
      </c>
      <c r="Q8" s="182" t="s">
        <v>78</v>
      </c>
      <c r="R8" s="179" t="s">
        <v>38</v>
      </c>
      <c r="S8" s="180" t="s">
        <v>39</v>
      </c>
      <c r="T8" s="180" t="s">
        <v>39</v>
      </c>
      <c r="U8" s="180" t="s">
        <v>40</v>
      </c>
      <c r="V8" s="180" t="s">
        <v>41</v>
      </c>
      <c r="W8" s="181" t="s">
        <v>79</v>
      </c>
      <c r="X8" s="182" t="s">
        <v>80</v>
      </c>
      <c r="Y8" s="179" t="s">
        <v>38</v>
      </c>
      <c r="Z8" s="180" t="s">
        <v>39</v>
      </c>
      <c r="AA8" s="180" t="s">
        <v>39</v>
      </c>
      <c r="AB8" s="180" t="s">
        <v>40</v>
      </c>
      <c r="AC8" s="180" t="s">
        <v>41</v>
      </c>
      <c r="AD8" s="181" t="s">
        <v>81</v>
      </c>
      <c r="AE8" s="182" t="s">
        <v>82</v>
      </c>
      <c r="AF8" s="520"/>
      <c r="AG8" s="184"/>
      <c r="AH8" s="178"/>
      <c r="AI8" s="510"/>
      <c r="AJ8" s="511"/>
      <c r="AK8" s="511"/>
      <c r="AL8" s="511"/>
      <c r="AM8" s="511"/>
      <c r="AN8" s="511"/>
      <c r="AO8" s="511"/>
      <c r="AP8" s="511"/>
      <c r="AQ8" s="511"/>
      <c r="AR8" s="511"/>
      <c r="AS8" s="552">
        <v>35</v>
      </c>
      <c r="AT8" s="553"/>
      <c r="AU8" s="554"/>
      <c r="AV8" s="551"/>
      <c r="AW8" s="551"/>
    </row>
    <row r="9" spans="1:50" ht="21.75" customHeight="1">
      <c r="B9" s="522"/>
      <c r="C9" s="501" t="s">
        <v>45</v>
      </c>
      <c r="D9" s="185"/>
      <c r="E9" s="186"/>
      <c r="F9" s="186"/>
      <c r="G9" s="187">
        <v>-2</v>
      </c>
      <c r="H9" s="188">
        <v>-3</v>
      </c>
      <c r="I9" s="486">
        <f>AVERAGE(D9:H11)</f>
        <v>-2.5</v>
      </c>
      <c r="J9" s="486">
        <f>SUM(D9:H11)*-1</f>
        <v>5</v>
      </c>
      <c r="K9" s="189"/>
      <c r="L9" s="186"/>
      <c r="M9" s="186"/>
      <c r="N9" s="186"/>
      <c r="O9" s="190"/>
      <c r="P9" s="492" t="e">
        <f>AVERAGE(K9:O11)</f>
        <v>#DIV/0!</v>
      </c>
      <c r="Q9" s="492">
        <f>SUM(K9:O11)*-1</f>
        <v>0</v>
      </c>
      <c r="R9" s="191">
        <v>7</v>
      </c>
      <c r="S9" s="186"/>
      <c r="T9" s="192">
        <v>6</v>
      </c>
      <c r="U9" s="187">
        <v>0</v>
      </c>
      <c r="V9" s="190"/>
      <c r="W9" s="492">
        <f>AVERAGE(R9:V11)</f>
        <v>4.333333333333333</v>
      </c>
      <c r="X9" s="492">
        <f>SUM(R9:V11)*-1</f>
        <v>-13</v>
      </c>
      <c r="Y9" s="186"/>
      <c r="Z9" s="186" t="s">
        <v>101</v>
      </c>
      <c r="AA9" s="153">
        <v>4</v>
      </c>
      <c r="AB9" s="186"/>
      <c r="AC9" s="190"/>
      <c r="AD9" s="492">
        <f>AVERAGE(Y9:AC11)</f>
        <v>4</v>
      </c>
      <c r="AE9" s="492">
        <f>SUM(Y9:AC11)*-1</f>
        <v>-4</v>
      </c>
      <c r="AF9" s="465">
        <f>AVERAGE(D9:H11,K9:O11,R9:V11,Y9:AC11)</f>
        <v>2</v>
      </c>
      <c r="AG9" s="513" t="s">
        <v>5</v>
      </c>
      <c r="AH9" s="504" t="s">
        <v>45</v>
      </c>
      <c r="AI9" s="516"/>
      <c r="AJ9" s="517"/>
      <c r="AK9" s="517"/>
      <c r="AL9" s="517"/>
      <c r="AM9" s="517"/>
      <c r="AN9" s="517"/>
      <c r="AO9" s="517"/>
      <c r="AP9" s="517"/>
      <c r="AQ9" s="517"/>
      <c r="AR9" s="517"/>
      <c r="AS9" s="552">
        <v>40</v>
      </c>
      <c r="AT9" s="553"/>
      <c r="AU9" s="554"/>
      <c r="AV9" s="551"/>
      <c r="AW9" s="551"/>
    </row>
    <row r="10" spans="1:50" ht="21.75" customHeight="1">
      <c r="B10" s="522"/>
      <c r="C10" s="502"/>
      <c r="D10" s="193"/>
      <c r="E10" s="194"/>
      <c r="F10" s="194"/>
      <c r="G10" s="194"/>
      <c r="H10" s="195"/>
      <c r="I10" s="487"/>
      <c r="J10" s="487"/>
      <c r="K10" s="196"/>
      <c r="L10" s="194"/>
      <c r="M10" s="194"/>
      <c r="N10" s="194"/>
      <c r="O10" s="195"/>
      <c r="P10" s="493"/>
      <c r="Q10" s="493"/>
      <c r="R10" s="193"/>
      <c r="S10" s="194"/>
      <c r="T10" s="194"/>
      <c r="U10" s="194"/>
      <c r="V10" s="195"/>
      <c r="W10" s="493"/>
      <c r="X10" s="493"/>
      <c r="Y10" s="193"/>
      <c r="Z10" s="194"/>
      <c r="AA10" s="194"/>
      <c r="AB10" s="194"/>
      <c r="AC10" s="195"/>
      <c r="AD10" s="493"/>
      <c r="AE10" s="493"/>
      <c r="AF10" s="466"/>
      <c r="AG10" s="514"/>
      <c r="AH10" s="505"/>
      <c r="AI10" s="495"/>
      <c r="AJ10" s="496"/>
      <c r="AK10" s="496"/>
      <c r="AL10" s="496"/>
      <c r="AM10" s="496"/>
      <c r="AN10" s="496"/>
      <c r="AO10" s="496"/>
      <c r="AP10" s="496"/>
      <c r="AQ10" s="496"/>
      <c r="AR10" s="496"/>
      <c r="AS10" s="552">
        <v>25</v>
      </c>
      <c r="AT10" s="553" t="s">
        <v>108</v>
      </c>
      <c r="AU10" s="554"/>
      <c r="AV10" s="551"/>
      <c r="AW10" s="551"/>
    </row>
    <row r="11" spans="1:50" ht="21.75" customHeight="1" thickBot="1">
      <c r="B11" s="522"/>
      <c r="C11" s="503"/>
      <c r="D11" s="197"/>
      <c r="E11" s="198"/>
      <c r="F11" s="198"/>
      <c r="G11" s="198"/>
      <c r="H11" s="199"/>
      <c r="I11" s="488"/>
      <c r="J11" s="488"/>
      <c r="K11" s="200"/>
      <c r="L11" s="198"/>
      <c r="M11" s="198"/>
      <c r="N11" s="198"/>
      <c r="O11" s="199"/>
      <c r="P11" s="494"/>
      <c r="Q11" s="494"/>
      <c r="R11" s="197"/>
      <c r="S11" s="198"/>
      <c r="T11" s="198"/>
      <c r="U11" s="198"/>
      <c r="V11" s="199"/>
      <c r="W11" s="494"/>
      <c r="X11" s="494"/>
      <c r="Y11" s="197"/>
      <c r="Z11" s="198"/>
      <c r="AA11" s="198"/>
      <c r="AB11" s="198"/>
      <c r="AC11" s="199"/>
      <c r="AD11" s="494"/>
      <c r="AE11" s="494"/>
      <c r="AF11" s="467"/>
      <c r="AG11" s="514"/>
      <c r="AH11" s="506"/>
      <c r="AI11" s="498"/>
      <c r="AJ11" s="499"/>
      <c r="AK11" s="499"/>
      <c r="AL11" s="499"/>
      <c r="AM11" s="499"/>
      <c r="AN11" s="499"/>
      <c r="AO11" s="499"/>
      <c r="AP11" s="499"/>
      <c r="AQ11" s="499"/>
      <c r="AR11" s="499"/>
      <c r="AS11" s="552">
        <v>100</v>
      </c>
      <c r="AT11" s="553"/>
      <c r="AU11" s="554"/>
      <c r="AV11" s="551"/>
      <c r="AW11" s="551"/>
    </row>
    <row r="12" spans="1:50" ht="21.75" customHeight="1">
      <c r="B12" s="522"/>
      <c r="C12" s="501" t="s">
        <v>46</v>
      </c>
      <c r="D12" s="185"/>
      <c r="E12" s="201">
        <v>-14</v>
      </c>
      <c r="F12" s="202">
        <v>3</v>
      </c>
      <c r="G12" s="186"/>
      <c r="H12" s="190"/>
      <c r="I12" s="486">
        <f>AVERAGE(D12:H14)</f>
        <v>-5.5</v>
      </c>
      <c r="J12" s="489">
        <f>SUM(D12:H14)*-1</f>
        <v>11</v>
      </c>
      <c r="K12" s="191">
        <v>24</v>
      </c>
      <c r="L12" s="186"/>
      <c r="M12" s="186"/>
      <c r="N12" s="186"/>
      <c r="O12" s="190"/>
      <c r="P12" s="492">
        <f>AVERAGE(K12:O14)</f>
        <v>14.5</v>
      </c>
      <c r="Q12" s="462">
        <f>SUM(K12:O14)*-1</f>
        <v>-29</v>
      </c>
      <c r="R12" s="185"/>
      <c r="S12" s="186"/>
      <c r="T12" s="186"/>
      <c r="U12" s="186"/>
      <c r="V12" s="190"/>
      <c r="W12" s="492" t="e">
        <f>AVERAGE(R12:V14)</f>
        <v>#DIV/0!</v>
      </c>
      <c r="X12" s="462">
        <f>SUM(R12:V14)*-1</f>
        <v>0</v>
      </c>
      <c r="Y12" s="185"/>
      <c r="Z12" s="203">
        <v>-2</v>
      </c>
      <c r="AA12" s="186"/>
      <c r="AB12" s="186"/>
      <c r="AC12" s="190"/>
      <c r="AD12" s="492">
        <f>AVERAGE(Y12:AC14)</f>
        <v>-2</v>
      </c>
      <c r="AE12" s="462">
        <f>SUM(Y12:AC14)*-1</f>
        <v>2</v>
      </c>
      <c r="AF12" s="465">
        <f>AVERAGE(D12:H14,K12:O14,R12:V14,Y12:AC14)</f>
        <v>3.2</v>
      </c>
      <c r="AG12" s="514"/>
      <c r="AH12" s="504" t="s">
        <v>46</v>
      </c>
      <c r="AI12" s="516"/>
      <c r="AJ12" s="517"/>
      <c r="AK12" s="517"/>
      <c r="AL12" s="517"/>
      <c r="AM12" s="517"/>
      <c r="AN12" s="517"/>
      <c r="AO12" s="517"/>
      <c r="AP12" s="517"/>
      <c r="AQ12" s="517"/>
      <c r="AR12" s="518"/>
      <c r="AS12" s="557"/>
      <c r="AT12" s="557"/>
      <c r="AU12" s="558"/>
      <c r="AV12" s="551"/>
      <c r="AW12" s="551"/>
    </row>
    <row r="13" spans="1:50" ht="21.75" customHeight="1">
      <c r="B13" s="522"/>
      <c r="C13" s="502"/>
      <c r="D13" s="193"/>
      <c r="E13" s="194"/>
      <c r="F13" s="194"/>
      <c r="G13" s="194"/>
      <c r="H13" s="195"/>
      <c r="I13" s="487"/>
      <c r="J13" s="490"/>
      <c r="K13" s="205">
        <v>5</v>
      </c>
      <c r="L13" s="194"/>
      <c r="M13" s="194"/>
      <c r="N13" s="194"/>
      <c r="O13" s="195"/>
      <c r="P13" s="493"/>
      <c r="Q13" s="463"/>
      <c r="R13" s="193"/>
      <c r="S13" s="194"/>
      <c r="T13" s="194"/>
      <c r="U13" s="194"/>
      <c r="V13" s="195"/>
      <c r="W13" s="493"/>
      <c r="X13" s="463"/>
      <c r="Y13" s="193"/>
      <c r="Z13" s="194"/>
      <c r="AA13" s="194"/>
      <c r="AB13" s="194"/>
      <c r="AC13" s="195"/>
      <c r="AD13" s="493"/>
      <c r="AE13" s="463"/>
      <c r="AF13" s="466"/>
      <c r="AG13" s="514"/>
      <c r="AH13" s="505"/>
      <c r="AI13" s="495"/>
      <c r="AJ13" s="496"/>
      <c r="AK13" s="496"/>
      <c r="AL13" s="496"/>
      <c r="AM13" s="496"/>
      <c r="AN13" s="496"/>
      <c r="AO13" s="496"/>
      <c r="AP13" s="496"/>
      <c r="AQ13" s="496"/>
      <c r="AR13" s="496"/>
      <c r="AS13" s="559"/>
      <c r="AT13" s="557"/>
      <c r="AU13" s="558"/>
      <c r="AV13" s="551"/>
      <c r="AW13" s="551"/>
    </row>
    <row r="14" spans="1:50" ht="21.75" customHeight="1" thickBot="1">
      <c r="B14" s="522"/>
      <c r="C14" s="503"/>
      <c r="D14" s="197"/>
      <c r="E14" s="198"/>
      <c r="F14" s="198"/>
      <c r="G14" s="198"/>
      <c r="H14" s="199"/>
      <c r="I14" s="488"/>
      <c r="J14" s="491"/>
      <c r="K14" s="197"/>
      <c r="L14" s="198"/>
      <c r="M14" s="198"/>
      <c r="N14" s="198"/>
      <c r="O14" s="199"/>
      <c r="P14" s="494"/>
      <c r="Q14" s="464"/>
      <c r="R14" s="197"/>
      <c r="S14" s="198"/>
      <c r="T14" s="198"/>
      <c r="U14" s="198"/>
      <c r="V14" s="199"/>
      <c r="W14" s="494"/>
      <c r="X14" s="464"/>
      <c r="Y14" s="197"/>
      <c r="Z14" s="198"/>
      <c r="AA14" s="198"/>
      <c r="AB14" s="198"/>
      <c r="AC14" s="199"/>
      <c r="AD14" s="494"/>
      <c r="AE14" s="464"/>
      <c r="AF14" s="467"/>
      <c r="AG14" s="514"/>
      <c r="AH14" s="506"/>
      <c r="AI14" s="498"/>
      <c r="AJ14" s="499"/>
      <c r="AK14" s="499"/>
      <c r="AL14" s="499"/>
      <c r="AM14" s="499"/>
      <c r="AN14" s="499"/>
      <c r="AO14" s="499"/>
      <c r="AP14" s="499"/>
      <c r="AQ14" s="499"/>
      <c r="AR14" s="500"/>
      <c r="AS14" s="557"/>
      <c r="AT14" s="557"/>
      <c r="AU14" s="558"/>
      <c r="AV14" s="551"/>
      <c r="AW14" s="551"/>
    </row>
    <row r="15" spans="1:50" ht="21.75" customHeight="1">
      <c r="B15" s="522"/>
      <c r="C15" s="501" t="s">
        <v>47</v>
      </c>
      <c r="D15" s="185"/>
      <c r="E15" s="186"/>
      <c r="F15" s="186"/>
      <c r="G15" s="186"/>
      <c r="H15" s="201">
        <v>-22</v>
      </c>
      <c r="I15" s="486">
        <f>AVERAGE(D15:H17)</f>
        <v>-22</v>
      </c>
      <c r="J15" s="489">
        <f t="shared" ref="J15" si="0">SUM(D15:H17)*-1</f>
        <v>22</v>
      </c>
      <c r="K15" s="185"/>
      <c r="L15" s="186"/>
      <c r="M15" s="186"/>
      <c r="N15" s="206">
        <v>-11</v>
      </c>
      <c r="O15" s="190"/>
      <c r="P15" s="492">
        <f>AVERAGE(K15:O17)</f>
        <v>-11</v>
      </c>
      <c r="Q15" s="462">
        <f t="shared" ref="Q15" si="1">SUM(K15:O17)*-1</f>
        <v>11</v>
      </c>
      <c r="R15" s="191">
        <v>-5</v>
      </c>
      <c r="S15" s="186"/>
      <c r="T15" s="201"/>
      <c r="U15" s="201">
        <v>0</v>
      </c>
      <c r="V15" s="190"/>
      <c r="W15" s="492">
        <f>AVERAGE(R15:V17)</f>
        <v>-2.5</v>
      </c>
      <c r="X15" s="462">
        <f t="shared" ref="X15" si="2">SUM(R15:V17)*-1</f>
        <v>5</v>
      </c>
      <c r="Y15" s="207"/>
      <c r="Z15" s="158">
        <v>-13</v>
      </c>
      <c r="AA15" s="186"/>
      <c r="AB15" s="186"/>
      <c r="AC15" s="190"/>
      <c r="AD15" s="492">
        <f>AVERAGE(Y15:AC17)</f>
        <v>-4</v>
      </c>
      <c r="AE15" s="462">
        <f t="shared" ref="AE15" si="3">SUM(Y15:AC17)*-1</f>
        <v>8</v>
      </c>
      <c r="AF15" s="465">
        <f>AVERAGE(D15:H17,K15:O17,R15:V17,Y15:AC17)</f>
        <v>-7.666666666666667</v>
      </c>
      <c r="AG15" s="514"/>
      <c r="AH15" s="504" t="s">
        <v>47</v>
      </c>
      <c r="AI15" s="516"/>
      <c r="AJ15" s="517"/>
      <c r="AK15" s="517"/>
      <c r="AL15" s="517"/>
      <c r="AM15" s="517"/>
      <c r="AN15" s="517"/>
      <c r="AO15" s="517"/>
      <c r="AP15" s="517"/>
      <c r="AQ15" s="517"/>
      <c r="AR15" s="518"/>
      <c r="AS15" s="560"/>
      <c r="AT15" s="560"/>
      <c r="AU15" s="551"/>
      <c r="AV15" s="551"/>
      <c r="AW15" s="551"/>
    </row>
    <row r="16" spans="1:50" ht="21.75" customHeight="1">
      <c r="B16" s="522"/>
      <c r="C16" s="502"/>
      <c r="D16" s="193"/>
      <c r="E16" s="194"/>
      <c r="F16" s="194"/>
      <c r="G16" s="194"/>
      <c r="H16" s="195"/>
      <c r="I16" s="487"/>
      <c r="J16" s="490"/>
      <c r="K16" s="193"/>
      <c r="L16" s="194"/>
      <c r="M16" s="194"/>
      <c r="N16" s="194"/>
      <c r="O16" s="195"/>
      <c r="P16" s="493"/>
      <c r="Q16" s="463"/>
      <c r="R16" s="193"/>
      <c r="S16" s="194"/>
      <c r="T16" s="194"/>
      <c r="U16" s="194"/>
      <c r="V16" s="195"/>
      <c r="W16" s="493"/>
      <c r="X16" s="463"/>
      <c r="Y16" s="193"/>
      <c r="Z16" s="153">
        <v>5</v>
      </c>
      <c r="AA16" s="194"/>
      <c r="AB16" s="194"/>
      <c r="AC16" s="195"/>
      <c r="AD16" s="493"/>
      <c r="AE16" s="463"/>
      <c r="AF16" s="466"/>
      <c r="AG16" s="514"/>
      <c r="AH16" s="505"/>
      <c r="AI16" s="495"/>
      <c r="AJ16" s="496"/>
      <c r="AK16" s="496"/>
      <c r="AL16" s="496"/>
      <c r="AM16" s="496"/>
      <c r="AN16" s="496"/>
      <c r="AO16" s="496"/>
      <c r="AP16" s="496"/>
      <c r="AQ16" s="496"/>
      <c r="AR16" s="497"/>
      <c r="AS16" s="560"/>
      <c r="AT16" s="560"/>
      <c r="AU16" s="551"/>
      <c r="AV16" s="551"/>
      <c r="AW16" s="551"/>
    </row>
    <row r="17" spans="2:49" ht="21.75" customHeight="1" thickBot="1">
      <c r="B17" s="522"/>
      <c r="C17" s="503"/>
      <c r="D17" s="197"/>
      <c r="E17" s="198"/>
      <c r="F17" s="198"/>
      <c r="G17" s="198"/>
      <c r="H17" s="199"/>
      <c r="I17" s="488"/>
      <c r="J17" s="491"/>
      <c r="K17" s="197"/>
      <c r="L17" s="198"/>
      <c r="M17" s="198"/>
      <c r="N17" s="198"/>
      <c r="O17" s="199"/>
      <c r="P17" s="494"/>
      <c r="Q17" s="464"/>
      <c r="R17" s="197"/>
      <c r="S17" s="198"/>
      <c r="T17" s="198"/>
      <c r="U17" s="198"/>
      <c r="V17" s="199"/>
      <c r="W17" s="494"/>
      <c r="X17" s="464"/>
      <c r="Y17" s="197"/>
      <c r="Z17" s="198"/>
      <c r="AA17" s="198"/>
      <c r="AB17" s="198"/>
      <c r="AC17" s="199"/>
      <c r="AD17" s="494"/>
      <c r="AE17" s="464"/>
      <c r="AF17" s="467"/>
      <c r="AG17" s="514"/>
      <c r="AH17" s="506"/>
      <c r="AI17" s="498"/>
      <c r="AJ17" s="499"/>
      <c r="AK17" s="499"/>
      <c r="AL17" s="499"/>
      <c r="AM17" s="499"/>
      <c r="AN17" s="499"/>
      <c r="AO17" s="499"/>
      <c r="AP17" s="499"/>
      <c r="AQ17" s="499"/>
      <c r="AR17" s="500"/>
      <c r="AS17" s="560"/>
      <c r="AT17" s="560"/>
      <c r="AU17" s="551"/>
      <c r="AV17" s="551"/>
      <c r="AW17" s="551"/>
    </row>
    <row r="18" spans="2:49" ht="21.75" customHeight="1">
      <c r="B18" s="522"/>
      <c r="C18" s="501" t="s">
        <v>48</v>
      </c>
      <c r="D18" s="185"/>
      <c r="E18" s="186"/>
      <c r="F18" s="186"/>
      <c r="G18" s="186"/>
      <c r="H18" s="190"/>
      <c r="I18" s="486" t="e">
        <f>AVERAGE(D18:H20)</f>
        <v>#DIV/0!</v>
      </c>
      <c r="J18" s="489">
        <f>SUM(D18:H20)*-1</f>
        <v>0</v>
      </c>
      <c r="K18" s="185"/>
      <c r="L18" s="186"/>
      <c r="M18" s="186"/>
      <c r="N18" s="186"/>
      <c r="O18" s="190"/>
      <c r="P18" s="492" t="e">
        <f>AVERAGE(K18:O20)</f>
        <v>#DIV/0!</v>
      </c>
      <c r="Q18" s="462">
        <f>SUM(K18:O20)*-1</f>
        <v>0</v>
      </c>
      <c r="R18" s="185"/>
      <c r="S18" s="186"/>
      <c r="T18" s="186"/>
      <c r="U18" s="186"/>
      <c r="V18" s="190"/>
      <c r="W18" s="492" t="e">
        <f>AVERAGE(R18:V20)</f>
        <v>#DIV/0!</v>
      </c>
      <c r="X18" s="462">
        <f>SUM(R18:V20)*-1</f>
        <v>0</v>
      </c>
      <c r="Y18" s="185"/>
      <c r="Z18" s="186" t="s">
        <v>96</v>
      </c>
      <c r="AA18" s="158">
        <v>-7</v>
      </c>
      <c r="AB18" s="186"/>
      <c r="AC18" s="186"/>
      <c r="AD18" s="492">
        <f>AVERAGE(Y18:AC20)</f>
        <v>-7</v>
      </c>
      <c r="AE18" s="462">
        <f>SUM(Y18:AC20)*-1</f>
        <v>7</v>
      </c>
      <c r="AF18" s="465">
        <f>AVERAGE(D18:H20,K18:O20,R18:V20,Y18:AC20)</f>
        <v>-7</v>
      </c>
      <c r="AG18" s="514"/>
      <c r="AH18" s="504" t="s">
        <v>48</v>
      </c>
      <c r="AI18" s="208"/>
      <c r="AJ18" s="209"/>
      <c r="AK18" s="209"/>
      <c r="AL18" s="209"/>
      <c r="AM18" s="209"/>
      <c r="AN18" s="209"/>
      <c r="AO18" s="209"/>
      <c r="AP18" s="209"/>
      <c r="AQ18" s="209"/>
      <c r="AR18" s="210"/>
      <c r="AS18" s="560"/>
      <c r="AT18" s="560"/>
      <c r="AU18" s="551"/>
      <c r="AV18" s="551"/>
      <c r="AW18" s="551"/>
    </row>
    <row r="19" spans="2:49" ht="21.75" customHeight="1">
      <c r="B19" s="522"/>
      <c r="C19" s="502"/>
      <c r="D19" s="193"/>
      <c r="E19" s="194"/>
      <c r="F19" s="194"/>
      <c r="G19" s="194"/>
      <c r="H19" s="195"/>
      <c r="I19" s="487"/>
      <c r="J19" s="490"/>
      <c r="K19" s="193"/>
      <c r="L19" s="194"/>
      <c r="M19" s="194"/>
      <c r="N19" s="194"/>
      <c r="O19" s="195"/>
      <c r="P19" s="493"/>
      <c r="Q19" s="463"/>
      <c r="R19" s="193"/>
      <c r="S19" s="194"/>
      <c r="T19" s="194"/>
      <c r="U19" s="194"/>
      <c r="V19" s="195"/>
      <c r="W19" s="493"/>
      <c r="X19" s="463"/>
      <c r="Y19" s="193"/>
      <c r="Z19" s="194"/>
      <c r="AA19" s="211"/>
      <c r="AB19" s="194"/>
      <c r="AC19" s="194"/>
      <c r="AD19" s="493"/>
      <c r="AE19" s="463"/>
      <c r="AF19" s="466"/>
      <c r="AG19" s="514"/>
      <c r="AH19" s="505"/>
      <c r="AI19" s="208"/>
      <c r="AJ19" s="209"/>
      <c r="AK19" s="209"/>
      <c r="AL19" s="209"/>
      <c r="AM19" s="209"/>
      <c r="AN19" s="209"/>
      <c r="AO19" s="209"/>
      <c r="AP19" s="209"/>
      <c r="AQ19" s="209"/>
      <c r="AR19" s="210"/>
      <c r="AS19" s="560"/>
      <c r="AT19" s="560"/>
      <c r="AU19" s="551"/>
      <c r="AV19" s="551"/>
      <c r="AW19" s="551"/>
    </row>
    <row r="20" spans="2:49" ht="21.75" customHeight="1" thickBot="1">
      <c r="B20" s="522"/>
      <c r="C20" s="503"/>
      <c r="D20" s="197"/>
      <c r="E20" s="198"/>
      <c r="F20" s="198"/>
      <c r="G20" s="198"/>
      <c r="H20" s="199"/>
      <c r="I20" s="488"/>
      <c r="J20" s="491"/>
      <c r="K20" s="197"/>
      <c r="L20" s="198"/>
      <c r="M20" s="198"/>
      <c r="N20" s="198"/>
      <c r="O20" s="199"/>
      <c r="P20" s="494"/>
      <c r="Q20" s="464"/>
      <c r="R20" s="197"/>
      <c r="S20" s="198"/>
      <c r="T20" s="198"/>
      <c r="U20" s="198"/>
      <c r="V20" s="199"/>
      <c r="W20" s="494"/>
      <c r="X20" s="464"/>
      <c r="Y20" s="197"/>
      <c r="Z20" s="198"/>
      <c r="AA20" s="198"/>
      <c r="AB20" s="198"/>
      <c r="AC20" s="198"/>
      <c r="AD20" s="494"/>
      <c r="AE20" s="464"/>
      <c r="AF20" s="467"/>
      <c r="AG20" s="515"/>
      <c r="AH20" s="506"/>
      <c r="AI20" s="208"/>
      <c r="AJ20" s="209"/>
      <c r="AK20" s="209"/>
      <c r="AL20" s="209"/>
      <c r="AM20" s="209"/>
      <c r="AN20" s="209"/>
      <c r="AO20" s="209"/>
      <c r="AP20" s="209"/>
      <c r="AQ20" s="209"/>
      <c r="AR20" s="210"/>
      <c r="AS20" s="551"/>
      <c r="AT20" s="551"/>
      <c r="AU20" s="551"/>
      <c r="AV20" s="551"/>
      <c r="AW20" s="551"/>
    </row>
    <row r="21" spans="2:49" ht="72.75" customHeight="1" thickBot="1">
      <c r="B21" s="522"/>
      <c r="C21" s="484" t="s">
        <v>17</v>
      </c>
      <c r="D21" s="454" t="s">
        <v>1</v>
      </c>
      <c r="E21" s="455"/>
      <c r="F21" s="455"/>
      <c r="G21" s="455"/>
      <c r="H21" s="455"/>
      <c r="I21" s="455"/>
      <c r="J21" s="455"/>
      <c r="K21" s="453" t="s">
        <v>102</v>
      </c>
      <c r="L21" s="453"/>
      <c r="M21" s="453"/>
      <c r="N21" s="453"/>
      <c r="O21" s="453"/>
      <c r="P21" s="453"/>
      <c r="Q21" s="453"/>
      <c r="R21" s="453"/>
      <c r="S21" s="453"/>
      <c r="T21" s="453"/>
      <c r="U21" s="453"/>
      <c r="V21" s="453"/>
      <c r="W21" s="453"/>
      <c r="X21" s="453"/>
      <c r="Y21" s="453"/>
      <c r="Z21" s="453"/>
      <c r="AA21" s="175"/>
      <c r="AB21" s="175"/>
      <c r="AC21" s="175"/>
      <c r="AD21" s="175"/>
      <c r="AE21" s="176"/>
      <c r="AF21" s="519" t="s">
        <v>7</v>
      </c>
      <c r="AG21" s="212"/>
      <c r="AH21" s="213"/>
      <c r="AI21" s="507" t="s">
        <v>42</v>
      </c>
      <c r="AJ21" s="508"/>
      <c r="AK21" s="508"/>
      <c r="AL21" s="508"/>
      <c r="AM21" s="508"/>
      <c r="AN21" s="508"/>
      <c r="AO21" s="508"/>
      <c r="AP21" s="508"/>
      <c r="AQ21" s="508"/>
      <c r="AR21" s="509"/>
      <c r="AS21" s="551"/>
      <c r="AT21" s="551"/>
      <c r="AU21" s="551"/>
      <c r="AV21" s="551"/>
      <c r="AW21" s="551"/>
    </row>
    <row r="22" spans="2:49" ht="24.75" customHeight="1" thickBot="1">
      <c r="B22" s="522"/>
      <c r="C22" s="485"/>
      <c r="D22" s="179" t="s">
        <v>38</v>
      </c>
      <c r="E22" s="180" t="s">
        <v>39</v>
      </c>
      <c r="F22" s="180" t="s">
        <v>39</v>
      </c>
      <c r="G22" s="180" t="s">
        <v>40</v>
      </c>
      <c r="H22" s="180" t="s">
        <v>41</v>
      </c>
      <c r="I22" s="181" t="s">
        <v>75</v>
      </c>
      <c r="J22" s="182" t="s">
        <v>76</v>
      </c>
      <c r="K22" s="179" t="s">
        <v>38</v>
      </c>
      <c r="L22" s="180" t="s">
        <v>39</v>
      </c>
      <c r="M22" s="183" t="s">
        <v>39</v>
      </c>
      <c r="N22" s="180" t="s">
        <v>40</v>
      </c>
      <c r="O22" s="180" t="s">
        <v>41</v>
      </c>
      <c r="P22" s="181" t="s">
        <v>77</v>
      </c>
      <c r="Q22" s="182" t="s">
        <v>78</v>
      </c>
      <c r="R22" s="214" t="s">
        <v>38</v>
      </c>
      <c r="S22" s="215" t="s">
        <v>39</v>
      </c>
      <c r="T22" s="215" t="s">
        <v>39</v>
      </c>
      <c r="U22" s="215" t="s">
        <v>40</v>
      </c>
      <c r="V22" s="215" t="s">
        <v>41</v>
      </c>
      <c r="W22" s="181" t="s">
        <v>79</v>
      </c>
      <c r="X22" s="182" t="s">
        <v>80</v>
      </c>
      <c r="Y22" s="179" t="s">
        <v>38</v>
      </c>
      <c r="Z22" s="180" t="s">
        <v>39</v>
      </c>
      <c r="AA22" s="180" t="s">
        <v>39</v>
      </c>
      <c r="AB22" s="180" t="s">
        <v>40</v>
      </c>
      <c r="AC22" s="180" t="s">
        <v>41</v>
      </c>
      <c r="AD22" s="181" t="s">
        <v>81</v>
      </c>
      <c r="AE22" s="182" t="s">
        <v>82</v>
      </c>
      <c r="AF22" s="520"/>
      <c r="AG22" s="184"/>
      <c r="AH22" s="178"/>
      <c r="AI22" s="510"/>
      <c r="AJ22" s="511"/>
      <c r="AK22" s="511"/>
      <c r="AL22" s="511"/>
      <c r="AM22" s="511"/>
      <c r="AN22" s="511"/>
      <c r="AO22" s="511"/>
      <c r="AP22" s="511"/>
      <c r="AQ22" s="511"/>
      <c r="AR22" s="512"/>
    </row>
    <row r="23" spans="2:49" ht="21.75" customHeight="1">
      <c r="B23" s="522"/>
      <c r="C23" s="501" t="s">
        <v>45</v>
      </c>
      <c r="D23" s="185"/>
      <c r="E23" s="186"/>
      <c r="F23" s="187">
        <v>-8</v>
      </c>
      <c r="G23" s="186"/>
      <c r="H23" s="190"/>
      <c r="I23" s="486">
        <f>AVERAGE(D23:H25)</f>
        <v>-8</v>
      </c>
      <c r="J23" s="486">
        <f>SUM(D23:H25)*-1</f>
        <v>8</v>
      </c>
      <c r="K23" s="202">
        <v>-22</v>
      </c>
      <c r="L23" s="186"/>
      <c r="M23" s="202">
        <v>-6</v>
      </c>
      <c r="N23" s="186"/>
      <c r="O23" s="190"/>
      <c r="P23" s="492">
        <f>AVERAGE(K23:O25)</f>
        <v>-14</v>
      </c>
      <c r="Q23" s="492">
        <f>SUM(K23:O25)*-1</f>
        <v>28</v>
      </c>
      <c r="R23" s="186"/>
      <c r="S23" s="206">
        <v>-11</v>
      </c>
      <c r="T23" s="186"/>
      <c r="U23" s="186"/>
      <c r="V23" s="190"/>
      <c r="W23" s="492">
        <f>AVERAGE(R23:V25)</f>
        <v>-11</v>
      </c>
      <c r="X23" s="492">
        <f>SUM(R23:V25)*-1</f>
        <v>11</v>
      </c>
      <c r="Y23" s="191">
        <v>13</v>
      </c>
      <c r="Z23" s="153">
        <v>-12</v>
      </c>
      <c r="AA23" s="186"/>
      <c r="AB23" s="186"/>
      <c r="AC23" s="190"/>
      <c r="AD23" s="492">
        <f>AVERAGE(Y23:AC25)</f>
        <v>0.5</v>
      </c>
      <c r="AE23" s="492">
        <f>SUM(Y23:AC25)*-1</f>
        <v>-1</v>
      </c>
      <c r="AF23" s="465">
        <f>AVERAGE(D23:H25,K23:O25,R23:V25,Y23:AC25)</f>
        <v>-7.666666666666667</v>
      </c>
      <c r="AG23" s="513" t="s">
        <v>4</v>
      </c>
      <c r="AH23" s="504" t="s">
        <v>45</v>
      </c>
      <c r="AI23" s="516" t="s">
        <v>93</v>
      </c>
      <c r="AJ23" s="517"/>
      <c r="AK23" s="517"/>
      <c r="AL23" s="517"/>
      <c r="AM23" s="517"/>
      <c r="AN23" s="517"/>
      <c r="AO23" s="517"/>
      <c r="AP23" s="517"/>
      <c r="AQ23" s="517"/>
      <c r="AR23" s="518"/>
    </row>
    <row r="24" spans="2:49" ht="21.75" customHeight="1">
      <c r="B24" s="522"/>
      <c r="C24" s="502"/>
      <c r="D24" s="193"/>
      <c r="E24" s="194"/>
      <c r="F24" s="194"/>
      <c r="G24" s="194"/>
      <c r="H24" s="195"/>
      <c r="I24" s="487"/>
      <c r="J24" s="487"/>
      <c r="K24" s="193"/>
      <c r="L24" s="194"/>
      <c r="M24" s="194"/>
      <c r="N24" s="194"/>
      <c r="O24" s="195"/>
      <c r="P24" s="493"/>
      <c r="Q24" s="493"/>
      <c r="R24" s="193"/>
      <c r="S24" s="194"/>
      <c r="T24" s="194"/>
      <c r="U24" s="194"/>
      <c r="V24" s="195"/>
      <c r="W24" s="493"/>
      <c r="X24" s="493"/>
      <c r="Y24" s="193"/>
      <c r="Z24" s="194"/>
      <c r="AA24" s="194"/>
      <c r="AB24" s="194"/>
      <c r="AC24" s="195"/>
      <c r="AD24" s="493"/>
      <c r="AE24" s="493"/>
      <c r="AF24" s="466"/>
      <c r="AG24" s="514"/>
      <c r="AH24" s="505"/>
      <c r="AI24" s="495"/>
      <c r="AJ24" s="496"/>
      <c r="AK24" s="496"/>
      <c r="AL24" s="496"/>
      <c r="AM24" s="496"/>
      <c r="AN24" s="496"/>
      <c r="AO24" s="496"/>
      <c r="AP24" s="496"/>
      <c r="AQ24" s="496"/>
      <c r="AR24" s="497"/>
    </row>
    <row r="25" spans="2:49" ht="21.75" customHeight="1" thickBot="1">
      <c r="B25" s="522"/>
      <c r="C25" s="503"/>
      <c r="D25" s="197"/>
      <c r="E25" s="198"/>
      <c r="F25" s="198"/>
      <c r="G25" s="198"/>
      <c r="H25" s="199"/>
      <c r="I25" s="488"/>
      <c r="J25" s="488"/>
      <c r="K25" s="197"/>
      <c r="L25" s="198"/>
      <c r="M25" s="198"/>
      <c r="N25" s="198"/>
      <c r="O25" s="199"/>
      <c r="P25" s="494"/>
      <c r="Q25" s="494"/>
      <c r="R25" s="197"/>
      <c r="S25" s="198"/>
      <c r="T25" s="198"/>
      <c r="U25" s="198"/>
      <c r="V25" s="199"/>
      <c r="W25" s="494"/>
      <c r="X25" s="494"/>
      <c r="Y25" s="197"/>
      <c r="Z25" s="198"/>
      <c r="AA25" s="198"/>
      <c r="AB25" s="198"/>
      <c r="AC25" s="199"/>
      <c r="AD25" s="494"/>
      <c r="AE25" s="494"/>
      <c r="AF25" s="467"/>
      <c r="AG25" s="514"/>
      <c r="AH25" s="506"/>
      <c r="AI25" s="498"/>
      <c r="AJ25" s="499"/>
      <c r="AK25" s="499"/>
      <c r="AL25" s="499"/>
      <c r="AM25" s="499"/>
      <c r="AN25" s="499"/>
      <c r="AO25" s="499"/>
      <c r="AP25" s="499"/>
      <c r="AQ25" s="499"/>
      <c r="AR25" s="500"/>
    </row>
    <row r="26" spans="2:49" ht="21.75" customHeight="1">
      <c r="B26" s="522"/>
      <c r="C26" s="501" t="s">
        <v>46</v>
      </c>
      <c r="D26" s="185"/>
      <c r="E26" s="186"/>
      <c r="F26" s="186"/>
      <c r="G26" s="186"/>
      <c r="H26" s="190"/>
      <c r="I26" s="486" t="e">
        <f>AVERAGE(D26:H28)</f>
        <v>#DIV/0!</v>
      </c>
      <c r="J26" s="489">
        <f>SUM(D26:H28)*-1</f>
        <v>0</v>
      </c>
      <c r="K26" s="185"/>
      <c r="L26" s="186"/>
      <c r="M26" s="186"/>
      <c r="N26" s="186"/>
      <c r="O26" s="190"/>
      <c r="P26" s="492" t="e">
        <f>AVERAGE(K26:O28)</f>
        <v>#DIV/0!</v>
      </c>
      <c r="Q26" s="462">
        <f>SUM(K26:O28)*-1</f>
        <v>0</v>
      </c>
      <c r="R26" s="185"/>
      <c r="S26" s="186"/>
      <c r="T26" s="201">
        <v>11</v>
      </c>
      <c r="U26" s="201">
        <v>10</v>
      </c>
      <c r="V26" s="206">
        <v>-14</v>
      </c>
      <c r="W26" s="492">
        <f>AVERAGE(R26:V28)</f>
        <v>2.3333333333333335</v>
      </c>
      <c r="X26" s="462">
        <f>SUM(R26:V28)*-1</f>
        <v>-7</v>
      </c>
      <c r="Y26" s="201">
        <v>10</v>
      </c>
      <c r="Z26" s="186"/>
      <c r="AA26" s="186"/>
      <c r="AB26" s="186"/>
      <c r="AC26" s="190"/>
      <c r="AD26" s="492">
        <f>AVERAGE(Y26:AC28)</f>
        <v>10</v>
      </c>
      <c r="AE26" s="462">
        <f>SUM(Y26:AC28)*-1</f>
        <v>-10</v>
      </c>
      <c r="AF26" s="465">
        <f>AVERAGE(D26:H28,K26:O28,R26:V28,Y26:AC28)</f>
        <v>4.25</v>
      </c>
      <c r="AG26" s="514"/>
      <c r="AH26" s="504" t="s">
        <v>46</v>
      </c>
      <c r="AI26" s="516" t="s">
        <v>71</v>
      </c>
      <c r="AJ26" s="517"/>
      <c r="AK26" s="517"/>
      <c r="AL26" s="517"/>
      <c r="AM26" s="517"/>
      <c r="AN26" s="517"/>
      <c r="AO26" s="517"/>
      <c r="AP26" s="517"/>
      <c r="AQ26" s="517"/>
      <c r="AR26" s="518"/>
    </row>
    <row r="27" spans="2:49" ht="21.75" customHeight="1">
      <c r="B27" s="522"/>
      <c r="C27" s="502"/>
      <c r="D27" s="193"/>
      <c r="E27" s="194"/>
      <c r="F27" s="194"/>
      <c r="G27" s="194"/>
      <c r="H27" s="195"/>
      <c r="I27" s="487"/>
      <c r="J27" s="490"/>
      <c r="K27" s="193"/>
      <c r="L27" s="194"/>
      <c r="M27" s="194"/>
      <c r="N27" s="194"/>
      <c r="O27" s="195"/>
      <c r="P27" s="493"/>
      <c r="Q27" s="463"/>
      <c r="R27" s="193"/>
      <c r="S27" s="194"/>
      <c r="T27" s="194"/>
      <c r="U27" s="194"/>
      <c r="V27" s="195"/>
      <c r="W27" s="493"/>
      <c r="X27" s="463"/>
      <c r="Y27" s="193"/>
      <c r="Z27" s="194"/>
      <c r="AA27" s="194"/>
      <c r="AB27" s="194"/>
      <c r="AC27" s="195"/>
      <c r="AD27" s="493"/>
      <c r="AE27" s="463"/>
      <c r="AF27" s="466"/>
      <c r="AG27" s="514"/>
      <c r="AH27" s="505"/>
      <c r="AI27" s="495"/>
      <c r="AJ27" s="496"/>
      <c r="AK27" s="496"/>
      <c r="AL27" s="496"/>
      <c r="AM27" s="496"/>
      <c r="AN27" s="496"/>
      <c r="AO27" s="496"/>
      <c r="AP27" s="496"/>
      <c r="AQ27" s="496"/>
      <c r="AR27" s="497"/>
    </row>
    <row r="28" spans="2:49" ht="21.75" customHeight="1" thickBot="1">
      <c r="B28" s="522"/>
      <c r="C28" s="503"/>
      <c r="D28" s="197"/>
      <c r="E28" s="198"/>
      <c r="F28" s="198"/>
      <c r="G28" s="198"/>
      <c r="H28" s="199"/>
      <c r="I28" s="488"/>
      <c r="J28" s="491"/>
      <c r="K28" s="197"/>
      <c r="L28" s="198"/>
      <c r="M28" s="198"/>
      <c r="N28" s="198"/>
      <c r="O28" s="199"/>
      <c r="P28" s="494"/>
      <c r="Q28" s="464"/>
      <c r="R28" s="197"/>
      <c r="S28" s="198"/>
      <c r="T28" s="198"/>
      <c r="U28" s="198"/>
      <c r="V28" s="199"/>
      <c r="W28" s="494"/>
      <c r="X28" s="464"/>
      <c r="Y28" s="197"/>
      <c r="Z28" s="198"/>
      <c r="AA28" s="198"/>
      <c r="AB28" s="198"/>
      <c r="AC28" s="199"/>
      <c r="AD28" s="494"/>
      <c r="AE28" s="464"/>
      <c r="AF28" s="467"/>
      <c r="AG28" s="514"/>
      <c r="AH28" s="506"/>
      <c r="AI28" s="498"/>
      <c r="AJ28" s="499"/>
      <c r="AK28" s="499"/>
      <c r="AL28" s="499"/>
      <c r="AM28" s="499"/>
      <c r="AN28" s="499"/>
      <c r="AO28" s="499"/>
      <c r="AP28" s="499"/>
      <c r="AQ28" s="499"/>
      <c r="AR28" s="500"/>
    </row>
    <row r="29" spans="2:49" ht="21.75" customHeight="1">
      <c r="B29" s="522"/>
      <c r="C29" s="501" t="s">
        <v>47</v>
      </c>
      <c r="D29" s="185"/>
      <c r="E29" s="186"/>
      <c r="F29" s="201">
        <v>1</v>
      </c>
      <c r="G29" s="186"/>
      <c r="H29" s="190"/>
      <c r="I29" s="486">
        <f>AVERAGE(D29:H31)</f>
        <v>1</v>
      </c>
      <c r="J29" s="489">
        <f t="shared" ref="J29" si="4">SUM(D29:H31)*-1</f>
        <v>-1</v>
      </c>
      <c r="K29" s="185"/>
      <c r="L29" s="186"/>
      <c r="M29" s="186"/>
      <c r="N29" s="186"/>
      <c r="O29" s="206">
        <v>46</v>
      </c>
      <c r="P29" s="492">
        <f>AVERAGE(K29:O31)</f>
        <v>46</v>
      </c>
      <c r="Q29" s="462">
        <f t="shared" ref="Q29" si="5">SUM(K29:O31)*-1</f>
        <v>-46</v>
      </c>
      <c r="R29" s="185"/>
      <c r="S29" s="186"/>
      <c r="T29" s="206">
        <v>-5</v>
      </c>
      <c r="U29" s="186"/>
      <c r="V29" s="202">
        <v>-8</v>
      </c>
      <c r="W29" s="492">
        <f>AVERAGE(R29:V31)</f>
        <v>-6.5</v>
      </c>
      <c r="X29" s="462">
        <f t="shared" ref="X29" si="6">SUM(R29:V31)*-1</f>
        <v>13</v>
      </c>
      <c r="Y29" s="185"/>
      <c r="Z29" s="158">
        <v>-3</v>
      </c>
      <c r="AA29" s="186"/>
      <c r="AB29" s="158">
        <v>5</v>
      </c>
      <c r="AC29" s="190"/>
      <c r="AD29" s="492">
        <f>AVERAGE(Y29:AC31)</f>
        <v>1</v>
      </c>
      <c r="AE29" s="462">
        <f t="shared" ref="AE29" si="7">SUM(Y29:AC31)*-1</f>
        <v>-2</v>
      </c>
      <c r="AF29" s="465">
        <f>AVERAGE(D29:H31,K29:O31,R29:V31,Y29:AC31)</f>
        <v>6</v>
      </c>
      <c r="AG29" s="514"/>
      <c r="AH29" s="504" t="s">
        <v>47</v>
      </c>
      <c r="AI29" s="516" t="s">
        <v>70</v>
      </c>
      <c r="AJ29" s="517"/>
      <c r="AK29" s="517"/>
      <c r="AL29" s="517"/>
      <c r="AM29" s="517"/>
      <c r="AN29" s="517"/>
      <c r="AO29" s="517"/>
      <c r="AP29" s="517"/>
      <c r="AQ29" s="517"/>
      <c r="AR29" s="518"/>
    </row>
    <row r="30" spans="2:49" ht="21.75" customHeight="1">
      <c r="B30" s="522"/>
      <c r="C30" s="502"/>
      <c r="D30" s="193"/>
      <c r="E30" s="194"/>
      <c r="F30" s="194"/>
      <c r="G30" s="194"/>
      <c r="H30" s="195"/>
      <c r="I30" s="487"/>
      <c r="J30" s="490"/>
      <c r="K30" s="193"/>
      <c r="L30" s="194"/>
      <c r="M30" s="194"/>
      <c r="N30" s="194"/>
      <c r="O30" s="195"/>
      <c r="P30" s="493"/>
      <c r="Q30" s="463"/>
      <c r="R30" s="193"/>
      <c r="S30" s="194"/>
      <c r="T30" s="194"/>
      <c r="U30" s="194"/>
      <c r="V30" s="195"/>
      <c r="W30" s="493"/>
      <c r="X30" s="463"/>
      <c r="Y30" s="193"/>
      <c r="Z30" s="194"/>
      <c r="AA30" s="194"/>
      <c r="AB30" s="194"/>
      <c r="AC30" s="195"/>
      <c r="AD30" s="493"/>
      <c r="AE30" s="463"/>
      <c r="AF30" s="466"/>
      <c r="AG30" s="514"/>
      <c r="AH30" s="505"/>
      <c r="AI30" s="495"/>
      <c r="AJ30" s="496"/>
      <c r="AK30" s="496"/>
      <c r="AL30" s="496"/>
      <c r="AM30" s="496"/>
      <c r="AN30" s="496"/>
      <c r="AO30" s="496"/>
      <c r="AP30" s="496"/>
      <c r="AQ30" s="496"/>
      <c r="AR30" s="497"/>
    </row>
    <row r="31" spans="2:49" ht="21.75" customHeight="1" thickBot="1">
      <c r="B31" s="522"/>
      <c r="C31" s="503"/>
      <c r="D31" s="197"/>
      <c r="E31" s="198"/>
      <c r="F31" s="198"/>
      <c r="G31" s="198"/>
      <c r="H31" s="199"/>
      <c r="I31" s="488"/>
      <c r="J31" s="491"/>
      <c r="K31" s="197"/>
      <c r="L31" s="198"/>
      <c r="M31" s="198"/>
      <c r="N31" s="198"/>
      <c r="O31" s="199"/>
      <c r="P31" s="494"/>
      <c r="Q31" s="464"/>
      <c r="R31" s="197"/>
      <c r="S31" s="198"/>
      <c r="T31" s="198"/>
      <c r="U31" s="198"/>
      <c r="V31" s="199"/>
      <c r="W31" s="494"/>
      <c r="X31" s="464"/>
      <c r="Y31" s="197"/>
      <c r="Z31" s="198"/>
      <c r="AA31" s="198"/>
      <c r="AB31" s="198"/>
      <c r="AC31" s="199"/>
      <c r="AD31" s="494"/>
      <c r="AE31" s="464"/>
      <c r="AF31" s="467"/>
      <c r="AG31" s="514"/>
      <c r="AH31" s="506"/>
      <c r="AI31" s="498"/>
      <c r="AJ31" s="499"/>
      <c r="AK31" s="499"/>
      <c r="AL31" s="499"/>
      <c r="AM31" s="499"/>
      <c r="AN31" s="499"/>
      <c r="AO31" s="499"/>
      <c r="AP31" s="499"/>
      <c r="AQ31" s="499"/>
      <c r="AR31" s="500"/>
    </row>
    <row r="32" spans="2:49" ht="21.75" customHeight="1" thickBot="1">
      <c r="B32" s="522"/>
      <c r="C32" s="501" t="s">
        <v>48</v>
      </c>
      <c r="D32" s="185"/>
      <c r="E32" s="186"/>
      <c r="F32" s="202">
        <v>-25</v>
      </c>
      <c r="G32" s="186"/>
      <c r="H32" s="190"/>
      <c r="I32" s="486">
        <f>AVERAGE(D32:H34)</f>
        <v>-25</v>
      </c>
      <c r="J32" s="489">
        <f>SUM(D32:H34)*-1</f>
        <v>25</v>
      </c>
      <c r="K32" s="185"/>
      <c r="L32" s="186"/>
      <c r="M32" s="186"/>
      <c r="N32" s="186"/>
      <c r="O32" s="190"/>
      <c r="P32" s="492" t="e">
        <f>AVERAGE(K32:O34)</f>
        <v>#DIV/0!</v>
      </c>
      <c r="Q32" s="462">
        <f>SUM(K32:O34)*-1</f>
        <v>0</v>
      </c>
      <c r="R32" s="185"/>
      <c r="S32" s="186"/>
      <c r="T32" s="186"/>
      <c r="U32" s="186"/>
      <c r="V32" s="190"/>
      <c r="W32" s="492" t="e">
        <f>AVERAGE(R32:V34)</f>
        <v>#DIV/0!</v>
      </c>
      <c r="X32" s="462">
        <f>SUM(R32:V34)*-1</f>
        <v>0</v>
      </c>
      <c r="Y32" s="185"/>
      <c r="Z32" s="163">
        <v>-8</v>
      </c>
      <c r="AA32" s="158">
        <v>-6</v>
      </c>
      <c r="AB32" s="186"/>
      <c r="AC32" s="216"/>
      <c r="AD32" s="492">
        <f>AVERAGE(Y32:AC34)</f>
        <v>-7</v>
      </c>
      <c r="AE32" s="462">
        <f>SUM(Y32:AC34)*-1</f>
        <v>14</v>
      </c>
      <c r="AF32" s="465">
        <f>AVERAGE(D32:H34,K32:O34,R32:V34,Y32:AC34)</f>
        <v>-13</v>
      </c>
      <c r="AG32" s="514"/>
      <c r="AH32" s="504" t="s">
        <v>48</v>
      </c>
      <c r="AI32" s="516"/>
      <c r="AJ32" s="517"/>
      <c r="AK32" s="517"/>
      <c r="AL32" s="517"/>
      <c r="AM32" s="517"/>
      <c r="AN32" s="517"/>
      <c r="AO32" s="517"/>
      <c r="AP32" s="517"/>
      <c r="AQ32" s="517"/>
      <c r="AR32" s="518"/>
    </row>
    <row r="33" spans="2:44" ht="21.75" customHeight="1" thickBot="1">
      <c r="B33" s="522"/>
      <c r="C33" s="502"/>
      <c r="D33" s="193"/>
      <c r="E33" s="194"/>
      <c r="F33" s="194"/>
      <c r="G33" s="194"/>
      <c r="H33" s="195"/>
      <c r="I33" s="487"/>
      <c r="J33" s="490"/>
      <c r="K33" s="193"/>
      <c r="L33" s="194"/>
      <c r="M33" s="194"/>
      <c r="N33" s="194"/>
      <c r="O33" s="195"/>
      <c r="P33" s="493"/>
      <c r="Q33" s="463"/>
      <c r="R33" s="193"/>
      <c r="S33" s="194"/>
      <c r="T33" s="194"/>
      <c r="U33" s="194"/>
      <c r="V33" s="195"/>
      <c r="W33" s="493"/>
      <c r="X33" s="463"/>
      <c r="Y33" s="193"/>
      <c r="Z33" s="194"/>
      <c r="AA33" s="194"/>
      <c r="AB33" s="217"/>
      <c r="AC33" s="218"/>
      <c r="AD33" s="493"/>
      <c r="AE33" s="463"/>
      <c r="AF33" s="466"/>
      <c r="AG33" s="514"/>
      <c r="AH33" s="505"/>
      <c r="AI33" s="495"/>
      <c r="AJ33" s="496"/>
      <c r="AK33" s="496"/>
      <c r="AL33" s="496"/>
      <c r="AM33" s="496"/>
      <c r="AN33" s="496"/>
      <c r="AO33" s="496"/>
      <c r="AP33" s="496"/>
      <c r="AQ33" s="496"/>
      <c r="AR33" s="497"/>
    </row>
    <row r="34" spans="2:44" ht="21.75" customHeight="1" thickBot="1">
      <c r="B34" s="522"/>
      <c r="C34" s="503"/>
      <c r="D34" s="197"/>
      <c r="E34" s="198"/>
      <c r="F34" s="198"/>
      <c r="G34" s="198"/>
      <c r="H34" s="199"/>
      <c r="I34" s="488"/>
      <c r="J34" s="491"/>
      <c r="K34" s="197"/>
      <c r="L34" s="198"/>
      <c r="M34" s="198"/>
      <c r="N34" s="198"/>
      <c r="O34" s="199"/>
      <c r="P34" s="494"/>
      <c r="Q34" s="464"/>
      <c r="R34" s="197"/>
      <c r="S34" s="198"/>
      <c r="T34" s="198"/>
      <c r="U34" s="198"/>
      <c r="V34" s="199"/>
      <c r="W34" s="494"/>
      <c r="X34" s="464"/>
      <c r="Y34" s="197"/>
      <c r="Z34" s="198"/>
      <c r="AA34" s="198"/>
      <c r="AB34" s="198"/>
      <c r="AC34" s="219"/>
      <c r="AD34" s="494"/>
      <c r="AE34" s="464"/>
      <c r="AF34" s="467"/>
      <c r="AG34" s="515"/>
      <c r="AH34" s="506"/>
      <c r="AI34" s="498"/>
      <c r="AJ34" s="499"/>
      <c r="AK34" s="499"/>
      <c r="AL34" s="499"/>
      <c r="AM34" s="499"/>
      <c r="AN34" s="499"/>
      <c r="AO34" s="499"/>
      <c r="AP34" s="499"/>
      <c r="AQ34" s="499"/>
      <c r="AR34" s="500"/>
    </row>
    <row r="35" spans="2:44" ht="63.6" customHeight="1" thickBot="1">
      <c r="B35" s="522"/>
      <c r="C35" s="484" t="s">
        <v>17</v>
      </c>
      <c r="D35" s="454" t="s">
        <v>2</v>
      </c>
      <c r="E35" s="455"/>
      <c r="F35" s="455"/>
      <c r="G35" s="455"/>
      <c r="H35" s="455"/>
      <c r="I35" s="455"/>
      <c r="J35" s="455"/>
      <c r="K35" s="453" t="s">
        <v>102</v>
      </c>
      <c r="L35" s="453"/>
      <c r="M35" s="453"/>
      <c r="N35" s="453"/>
      <c r="O35" s="453"/>
      <c r="P35" s="453"/>
      <c r="Q35" s="453"/>
      <c r="R35" s="453"/>
      <c r="S35" s="453"/>
      <c r="T35" s="453"/>
      <c r="U35" s="453"/>
      <c r="V35" s="453"/>
      <c r="W35" s="453"/>
      <c r="X35" s="453"/>
      <c r="Y35" s="453"/>
      <c r="Z35" s="453"/>
      <c r="AA35" s="455"/>
      <c r="AB35" s="455"/>
      <c r="AC35" s="455"/>
      <c r="AD35" s="455"/>
      <c r="AE35" s="176"/>
      <c r="AF35" s="519" t="s">
        <v>7</v>
      </c>
      <c r="AG35" s="212"/>
      <c r="AH35" s="213"/>
      <c r="AI35" s="507" t="s">
        <v>42</v>
      </c>
      <c r="AJ35" s="508"/>
      <c r="AK35" s="508"/>
      <c r="AL35" s="508"/>
      <c r="AM35" s="508"/>
      <c r="AN35" s="508"/>
      <c r="AO35" s="508"/>
      <c r="AP35" s="508"/>
      <c r="AQ35" s="508"/>
      <c r="AR35" s="509"/>
    </row>
    <row r="36" spans="2:44" ht="24.75" customHeight="1" thickBot="1">
      <c r="B36" s="522"/>
      <c r="C36" s="485"/>
      <c r="D36" s="179" t="s">
        <v>38</v>
      </c>
      <c r="E36" s="180" t="s">
        <v>39</v>
      </c>
      <c r="F36" s="180" t="s">
        <v>39</v>
      </c>
      <c r="G36" s="180" t="s">
        <v>40</v>
      </c>
      <c r="H36" s="180" t="s">
        <v>41</v>
      </c>
      <c r="I36" s="181" t="s">
        <v>75</v>
      </c>
      <c r="J36" s="182" t="s">
        <v>76</v>
      </c>
      <c r="K36" s="179" t="s">
        <v>38</v>
      </c>
      <c r="L36" s="180" t="s">
        <v>39</v>
      </c>
      <c r="M36" s="183" t="s">
        <v>39</v>
      </c>
      <c r="N36" s="180" t="s">
        <v>40</v>
      </c>
      <c r="O36" s="180" t="s">
        <v>41</v>
      </c>
      <c r="P36" s="181" t="s">
        <v>77</v>
      </c>
      <c r="Q36" s="182" t="s">
        <v>78</v>
      </c>
      <c r="R36" s="179" t="s">
        <v>38</v>
      </c>
      <c r="S36" s="180" t="s">
        <v>39</v>
      </c>
      <c r="T36" s="180" t="s">
        <v>39</v>
      </c>
      <c r="U36" s="180" t="s">
        <v>40</v>
      </c>
      <c r="V36" s="180" t="s">
        <v>41</v>
      </c>
      <c r="W36" s="181" t="s">
        <v>79</v>
      </c>
      <c r="X36" s="182" t="s">
        <v>80</v>
      </c>
      <c r="Y36" s="179" t="s">
        <v>38</v>
      </c>
      <c r="Z36" s="180" t="s">
        <v>39</v>
      </c>
      <c r="AA36" s="180" t="s">
        <v>39</v>
      </c>
      <c r="AB36" s="180" t="s">
        <v>40</v>
      </c>
      <c r="AC36" s="180" t="s">
        <v>41</v>
      </c>
      <c r="AD36" s="181" t="s">
        <v>81</v>
      </c>
      <c r="AE36" s="182" t="s">
        <v>82</v>
      </c>
      <c r="AF36" s="520"/>
      <c r="AG36" s="184"/>
      <c r="AH36" s="178"/>
      <c r="AI36" s="510"/>
      <c r="AJ36" s="511"/>
      <c r="AK36" s="511"/>
      <c r="AL36" s="511"/>
      <c r="AM36" s="511"/>
      <c r="AN36" s="511"/>
      <c r="AO36" s="511"/>
      <c r="AP36" s="511"/>
      <c r="AQ36" s="511"/>
      <c r="AR36" s="512"/>
    </row>
    <row r="37" spans="2:44" ht="21.75" customHeight="1">
      <c r="B37" s="522"/>
      <c r="C37" s="501" t="s">
        <v>45</v>
      </c>
      <c r="D37" s="185"/>
      <c r="E37" s="186"/>
      <c r="F37" s="186"/>
      <c r="G37" s="186"/>
      <c r="H37" s="190"/>
      <c r="I37" s="486" t="e">
        <f>AVERAGE(D37:H39)</f>
        <v>#DIV/0!</v>
      </c>
      <c r="J37" s="486">
        <f>SUM(D37:H39)*-1</f>
        <v>0</v>
      </c>
      <c r="K37" s="186"/>
      <c r="L37" s="186"/>
      <c r="M37" s="186"/>
      <c r="N37" s="186"/>
      <c r="O37" s="190"/>
      <c r="P37" s="492" t="e">
        <f>AVERAGE(K37:O39)</f>
        <v>#DIV/0!</v>
      </c>
      <c r="Q37" s="492">
        <f>SUM(K37:O39)*-1</f>
        <v>0</v>
      </c>
      <c r="R37" s="186"/>
      <c r="S37" s="186"/>
      <c r="T37" s="186"/>
      <c r="U37" s="186"/>
      <c r="V37" s="190"/>
      <c r="W37" s="492" t="e">
        <f>AVERAGE(R37:V39)</f>
        <v>#DIV/0!</v>
      </c>
      <c r="X37" s="492">
        <f>SUM(R37:V39)*-1</f>
        <v>0</v>
      </c>
      <c r="Y37" s="186"/>
      <c r="Z37" s="186"/>
      <c r="AA37" s="186"/>
      <c r="AB37" s="186"/>
      <c r="AC37" s="190"/>
      <c r="AD37" s="492" t="e">
        <f>AVERAGE(Y37:AC39)</f>
        <v>#DIV/0!</v>
      </c>
      <c r="AE37" s="492">
        <f>SUM(Y37:AC39)*-1</f>
        <v>0</v>
      </c>
      <c r="AF37" s="465" t="e">
        <f>AVERAGE(D37:H39,K37:O39,R37:V39,Y37:AC39)</f>
        <v>#DIV/0!</v>
      </c>
      <c r="AG37" s="513" t="s">
        <v>3</v>
      </c>
      <c r="AH37" s="504" t="s">
        <v>45</v>
      </c>
      <c r="AI37" s="516"/>
      <c r="AJ37" s="517"/>
      <c r="AK37" s="517"/>
      <c r="AL37" s="517"/>
      <c r="AM37" s="517"/>
      <c r="AN37" s="517"/>
      <c r="AO37" s="517"/>
      <c r="AP37" s="517"/>
      <c r="AQ37" s="517"/>
      <c r="AR37" s="518"/>
    </row>
    <row r="38" spans="2:44" ht="21.75" customHeight="1">
      <c r="B38" s="522"/>
      <c r="C38" s="502"/>
      <c r="D38" s="193"/>
      <c r="E38" s="194"/>
      <c r="F38" s="194"/>
      <c r="G38" s="194"/>
      <c r="H38" s="195"/>
      <c r="I38" s="487"/>
      <c r="J38" s="487"/>
      <c r="K38" s="193"/>
      <c r="L38" s="194"/>
      <c r="M38" s="194"/>
      <c r="N38" s="194"/>
      <c r="O38" s="195"/>
      <c r="P38" s="493"/>
      <c r="Q38" s="493"/>
      <c r="R38" s="193"/>
      <c r="S38" s="194"/>
      <c r="T38" s="194"/>
      <c r="U38" s="194"/>
      <c r="V38" s="195"/>
      <c r="W38" s="493"/>
      <c r="X38" s="493"/>
      <c r="Y38" s="193"/>
      <c r="Z38" s="194"/>
      <c r="AA38" s="194"/>
      <c r="AB38" s="194"/>
      <c r="AC38" s="195"/>
      <c r="AD38" s="493"/>
      <c r="AE38" s="493"/>
      <c r="AF38" s="466"/>
      <c r="AG38" s="514"/>
      <c r="AH38" s="505"/>
      <c r="AI38" s="495"/>
      <c r="AJ38" s="496"/>
      <c r="AK38" s="496"/>
      <c r="AL38" s="496"/>
      <c r="AM38" s="496"/>
      <c r="AN38" s="496"/>
      <c r="AO38" s="496"/>
      <c r="AP38" s="496"/>
      <c r="AQ38" s="496"/>
      <c r="AR38" s="497"/>
    </row>
    <row r="39" spans="2:44" ht="21.75" customHeight="1" thickBot="1">
      <c r="B39" s="522"/>
      <c r="C39" s="503"/>
      <c r="D39" s="197"/>
      <c r="E39" s="198"/>
      <c r="F39" s="198"/>
      <c r="G39" s="198"/>
      <c r="H39" s="199"/>
      <c r="I39" s="488"/>
      <c r="J39" s="488"/>
      <c r="K39" s="197"/>
      <c r="L39" s="198"/>
      <c r="M39" s="198"/>
      <c r="N39" s="198"/>
      <c r="O39" s="199"/>
      <c r="P39" s="494"/>
      <c r="Q39" s="494"/>
      <c r="R39" s="197"/>
      <c r="S39" s="198"/>
      <c r="T39" s="198"/>
      <c r="U39" s="198"/>
      <c r="V39" s="199"/>
      <c r="W39" s="494"/>
      <c r="X39" s="494"/>
      <c r="Y39" s="197"/>
      <c r="Z39" s="198"/>
      <c r="AA39" s="198"/>
      <c r="AB39" s="198"/>
      <c r="AC39" s="199"/>
      <c r="AD39" s="494"/>
      <c r="AE39" s="494"/>
      <c r="AF39" s="467"/>
      <c r="AG39" s="514"/>
      <c r="AH39" s="506"/>
      <c r="AI39" s="498"/>
      <c r="AJ39" s="499"/>
      <c r="AK39" s="499"/>
      <c r="AL39" s="499"/>
      <c r="AM39" s="499"/>
      <c r="AN39" s="499"/>
      <c r="AO39" s="499"/>
      <c r="AP39" s="499"/>
      <c r="AQ39" s="499"/>
      <c r="AR39" s="500"/>
    </row>
    <row r="40" spans="2:44" ht="21.75" customHeight="1">
      <c r="B40" s="522"/>
      <c r="C40" s="501" t="s">
        <v>46</v>
      </c>
      <c r="D40" s="185"/>
      <c r="E40" s="186"/>
      <c r="F40" s="186"/>
      <c r="G40" s="186"/>
      <c r="H40" s="190"/>
      <c r="I40" s="486" t="e">
        <f>AVERAGE(D40:H42)</f>
        <v>#DIV/0!</v>
      </c>
      <c r="J40" s="489">
        <f>SUM(D40:H42)*-1</f>
        <v>0</v>
      </c>
      <c r="K40" s="185"/>
      <c r="L40" s="186"/>
      <c r="M40" s="186"/>
      <c r="N40" s="186"/>
      <c r="O40" s="190"/>
      <c r="P40" s="492" t="e">
        <f>AVERAGE(K40:O42)</f>
        <v>#DIV/0!</v>
      </c>
      <c r="Q40" s="462">
        <f>SUM(K40:O42)*-1</f>
        <v>0</v>
      </c>
      <c r="R40" s="185"/>
      <c r="S40" s="186"/>
      <c r="T40" s="186"/>
      <c r="U40" s="201">
        <v>45</v>
      </c>
      <c r="V40" s="190"/>
      <c r="W40" s="492">
        <f>AVERAGE(R40:V42)</f>
        <v>45</v>
      </c>
      <c r="X40" s="462">
        <f>SUM(R40:V42)*-1</f>
        <v>-45</v>
      </c>
      <c r="Y40" s="185"/>
      <c r="Z40" s="186"/>
      <c r="AA40" s="186"/>
      <c r="AB40" s="186"/>
      <c r="AC40" s="190"/>
      <c r="AD40" s="492">
        <f>AVERAGE(Y40:AC42)</f>
        <v>-70</v>
      </c>
      <c r="AE40" s="462">
        <f>SUM(Y40:AC42)*-1</f>
        <v>70</v>
      </c>
      <c r="AF40" s="465">
        <f>AVERAGE(D40:H42,K40:O42,R40:V42,Y40:AC42)</f>
        <v>-12.5</v>
      </c>
      <c r="AG40" s="514"/>
      <c r="AH40" s="504" t="s">
        <v>46</v>
      </c>
      <c r="AI40" s="516"/>
      <c r="AJ40" s="517"/>
      <c r="AK40" s="517"/>
      <c r="AL40" s="517"/>
      <c r="AM40" s="517"/>
      <c r="AN40" s="517"/>
      <c r="AO40" s="517"/>
      <c r="AP40" s="517"/>
      <c r="AQ40" s="517"/>
      <c r="AR40" s="518"/>
    </row>
    <row r="41" spans="2:44" ht="21.75" customHeight="1">
      <c r="B41" s="522"/>
      <c r="C41" s="502"/>
      <c r="D41" s="193"/>
      <c r="E41" s="194"/>
      <c r="F41" s="194"/>
      <c r="G41" s="194"/>
      <c r="H41" s="195"/>
      <c r="I41" s="487"/>
      <c r="J41" s="490"/>
      <c r="K41" s="193"/>
      <c r="L41" s="194"/>
      <c r="M41" s="194"/>
      <c r="N41" s="194"/>
      <c r="O41" s="195"/>
      <c r="P41" s="493"/>
      <c r="Q41" s="463"/>
      <c r="R41" s="193"/>
      <c r="S41" s="194"/>
      <c r="T41" s="194"/>
      <c r="U41" s="194"/>
      <c r="V41" s="195"/>
      <c r="W41" s="493"/>
      <c r="X41" s="463"/>
      <c r="Y41" s="193"/>
      <c r="Z41" s="194"/>
      <c r="AA41" s="194"/>
      <c r="AB41" s="194">
        <v>-70</v>
      </c>
      <c r="AC41" s="195"/>
      <c r="AD41" s="493"/>
      <c r="AE41" s="463"/>
      <c r="AF41" s="466"/>
      <c r="AG41" s="514"/>
      <c r="AH41" s="505"/>
      <c r="AI41" s="495"/>
      <c r="AJ41" s="496"/>
      <c r="AK41" s="496"/>
      <c r="AL41" s="496"/>
      <c r="AM41" s="496"/>
      <c r="AN41" s="496"/>
      <c r="AO41" s="496"/>
      <c r="AP41" s="496"/>
      <c r="AQ41" s="496"/>
      <c r="AR41" s="497"/>
    </row>
    <row r="42" spans="2:44" ht="21.75" customHeight="1" thickBot="1">
      <c r="B42" s="522"/>
      <c r="C42" s="503"/>
      <c r="D42" s="197"/>
      <c r="E42" s="198"/>
      <c r="F42" s="198"/>
      <c r="G42" s="198"/>
      <c r="H42" s="199"/>
      <c r="I42" s="488"/>
      <c r="J42" s="491"/>
      <c r="K42" s="197"/>
      <c r="L42" s="198"/>
      <c r="M42" s="198"/>
      <c r="N42" s="198"/>
      <c r="O42" s="199"/>
      <c r="P42" s="494"/>
      <c r="Q42" s="464"/>
      <c r="R42" s="197"/>
      <c r="S42" s="198"/>
      <c r="T42" s="198"/>
      <c r="U42" s="198"/>
      <c r="V42" s="199"/>
      <c r="W42" s="494"/>
      <c r="X42" s="464"/>
      <c r="Y42" s="197"/>
      <c r="Z42" s="198"/>
      <c r="AA42" s="198"/>
      <c r="AB42" s="198"/>
      <c r="AC42" s="199"/>
      <c r="AD42" s="494"/>
      <c r="AE42" s="464"/>
      <c r="AF42" s="467"/>
      <c r="AG42" s="514"/>
      <c r="AH42" s="506"/>
      <c r="AI42" s="498"/>
      <c r="AJ42" s="499"/>
      <c r="AK42" s="499"/>
      <c r="AL42" s="499"/>
      <c r="AM42" s="499"/>
      <c r="AN42" s="499"/>
      <c r="AO42" s="499"/>
      <c r="AP42" s="499"/>
      <c r="AQ42" s="499"/>
      <c r="AR42" s="500"/>
    </row>
    <row r="43" spans="2:44" ht="21.75" customHeight="1">
      <c r="B43" s="522"/>
      <c r="C43" s="501" t="s">
        <v>47</v>
      </c>
      <c r="D43" s="185"/>
      <c r="E43" s="186"/>
      <c r="F43" s="186"/>
      <c r="G43" s="186"/>
      <c r="H43" s="190"/>
      <c r="I43" s="486" t="e">
        <f>AVERAGE(D43:H45)</f>
        <v>#DIV/0!</v>
      </c>
      <c r="J43" s="489">
        <f t="shared" ref="J43" si="8">SUM(D43:H45)*-1</f>
        <v>0</v>
      </c>
      <c r="K43" s="185"/>
      <c r="L43" s="186"/>
      <c r="M43" s="186"/>
      <c r="N43" s="186"/>
      <c r="O43" s="190"/>
      <c r="P43" s="492" t="e">
        <f>AVERAGE(K43:O45)</f>
        <v>#DIV/0!</v>
      </c>
      <c r="Q43" s="462">
        <f t="shared" ref="Q43" si="9">SUM(K43:O45)*-1</f>
        <v>0</v>
      </c>
      <c r="R43" s="185"/>
      <c r="S43" s="206">
        <v>-1</v>
      </c>
      <c r="T43" s="186"/>
      <c r="U43" s="186"/>
      <c r="V43" s="190"/>
      <c r="W43" s="492">
        <f>AVERAGE(R43:V45)</f>
        <v>-1</v>
      </c>
      <c r="X43" s="462">
        <f t="shared" ref="X43" si="10">SUM(R43:V45)*-1</f>
        <v>1</v>
      </c>
      <c r="Y43" s="185"/>
      <c r="Z43" s="186"/>
      <c r="AA43" s="186"/>
      <c r="AB43" s="186"/>
      <c r="AC43" s="190"/>
      <c r="AD43" s="492" t="e">
        <f>AVERAGE(Y43:AC45)</f>
        <v>#DIV/0!</v>
      </c>
      <c r="AE43" s="462">
        <f t="shared" ref="AE43" si="11">SUM(Y43:AC45)*-1</f>
        <v>0</v>
      </c>
      <c r="AF43" s="465">
        <f>AVERAGE(D43:H45,K43:O45,R43:V45,Y43:AC45)</f>
        <v>-1</v>
      </c>
      <c r="AG43" s="514"/>
      <c r="AH43" s="504" t="s">
        <v>47</v>
      </c>
      <c r="AI43" s="516"/>
      <c r="AJ43" s="517"/>
      <c r="AK43" s="517"/>
      <c r="AL43" s="517"/>
      <c r="AM43" s="517"/>
      <c r="AN43" s="517"/>
      <c r="AO43" s="517"/>
      <c r="AP43" s="517"/>
      <c r="AQ43" s="517"/>
      <c r="AR43" s="518"/>
    </row>
    <row r="44" spans="2:44" ht="21.75" customHeight="1">
      <c r="B44" s="522"/>
      <c r="C44" s="502"/>
      <c r="D44" s="193"/>
      <c r="E44" s="194"/>
      <c r="F44" s="194"/>
      <c r="G44" s="194"/>
      <c r="H44" s="195"/>
      <c r="I44" s="487"/>
      <c r="J44" s="490"/>
      <c r="K44" s="193"/>
      <c r="L44" s="194"/>
      <c r="M44" s="194"/>
      <c r="N44" s="194"/>
      <c r="O44" s="195"/>
      <c r="P44" s="493"/>
      <c r="Q44" s="463"/>
      <c r="R44" s="193"/>
      <c r="S44" s="194"/>
      <c r="T44" s="194"/>
      <c r="U44" s="194"/>
      <c r="V44" s="195"/>
      <c r="W44" s="493"/>
      <c r="X44" s="463"/>
      <c r="Y44" s="193"/>
      <c r="Z44" s="194"/>
      <c r="AA44" s="194"/>
      <c r="AB44" s="194"/>
      <c r="AC44" s="195"/>
      <c r="AD44" s="493"/>
      <c r="AE44" s="463"/>
      <c r="AF44" s="466"/>
      <c r="AG44" s="514"/>
      <c r="AH44" s="505"/>
      <c r="AI44" s="495"/>
      <c r="AJ44" s="496"/>
      <c r="AK44" s="496"/>
      <c r="AL44" s="496"/>
      <c r="AM44" s="496"/>
      <c r="AN44" s="496"/>
      <c r="AO44" s="496"/>
      <c r="AP44" s="496"/>
      <c r="AQ44" s="496"/>
      <c r="AR44" s="497"/>
    </row>
    <row r="45" spans="2:44" ht="21.75" customHeight="1" thickBot="1">
      <c r="B45" s="522"/>
      <c r="C45" s="503"/>
      <c r="D45" s="197"/>
      <c r="E45" s="198"/>
      <c r="F45" s="198"/>
      <c r="G45" s="198"/>
      <c r="H45" s="199"/>
      <c r="I45" s="488"/>
      <c r="J45" s="491"/>
      <c r="K45" s="197"/>
      <c r="L45" s="198"/>
      <c r="M45" s="198"/>
      <c r="N45" s="198"/>
      <c r="O45" s="199"/>
      <c r="P45" s="494"/>
      <c r="Q45" s="464"/>
      <c r="R45" s="197"/>
      <c r="S45" s="198"/>
      <c r="T45" s="198"/>
      <c r="U45" s="198"/>
      <c r="V45" s="199"/>
      <c r="W45" s="494"/>
      <c r="X45" s="464"/>
      <c r="Y45" s="197"/>
      <c r="Z45" s="198"/>
      <c r="AA45" s="198"/>
      <c r="AB45" s="198"/>
      <c r="AC45" s="199"/>
      <c r="AD45" s="494"/>
      <c r="AE45" s="464"/>
      <c r="AF45" s="467"/>
      <c r="AG45" s="514"/>
      <c r="AH45" s="506"/>
      <c r="AI45" s="498"/>
      <c r="AJ45" s="499"/>
      <c r="AK45" s="499"/>
      <c r="AL45" s="499"/>
      <c r="AM45" s="499"/>
      <c r="AN45" s="499"/>
      <c r="AO45" s="499"/>
      <c r="AP45" s="499"/>
      <c r="AQ45" s="499"/>
      <c r="AR45" s="500"/>
    </row>
    <row r="46" spans="2:44" ht="21.75" customHeight="1" thickBot="1">
      <c r="B46" s="522"/>
      <c r="C46" s="501" t="s">
        <v>48</v>
      </c>
      <c r="D46" s="185"/>
      <c r="E46" s="186"/>
      <c r="F46" s="186"/>
      <c r="G46" s="186"/>
      <c r="H46" s="190"/>
      <c r="I46" s="486" t="e">
        <f>AVERAGE(D46:H48)</f>
        <v>#DIV/0!</v>
      </c>
      <c r="J46" s="489">
        <f>SUM(D46:H48)*-1</f>
        <v>0</v>
      </c>
      <c r="K46" s="185"/>
      <c r="L46" s="186"/>
      <c r="M46" s="186"/>
      <c r="N46" s="186"/>
      <c r="O46" s="190"/>
      <c r="P46" s="492" t="e">
        <f>AVERAGE(K46:O48)</f>
        <v>#DIV/0!</v>
      </c>
      <c r="Q46" s="462">
        <f>SUM(K46:O48)*-1</f>
        <v>0</v>
      </c>
      <c r="R46" s="185"/>
      <c r="S46" s="202">
        <v>-3</v>
      </c>
      <c r="T46" s="186"/>
      <c r="U46" s="186"/>
      <c r="V46" s="190"/>
      <c r="W46" s="492">
        <f>AVERAGE(R46:V48)</f>
        <v>2.5</v>
      </c>
      <c r="X46" s="462">
        <f>SUM(R46:V48)*-1</f>
        <v>-5</v>
      </c>
      <c r="Y46" s="185"/>
      <c r="Z46" s="186"/>
      <c r="AA46" s="186"/>
      <c r="AB46" s="186"/>
      <c r="AC46" s="216"/>
      <c r="AD46" s="492" t="e">
        <f>AVERAGE(Y46:AC48)</f>
        <v>#DIV/0!</v>
      </c>
      <c r="AE46" s="462">
        <f>SUM(Y46:AC48)*-1</f>
        <v>0</v>
      </c>
      <c r="AF46" s="465">
        <f>AVERAGE(D46:H48,K46:O48,R46:V48,Y46:AC48)</f>
        <v>2.5</v>
      </c>
      <c r="AG46" s="514"/>
      <c r="AH46" s="504" t="s">
        <v>48</v>
      </c>
      <c r="AI46" s="516" t="s">
        <v>92</v>
      </c>
      <c r="AJ46" s="517"/>
      <c r="AK46" s="517"/>
      <c r="AL46" s="517"/>
      <c r="AM46" s="517"/>
      <c r="AN46" s="517"/>
      <c r="AO46" s="517"/>
      <c r="AP46" s="517"/>
      <c r="AQ46" s="517"/>
      <c r="AR46" s="518"/>
    </row>
    <row r="47" spans="2:44" ht="21.75" customHeight="1" thickBot="1">
      <c r="B47" s="522"/>
      <c r="C47" s="502"/>
      <c r="D47" s="193"/>
      <c r="E47" s="194"/>
      <c r="F47" s="194"/>
      <c r="G47" s="194"/>
      <c r="H47" s="195"/>
      <c r="I47" s="487"/>
      <c r="J47" s="490"/>
      <c r="K47" s="193"/>
      <c r="L47" s="194"/>
      <c r="M47" s="194"/>
      <c r="N47" s="194"/>
      <c r="O47" s="195"/>
      <c r="P47" s="493"/>
      <c r="Q47" s="463"/>
      <c r="R47" s="193"/>
      <c r="S47" s="202">
        <v>8</v>
      </c>
      <c r="T47" s="194"/>
      <c r="U47" s="194"/>
      <c r="V47" s="195"/>
      <c r="W47" s="493"/>
      <c r="X47" s="463"/>
      <c r="Y47" s="193"/>
      <c r="Z47" s="194"/>
      <c r="AA47" s="194"/>
      <c r="AB47" s="217"/>
      <c r="AC47" s="218"/>
      <c r="AD47" s="493"/>
      <c r="AE47" s="463"/>
      <c r="AF47" s="466"/>
      <c r="AG47" s="514"/>
      <c r="AH47" s="505"/>
      <c r="AI47" s="495" t="s">
        <v>91</v>
      </c>
      <c r="AJ47" s="496"/>
      <c r="AK47" s="496"/>
      <c r="AL47" s="496"/>
      <c r="AM47" s="496"/>
      <c r="AN47" s="496"/>
      <c r="AO47" s="496"/>
      <c r="AP47" s="496"/>
      <c r="AQ47" s="496"/>
      <c r="AR47" s="497"/>
    </row>
    <row r="48" spans="2:44" ht="21.75" customHeight="1" thickBot="1">
      <c r="B48" s="522"/>
      <c r="C48" s="503"/>
      <c r="D48" s="197"/>
      <c r="E48" s="198"/>
      <c r="F48" s="198"/>
      <c r="G48" s="198"/>
      <c r="H48" s="199"/>
      <c r="I48" s="488"/>
      <c r="J48" s="491"/>
      <c r="K48" s="197"/>
      <c r="L48" s="198"/>
      <c r="M48" s="198"/>
      <c r="N48" s="198"/>
      <c r="O48" s="199"/>
      <c r="P48" s="494"/>
      <c r="Q48" s="464"/>
      <c r="R48" s="197"/>
      <c r="S48" s="198"/>
      <c r="T48" s="198"/>
      <c r="U48" s="198"/>
      <c r="V48" s="199"/>
      <c r="W48" s="494"/>
      <c r="X48" s="464"/>
      <c r="Y48" s="197"/>
      <c r="Z48" s="198"/>
      <c r="AA48" s="198"/>
      <c r="AB48" s="198"/>
      <c r="AC48" s="219"/>
      <c r="AD48" s="494"/>
      <c r="AE48" s="464"/>
      <c r="AF48" s="467"/>
      <c r="AG48" s="515"/>
      <c r="AH48" s="506"/>
      <c r="AI48" s="498"/>
      <c r="AJ48" s="499"/>
      <c r="AK48" s="499"/>
      <c r="AL48" s="499"/>
      <c r="AM48" s="499"/>
      <c r="AN48" s="499"/>
      <c r="AO48" s="499"/>
      <c r="AP48" s="499"/>
      <c r="AQ48" s="499"/>
      <c r="AR48" s="500"/>
    </row>
    <row r="49" spans="3:10" ht="33" customHeight="1">
      <c r="C49" s="156"/>
    </row>
    <row r="50" spans="3:10" ht="33" customHeight="1">
      <c r="C50" s="156"/>
    </row>
    <row r="51" spans="3:10" ht="33" customHeight="1">
      <c r="C51" s="156"/>
    </row>
    <row r="52" spans="3:10" ht="33" customHeight="1">
      <c r="C52" s="156"/>
    </row>
    <row r="53" spans="3:10" ht="33" customHeight="1">
      <c r="C53" s="156"/>
    </row>
    <row r="54" spans="3:10" ht="33" customHeight="1">
      <c r="C54" s="156"/>
    </row>
    <row r="55" spans="3:10" ht="33" customHeight="1">
      <c r="C55" s="156"/>
    </row>
    <row r="56" spans="3:10" ht="33" customHeight="1">
      <c r="C56" s="156"/>
    </row>
    <row r="57" spans="3:10" ht="33" customHeight="1">
      <c r="C57" s="156"/>
    </row>
    <row r="58" spans="3:10" ht="33" customHeight="1">
      <c r="C58" s="156"/>
      <c r="I58" s="156"/>
      <c r="J58" s="156"/>
    </row>
    <row r="59" spans="3:10" ht="33" customHeight="1">
      <c r="C59" s="156"/>
      <c r="I59" s="156"/>
      <c r="J59" s="156"/>
    </row>
    <row r="60" spans="3:10" ht="33" customHeight="1">
      <c r="C60" s="156"/>
      <c r="I60" s="156"/>
      <c r="J60" s="156"/>
    </row>
    <row r="61" spans="3:10" ht="33" customHeight="1">
      <c r="C61" s="156"/>
      <c r="I61" s="156"/>
      <c r="J61" s="156"/>
    </row>
    <row r="62" spans="3:10" ht="33" customHeight="1">
      <c r="C62" s="156"/>
      <c r="I62" s="156"/>
      <c r="J62" s="156"/>
    </row>
    <row r="63" spans="3:10" ht="33" customHeight="1">
      <c r="C63" s="156"/>
      <c r="I63" s="156"/>
      <c r="J63" s="156"/>
    </row>
    <row r="64" spans="3:10" ht="33" customHeight="1">
      <c r="C64" s="156"/>
      <c r="I64" s="156"/>
      <c r="J64" s="156"/>
    </row>
    <row r="65" spans="3:10" ht="33" customHeight="1">
      <c r="C65" s="156"/>
      <c r="I65" s="156"/>
      <c r="J65" s="156"/>
    </row>
    <row r="66" spans="3:10" ht="33" customHeight="1">
      <c r="C66" s="156"/>
      <c r="I66" s="156"/>
      <c r="J66" s="156"/>
    </row>
    <row r="67" spans="3:10" ht="33" customHeight="1">
      <c r="C67" s="156"/>
      <c r="I67" s="156"/>
      <c r="J67" s="156"/>
    </row>
    <row r="68" spans="3:10" ht="33" customHeight="1">
      <c r="C68" s="156"/>
      <c r="I68" s="156"/>
      <c r="J68" s="156"/>
    </row>
    <row r="69" spans="3:10" ht="33" customHeight="1">
      <c r="C69" s="156"/>
      <c r="I69" s="156"/>
      <c r="J69" s="156"/>
    </row>
    <row r="70" spans="3:10" ht="33" customHeight="1">
      <c r="C70" s="156"/>
      <c r="I70" s="156"/>
      <c r="J70" s="156"/>
    </row>
    <row r="71" spans="3:10" ht="33" customHeight="1">
      <c r="C71" s="156"/>
      <c r="I71" s="156"/>
      <c r="J71" s="156"/>
    </row>
    <row r="72" spans="3:10" ht="33" customHeight="1">
      <c r="C72" s="156"/>
      <c r="I72" s="156"/>
      <c r="J72" s="156"/>
    </row>
    <row r="73" spans="3:10" ht="33" customHeight="1">
      <c r="C73" s="156"/>
      <c r="I73" s="156"/>
      <c r="J73" s="156"/>
    </row>
    <row r="74" spans="3:10" ht="33" customHeight="1">
      <c r="C74" s="156"/>
      <c r="I74" s="156"/>
      <c r="J74" s="156"/>
    </row>
    <row r="75" spans="3:10" ht="33" customHeight="1">
      <c r="C75" s="156"/>
      <c r="I75" s="156"/>
      <c r="J75" s="156"/>
    </row>
    <row r="76" spans="3:10" ht="18.75" customHeight="1">
      <c r="C76" s="156"/>
      <c r="I76" s="156"/>
      <c r="J76" s="156"/>
    </row>
    <row r="77" spans="3:10" ht="19.5" customHeight="1">
      <c r="C77" s="156"/>
      <c r="I77" s="156"/>
      <c r="J77" s="156"/>
    </row>
    <row r="78" spans="3:10" ht="18.75" customHeight="1">
      <c r="C78" s="156"/>
      <c r="I78" s="156"/>
      <c r="J78" s="156"/>
    </row>
    <row r="79" spans="3:10" ht="18.75" customHeight="1">
      <c r="C79" s="156"/>
      <c r="I79" s="156"/>
      <c r="J79" s="156"/>
    </row>
    <row r="80" spans="3:10" ht="19.5" customHeight="1">
      <c r="C80" s="156"/>
      <c r="I80" s="156"/>
      <c r="J80" s="156"/>
    </row>
    <row r="81" spans="3:32" ht="36" customHeight="1">
      <c r="C81" s="156"/>
      <c r="I81" s="156"/>
      <c r="J81" s="156"/>
    </row>
    <row r="82" spans="3:32" ht="19.5" customHeight="1">
      <c r="C82" s="156"/>
      <c r="I82" s="156"/>
      <c r="J82" s="156"/>
    </row>
    <row r="83" spans="3:32" ht="19.5" customHeight="1">
      <c r="C83" s="156"/>
      <c r="I83" s="156"/>
      <c r="J83" s="156"/>
    </row>
    <row r="84" spans="3:32" ht="18.75" customHeight="1">
      <c r="C84" s="156"/>
      <c r="I84" s="156"/>
      <c r="J84" s="156"/>
    </row>
    <row r="85" spans="3:32">
      <c r="C85" s="156"/>
      <c r="I85" s="156"/>
      <c r="J85" s="156"/>
    </row>
    <row r="86" spans="3:32" ht="46.5" customHeight="1">
      <c r="C86" s="156"/>
      <c r="I86" s="156"/>
      <c r="J86" s="156"/>
    </row>
    <row r="87" spans="3:32" ht="46.5" customHeight="1">
      <c r="C87" s="156"/>
      <c r="I87" s="156"/>
      <c r="J87" s="156"/>
    </row>
    <row r="88" spans="3:32" ht="47.25" customHeight="1">
      <c r="I88" s="156"/>
      <c r="K88" s="220"/>
      <c r="M88" s="220"/>
      <c r="O88" s="220"/>
      <c r="Q88" s="220"/>
      <c r="S88" s="220"/>
      <c r="U88" s="220"/>
      <c r="W88" s="220"/>
    </row>
    <row r="89" spans="3:32" ht="47.25" customHeight="1">
      <c r="I89" s="156"/>
      <c r="J89" s="156"/>
      <c r="K89" s="220"/>
      <c r="L89" s="220"/>
      <c r="M89" s="220"/>
      <c r="N89" s="220"/>
      <c r="O89" s="220"/>
      <c r="Q89" s="220"/>
      <c r="S89" s="220"/>
      <c r="U89" s="220"/>
    </row>
    <row r="90" spans="3:32" ht="47.25" customHeight="1">
      <c r="D90" s="474"/>
      <c r="E90" s="474"/>
      <c r="F90" s="474"/>
      <c r="G90" s="474"/>
      <c r="H90" s="474"/>
      <c r="I90" s="474"/>
      <c r="J90" s="474"/>
      <c r="K90" s="220"/>
      <c r="L90" s="220"/>
      <c r="M90" s="220"/>
      <c r="N90" s="220"/>
      <c r="O90" s="220"/>
      <c r="P90" s="220"/>
      <c r="Q90" s="220"/>
      <c r="R90" s="220"/>
      <c r="S90" s="220"/>
      <c r="T90" s="220"/>
      <c r="U90" s="220"/>
      <c r="V90" s="220"/>
    </row>
    <row r="91" spans="3:32" ht="47.25" customHeight="1">
      <c r="I91" s="156"/>
      <c r="J91" s="156"/>
      <c r="K91" s="220"/>
      <c r="L91" s="220"/>
      <c r="M91" s="220"/>
      <c r="N91" s="220"/>
      <c r="O91" s="220"/>
      <c r="Q91" s="220"/>
      <c r="S91" s="220"/>
      <c r="U91" s="220"/>
    </row>
    <row r="92" spans="3:32" ht="18.75" customHeight="1">
      <c r="D92" s="474"/>
      <c r="E92" s="474"/>
      <c r="F92" s="474"/>
      <c r="G92" s="474"/>
      <c r="H92" s="474"/>
      <c r="I92" s="474"/>
      <c r="J92" s="474"/>
    </row>
    <row r="93" spans="3:32" ht="18.75" customHeight="1">
      <c r="I93" s="156"/>
      <c r="K93" s="220"/>
      <c r="M93" s="220"/>
      <c r="O93" s="220"/>
    </row>
    <row r="94" spans="3:32" ht="19.5" customHeight="1">
      <c r="D94" s="474"/>
      <c r="E94" s="474"/>
      <c r="F94" s="474"/>
      <c r="G94" s="474"/>
      <c r="H94" s="474"/>
      <c r="I94" s="474"/>
      <c r="J94" s="474"/>
    </row>
    <row r="95" spans="3:32" ht="19.5" customHeight="1">
      <c r="I95" s="156"/>
      <c r="J95" s="156"/>
    </row>
    <row r="96" spans="3:32" ht="19.5" customHeight="1">
      <c r="I96" s="156"/>
      <c r="J96" s="156"/>
      <c r="AF96" s="220"/>
    </row>
    <row r="97" spans="2:36" ht="19.5" customHeight="1">
      <c r="I97" s="156"/>
      <c r="J97" s="156"/>
      <c r="AJ97" s="223"/>
    </row>
    <row r="98" spans="2:36">
      <c r="I98" s="156"/>
      <c r="J98" s="156"/>
      <c r="AF98" s="220"/>
      <c r="AJ98" s="161"/>
    </row>
    <row r="99" spans="2:36">
      <c r="B99" s="224"/>
      <c r="C99" s="204"/>
    </row>
    <row r="100" spans="2:36">
      <c r="B100" s="204"/>
      <c r="C100" s="204"/>
    </row>
    <row r="101" spans="2:36">
      <c r="B101" s="204"/>
      <c r="C101" s="204"/>
    </row>
    <row r="102" spans="2:36">
      <c r="B102" s="204"/>
      <c r="C102" s="204"/>
    </row>
    <row r="103" spans="2:36">
      <c r="B103" s="204"/>
      <c r="C103" s="204"/>
    </row>
    <row r="104" spans="2:36">
      <c r="B104" s="204"/>
      <c r="C104" s="204"/>
    </row>
    <row r="105" spans="2:36">
      <c r="B105" s="204"/>
      <c r="C105" s="204"/>
    </row>
    <row r="106" spans="2:36">
      <c r="B106" s="204"/>
      <c r="C106" s="204"/>
    </row>
    <row r="107" spans="2:36">
      <c r="B107" s="204"/>
      <c r="C107" s="204"/>
    </row>
    <row r="108" spans="2:36">
      <c r="B108" s="204"/>
      <c r="C108" s="204"/>
    </row>
    <row r="109" spans="2:36">
      <c r="B109" s="204"/>
      <c r="C109" s="204"/>
    </row>
  </sheetData>
  <sheetProtection formatCells="0" formatColumns="0" formatRows="0" insertColumns="0" insertRows="0" insertHyperlinks="0" deleteColumns="0" deleteRows="0" sort="0" autoFilter="0" pivotTables="0"/>
  <mergeCells count="211">
    <mergeCell ref="AI6:AK6"/>
    <mergeCell ref="AL6:AN6"/>
    <mergeCell ref="AO6:AR6"/>
    <mergeCell ref="AI39:AR39"/>
    <mergeCell ref="AH40:AH42"/>
    <mergeCell ref="AI40:AR40"/>
    <mergeCell ref="AI41:AR41"/>
    <mergeCell ref="AI42:AR42"/>
    <mergeCell ref="AH43:AH45"/>
    <mergeCell ref="AI43:AR43"/>
    <mergeCell ref="AI44:AR44"/>
    <mergeCell ref="AI45:AR45"/>
    <mergeCell ref="AI21:AR22"/>
    <mergeCell ref="AI23:AR23"/>
    <mergeCell ref="AI24:AR24"/>
    <mergeCell ref="AI25:AR25"/>
    <mergeCell ref="AI26:AR26"/>
    <mergeCell ref="AI27:AR27"/>
    <mergeCell ref="AI28:AR28"/>
    <mergeCell ref="AI29:AR29"/>
    <mergeCell ref="AI30:AR30"/>
    <mergeCell ref="AI31:AR31"/>
    <mergeCell ref="AI32:AR32"/>
    <mergeCell ref="AI33:AR33"/>
    <mergeCell ref="AI1:AR1"/>
    <mergeCell ref="T2:AA2"/>
    <mergeCell ref="AI2:AK2"/>
    <mergeCell ref="AL2:AN2"/>
    <mergeCell ref="AO2:AR2"/>
    <mergeCell ref="T3:AA3"/>
    <mergeCell ref="AH1:AH2"/>
    <mergeCell ref="AI3:AK3"/>
    <mergeCell ref="AL3:AN3"/>
    <mergeCell ref="AO3:AR3"/>
    <mergeCell ref="AG3:AH3"/>
    <mergeCell ref="B7:B48"/>
    <mergeCell ref="AF7:AF8"/>
    <mergeCell ref="C9:C11"/>
    <mergeCell ref="I9:I11"/>
    <mergeCell ref="P9:P11"/>
    <mergeCell ref="A1:A3"/>
    <mergeCell ref="F1:L3"/>
    <mergeCell ref="M1:R3"/>
    <mergeCell ref="W9:W11"/>
    <mergeCell ref="AD9:AD11"/>
    <mergeCell ref="AF9:AF11"/>
    <mergeCell ref="C15:C17"/>
    <mergeCell ref="I15:I17"/>
    <mergeCell ref="P15:P17"/>
    <mergeCell ref="W15:W17"/>
    <mergeCell ref="AD15:AD17"/>
    <mergeCell ref="AF15:AF17"/>
    <mergeCell ref="C12:C14"/>
    <mergeCell ref="I12:I14"/>
    <mergeCell ref="P12:P14"/>
    <mergeCell ref="W12:W14"/>
    <mergeCell ref="AD12:AD14"/>
    <mergeCell ref="T1:AA1"/>
    <mergeCell ref="C26:C28"/>
    <mergeCell ref="AI7:AR8"/>
    <mergeCell ref="AG9:AG20"/>
    <mergeCell ref="I18:I20"/>
    <mergeCell ref="P18:P20"/>
    <mergeCell ref="W18:W20"/>
    <mergeCell ref="AD18:AD20"/>
    <mergeCell ref="AF18:AF20"/>
    <mergeCell ref="C21:C22"/>
    <mergeCell ref="AF21:AF22"/>
    <mergeCell ref="AH9:AH11"/>
    <mergeCell ref="AI9:AR9"/>
    <mergeCell ref="AI10:AR10"/>
    <mergeCell ref="AI11:AR11"/>
    <mergeCell ref="AH12:AH14"/>
    <mergeCell ref="AI12:AR12"/>
    <mergeCell ref="AI13:AR13"/>
    <mergeCell ref="AI14:AR14"/>
    <mergeCell ref="AH15:AH17"/>
    <mergeCell ref="AI15:AR15"/>
    <mergeCell ref="AI16:AR16"/>
    <mergeCell ref="AI17:AR17"/>
    <mergeCell ref="AH18:AH20"/>
    <mergeCell ref="C18:C20"/>
    <mergeCell ref="D7:J7"/>
    <mergeCell ref="C23:C25"/>
    <mergeCell ref="I23:I25"/>
    <mergeCell ref="P23:P25"/>
    <mergeCell ref="W23:W25"/>
    <mergeCell ref="AD23:AD25"/>
    <mergeCell ref="AF23:AF25"/>
    <mergeCell ref="Q26:Q28"/>
    <mergeCell ref="X23:X25"/>
    <mergeCell ref="X26:X28"/>
    <mergeCell ref="J26:J28"/>
    <mergeCell ref="J23:J25"/>
    <mergeCell ref="C29:C31"/>
    <mergeCell ref="I29:I31"/>
    <mergeCell ref="P29:P31"/>
    <mergeCell ref="W29:W31"/>
    <mergeCell ref="AD29:AD31"/>
    <mergeCell ref="AF29:AF31"/>
    <mergeCell ref="AG23:AG34"/>
    <mergeCell ref="AH23:AH25"/>
    <mergeCell ref="AH26:AH28"/>
    <mergeCell ref="AH29:AH31"/>
    <mergeCell ref="AH32:AH34"/>
    <mergeCell ref="C32:C34"/>
    <mergeCell ref="I32:I34"/>
    <mergeCell ref="P32:P34"/>
    <mergeCell ref="W32:W34"/>
    <mergeCell ref="AD32:AD34"/>
    <mergeCell ref="AF32:AF34"/>
    <mergeCell ref="AE23:AE25"/>
    <mergeCell ref="AE26:AE28"/>
    <mergeCell ref="AE29:AE31"/>
    <mergeCell ref="AE32:AE34"/>
    <mergeCell ref="J32:J34"/>
    <mergeCell ref="Q23:Q25"/>
    <mergeCell ref="I26:I28"/>
    <mergeCell ref="AI34:AR34"/>
    <mergeCell ref="AI35:AR36"/>
    <mergeCell ref="AG37:AG48"/>
    <mergeCell ref="AH37:AH39"/>
    <mergeCell ref="AI37:AR37"/>
    <mergeCell ref="AI38:AR38"/>
    <mergeCell ref="C37:C39"/>
    <mergeCell ref="I37:I39"/>
    <mergeCell ref="P37:P39"/>
    <mergeCell ref="W37:W39"/>
    <mergeCell ref="AD37:AD39"/>
    <mergeCell ref="AF37:AF39"/>
    <mergeCell ref="C35:C36"/>
    <mergeCell ref="AF35:AF36"/>
    <mergeCell ref="C43:C45"/>
    <mergeCell ref="I43:I45"/>
    <mergeCell ref="P43:P45"/>
    <mergeCell ref="W43:W45"/>
    <mergeCell ref="AD43:AD45"/>
    <mergeCell ref="AF43:AF45"/>
    <mergeCell ref="C40:C42"/>
    <mergeCell ref="I40:I42"/>
    <mergeCell ref="P40:P42"/>
    <mergeCell ref="AI46:AR46"/>
    <mergeCell ref="AI47:AR47"/>
    <mergeCell ref="AI48:AR48"/>
    <mergeCell ref="AD40:AD42"/>
    <mergeCell ref="AF40:AF42"/>
    <mergeCell ref="C46:C48"/>
    <mergeCell ref="I46:I48"/>
    <mergeCell ref="P46:P48"/>
    <mergeCell ref="W46:W48"/>
    <mergeCell ref="AD46:AD48"/>
    <mergeCell ref="AF46:AF48"/>
    <mergeCell ref="AH46:AH48"/>
    <mergeCell ref="AE46:AE48"/>
    <mergeCell ref="AE37:AE39"/>
    <mergeCell ref="AE40:AE42"/>
    <mergeCell ref="AE43:AE45"/>
    <mergeCell ref="W40:W42"/>
    <mergeCell ref="J9:J11"/>
    <mergeCell ref="J12:J14"/>
    <mergeCell ref="J15:J17"/>
    <mergeCell ref="J18:J20"/>
    <mergeCell ref="Q9:Q11"/>
    <mergeCell ref="Q12:Q14"/>
    <mergeCell ref="Q15:Q17"/>
    <mergeCell ref="Q18:Q20"/>
    <mergeCell ref="X9:X11"/>
    <mergeCell ref="X12:X14"/>
    <mergeCell ref="X15:X17"/>
    <mergeCell ref="X18:X20"/>
    <mergeCell ref="P26:P28"/>
    <mergeCell ref="W26:W28"/>
    <mergeCell ref="AD26:AD28"/>
    <mergeCell ref="AQ5:AR5"/>
    <mergeCell ref="B4:AF6"/>
    <mergeCell ref="D90:J90"/>
    <mergeCell ref="D92:J92"/>
    <mergeCell ref="D94:J94"/>
    <mergeCell ref="B1:E3"/>
    <mergeCell ref="C7:C8"/>
    <mergeCell ref="J37:J39"/>
    <mergeCell ref="J40:J42"/>
    <mergeCell ref="J43:J45"/>
    <mergeCell ref="J46:J48"/>
    <mergeCell ref="Q37:Q39"/>
    <mergeCell ref="Q40:Q42"/>
    <mergeCell ref="Q43:Q45"/>
    <mergeCell ref="Q46:Q48"/>
    <mergeCell ref="X37:X39"/>
    <mergeCell ref="X40:X42"/>
    <mergeCell ref="X43:X45"/>
    <mergeCell ref="X46:X48"/>
    <mergeCell ref="AE9:AE11"/>
    <mergeCell ref="AE12:AE14"/>
    <mergeCell ref="AE15:AE17"/>
    <mergeCell ref="AE18:AE20"/>
    <mergeCell ref="J29:J31"/>
    <mergeCell ref="K7:Z7"/>
    <mergeCell ref="D21:J21"/>
    <mergeCell ref="K21:Z21"/>
    <mergeCell ref="D35:J35"/>
    <mergeCell ref="K35:Z35"/>
    <mergeCell ref="AA35:AD35"/>
    <mergeCell ref="AG4:AH5"/>
    <mergeCell ref="AG6:AH6"/>
    <mergeCell ref="Q29:Q31"/>
    <mergeCell ref="Q32:Q34"/>
    <mergeCell ref="X29:X31"/>
    <mergeCell ref="X32:X34"/>
    <mergeCell ref="AF12:AF14"/>
    <mergeCell ref="AF26:AF28"/>
  </mergeCells>
  <printOptions horizontalCentered="1" verticalCentered="1"/>
  <pageMargins left="0" right="0" top="0" bottom="0" header="0" footer="0"/>
  <pageSetup paperSize="9" scale="45" orientation="landscape" r:id="rId1"/>
  <headerFooter>
    <oddFooter>&amp;C&amp;20&amp;Z&amp;F&amp;R&amp;18&amp;D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AW109"/>
  <sheetViews>
    <sheetView zoomScale="55" zoomScaleNormal="55" workbookViewId="0">
      <selection activeCell="AU5" sqref="AU5:AU7"/>
    </sheetView>
  </sheetViews>
  <sheetFormatPr baseColWidth="10" defaultColWidth="9.109375" defaultRowHeight="18"/>
  <cols>
    <col min="1" max="1" width="1" style="156" customWidth="1"/>
    <col min="2" max="2" width="5.88671875" style="156" customWidth="1"/>
    <col min="3" max="3" width="7" style="221" customWidth="1"/>
    <col min="4" max="8" width="5" style="156" customWidth="1"/>
    <col min="9" max="10" width="6.88671875" style="220" customWidth="1"/>
    <col min="11" max="15" width="5" style="156" customWidth="1"/>
    <col min="16" max="17" width="6.88671875" style="156" customWidth="1"/>
    <col min="18" max="22" width="5" style="156" customWidth="1"/>
    <col min="23" max="24" width="6.88671875" style="156" customWidth="1"/>
    <col min="25" max="26" width="5" style="156" customWidth="1"/>
    <col min="27" max="28" width="4.6640625" style="156" customWidth="1"/>
    <col min="29" max="29" width="5" style="156" customWidth="1"/>
    <col min="30" max="31" width="6.88671875" style="156" customWidth="1"/>
    <col min="32" max="32" width="7.33203125" style="156" customWidth="1"/>
    <col min="33" max="33" width="6.44140625" style="156" customWidth="1"/>
    <col min="34" max="34" width="7.44140625" style="156" customWidth="1"/>
    <col min="35" max="43" width="13.6640625" style="156" customWidth="1"/>
    <col min="44" max="44" width="1.33203125" style="156" hidden="1" customWidth="1"/>
    <col min="45" max="46" width="12.109375" style="156" customWidth="1"/>
    <col min="47" max="48" width="12.33203125" style="156" customWidth="1"/>
    <col min="49" max="16384" width="9.109375" style="156"/>
  </cols>
  <sheetData>
    <row r="1" spans="1:49" ht="35.25" customHeight="1" thickBot="1">
      <c r="A1" s="523"/>
      <c r="B1" s="475" t="s">
        <v>95</v>
      </c>
      <c r="C1" s="476"/>
      <c r="D1" s="476"/>
      <c r="E1" s="477"/>
      <c r="F1" s="524" t="s">
        <v>94</v>
      </c>
      <c r="G1" s="525"/>
      <c r="H1" s="525"/>
      <c r="I1" s="525"/>
      <c r="J1" s="525"/>
      <c r="K1" s="525"/>
      <c r="L1" s="526"/>
      <c r="M1" s="524" t="s">
        <v>9</v>
      </c>
      <c r="N1" s="525"/>
      <c r="O1" s="525"/>
      <c r="P1" s="525"/>
      <c r="Q1" s="525"/>
      <c r="R1" s="526"/>
      <c r="S1" s="152">
        <v>35</v>
      </c>
      <c r="T1" s="533" t="s">
        <v>8</v>
      </c>
      <c r="U1" s="533"/>
      <c r="V1" s="533"/>
      <c r="W1" s="533"/>
      <c r="X1" s="533"/>
      <c r="Y1" s="533"/>
      <c r="Z1" s="533"/>
      <c r="AA1" s="533"/>
      <c r="AB1" s="153"/>
      <c r="AC1" s="154"/>
      <c r="AD1" s="154"/>
      <c r="AE1" s="155"/>
      <c r="AF1" s="155"/>
      <c r="AG1" s="154"/>
      <c r="AH1" s="540"/>
      <c r="AI1" s="534" t="s">
        <v>74</v>
      </c>
      <c r="AJ1" s="535"/>
      <c r="AK1" s="535"/>
      <c r="AL1" s="535"/>
      <c r="AM1" s="535"/>
      <c r="AN1" s="535"/>
      <c r="AO1" s="535"/>
      <c r="AP1" s="535"/>
      <c r="AQ1" s="535"/>
      <c r="AR1" s="535"/>
      <c r="AS1" s="549">
        <f>IF(AS5&lt;50,AS5+150+1,AS5-50+1)</f>
        <v>24</v>
      </c>
      <c r="AT1" s="550">
        <f>IF(AS6&lt;50,AS6+150+1,AS6-50+1)</f>
        <v>32</v>
      </c>
      <c r="AU1" s="550">
        <f>IF(AS7&lt;50,AS7+150+1,AS7-50+1)</f>
        <v>12</v>
      </c>
      <c r="AV1" s="551"/>
      <c r="AW1" s="551"/>
    </row>
    <row r="2" spans="1:49" ht="35.25" customHeight="1" thickBot="1">
      <c r="A2" s="523"/>
      <c r="B2" s="478"/>
      <c r="C2" s="479"/>
      <c r="D2" s="479"/>
      <c r="E2" s="480"/>
      <c r="F2" s="527"/>
      <c r="G2" s="528"/>
      <c r="H2" s="528"/>
      <c r="I2" s="528"/>
      <c r="J2" s="528"/>
      <c r="K2" s="528"/>
      <c r="L2" s="529"/>
      <c r="M2" s="527"/>
      <c r="N2" s="528"/>
      <c r="O2" s="528"/>
      <c r="P2" s="528"/>
      <c r="Q2" s="528"/>
      <c r="R2" s="529"/>
      <c r="S2" s="157">
        <v>45</v>
      </c>
      <c r="T2" s="536" t="s">
        <v>10</v>
      </c>
      <c r="U2" s="536"/>
      <c r="V2" s="536"/>
      <c r="W2" s="536"/>
      <c r="X2" s="536"/>
      <c r="Y2" s="536"/>
      <c r="Z2" s="536"/>
      <c r="AA2" s="536"/>
      <c r="AB2" s="158"/>
      <c r="AC2" s="159"/>
      <c r="AD2" s="159"/>
      <c r="AE2" s="160"/>
      <c r="AF2" s="160"/>
      <c r="AG2" s="160"/>
      <c r="AH2" s="541"/>
      <c r="AI2" s="537" t="s">
        <v>5</v>
      </c>
      <c r="AJ2" s="538"/>
      <c r="AK2" s="538"/>
      <c r="AL2" s="537" t="s">
        <v>4</v>
      </c>
      <c r="AM2" s="538"/>
      <c r="AN2" s="538"/>
      <c r="AO2" s="537" t="s">
        <v>3</v>
      </c>
      <c r="AP2" s="538"/>
      <c r="AQ2" s="538"/>
      <c r="AR2" s="538"/>
      <c r="AS2" s="552"/>
      <c r="AT2" s="553"/>
      <c r="AU2" s="554"/>
      <c r="AV2" s="551"/>
      <c r="AW2" s="551"/>
    </row>
    <row r="3" spans="1:49" ht="35.25" customHeight="1" thickBot="1">
      <c r="A3" s="523"/>
      <c r="B3" s="481"/>
      <c r="C3" s="482"/>
      <c r="D3" s="482"/>
      <c r="E3" s="483"/>
      <c r="F3" s="530"/>
      <c r="G3" s="531"/>
      <c r="H3" s="531"/>
      <c r="I3" s="531"/>
      <c r="J3" s="531"/>
      <c r="K3" s="531"/>
      <c r="L3" s="532"/>
      <c r="M3" s="530"/>
      <c r="N3" s="531"/>
      <c r="O3" s="531"/>
      <c r="P3" s="531"/>
      <c r="Q3" s="531"/>
      <c r="R3" s="532"/>
      <c r="S3" s="162">
        <v>60</v>
      </c>
      <c r="T3" s="539" t="s">
        <v>11</v>
      </c>
      <c r="U3" s="539"/>
      <c r="V3" s="539"/>
      <c r="W3" s="539"/>
      <c r="X3" s="539"/>
      <c r="Y3" s="539"/>
      <c r="Z3" s="539"/>
      <c r="AA3" s="539"/>
      <c r="AB3" s="163"/>
      <c r="AC3" s="164"/>
      <c r="AD3" s="164"/>
      <c r="AE3" s="165"/>
      <c r="AF3" s="165"/>
      <c r="AG3" s="544" t="s">
        <v>72</v>
      </c>
      <c r="AH3" s="545"/>
      <c r="AI3" s="542">
        <f>TRUNC(AVERAGE(D9:H20,K9:O20,R9:V20,Y9:AC20))</f>
        <v>3</v>
      </c>
      <c r="AJ3" s="543"/>
      <c r="AK3" s="543"/>
      <c r="AL3" s="542">
        <f>TRUNC(AVERAGE(D23:H34,K23:O34,R23:V34,Y23:AC34))</f>
        <v>1</v>
      </c>
      <c r="AM3" s="543"/>
      <c r="AN3" s="543"/>
      <c r="AO3" s="542">
        <f>TRUNC(AVERAGE(D37:H48,K37:O48,R37:V48,Y37:AC48))</f>
        <v>6</v>
      </c>
      <c r="AP3" s="543"/>
      <c r="AQ3" s="543"/>
      <c r="AR3" s="543"/>
      <c r="AS3" s="555"/>
      <c r="AT3" s="554"/>
      <c r="AU3" s="554"/>
      <c r="AV3" s="551"/>
      <c r="AW3" s="551"/>
    </row>
    <row r="4" spans="1:49" ht="22.5" customHeight="1" thickBot="1">
      <c r="A4" s="157"/>
      <c r="B4" s="470" t="s">
        <v>16</v>
      </c>
      <c r="C4" s="471"/>
      <c r="D4" s="471"/>
      <c r="E4" s="471"/>
      <c r="F4" s="471"/>
      <c r="G4" s="471"/>
      <c r="H4" s="471"/>
      <c r="I4" s="471"/>
      <c r="J4" s="471"/>
      <c r="K4" s="471"/>
      <c r="L4" s="471"/>
      <c r="M4" s="471"/>
      <c r="N4" s="471"/>
      <c r="O4" s="471"/>
      <c r="P4" s="471"/>
      <c r="Q4" s="471"/>
      <c r="R4" s="471"/>
      <c r="S4" s="471"/>
      <c r="T4" s="471"/>
      <c r="U4" s="471"/>
      <c r="V4" s="471"/>
      <c r="W4" s="471"/>
      <c r="X4" s="471"/>
      <c r="Y4" s="471"/>
      <c r="Z4" s="471"/>
      <c r="AA4" s="471"/>
      <c r="AB4" s="471"/>
      <c r="AC4" s="471"/>
      <c r="AD4" s="471"/>
      <c r="AE4" s="471"/>
      <c r="AF4" s="471"/>
      <c r="AG4" s="456" t="s">
        <v>100</v>
      </c>
      <c r="AH4" s="457"/>
      <c r="AI4" s="166" t="s">
        <v>97</v>
      </c>
      <c r="AJ4" s="167" t="s">
        <v>98</v>
      </c>
      <c r="AK4" s="168" t="s">
        <v>99</v>
      </c>
      <c r="AL4" s="166" t="s">
        <v>97</v>
      </c>
      <c r="AM4" s="169" t="s">
        <v>98</v>
      </c>
      <c r="AN4" s="168" t="s">
        <v>99</v>
      </c>
      <c r="AO4" s="166" t="s">
        <v>97</v>
      </c>
      <c r="AP4" s="169" t="s">
        <v>98</v>
      </c>
      <c r="AQ4" s="168" t="s">
        <v>99</v>
      </c>
      <c r="AR4" s="225"/>
      <c r="AS4" s="552"/>
      <c r="AT4" s="553"/>
      <c r="AU4" s="554"/>
      <c r="AV4" s="551"/>
      <c r="AW4" s="551"/>
    </row>
    <row r="5" spans="1:49" ht="22.5" customHeight="1" thickBot="1">
      <c r="A5" s="157"/>
      <c r="B5" s="470"/>
      <c r="C5" s="471"/>
      <c r="D5" s="471"/>
      <c r="E5" s="471"/>
      <c r="F5" s="471"/>
      <c r="G5" s="471"/>
      <c r="H5" s="471"/>
      <c r="I5" s="471"/>
      <c r="J5" s="471"/>
      <c r="K5" s="471"/>
      <c r="L5" s="471"/>
      <c r="M5" s="471"/>
      <c r="N5" s="471"/>
      <c r="O5" s="471"/>
      <c r="P5" s="471"/>
      <c r="Q5" s="471"/>
      <c r="R5" s="471"/>
      <c r="S5" s="471"/>
      <c r="T5" s="471"/>
      <c r="U5" s="471"/>
      <c r="V5" s="471"/>
      <c r="W5" s="471"/>
      <c r="X5" s="471"/>
      <c r="Y5" s="471"/>
      <c r="Z5" s="471"/>
      <c r="AA5" s="471"/>
      <c r="AB5" s="471"/>
      <c r="AC5" s="471"/>
      <c r="AD5" s="471"/>
      <c r="AE5" s="471"/>
      <c r="AF5" s="471"/>
      <c r="AG5" s="458"/>
      <c r="AH5" s="459"/>
      <c r="AI5" s="170">
        <f ca="1">MoyenneCouleur((D9:H20,K9:O20,R9:V20,Y9:AC20),48)</f>
        <v>3</v>
      </c>
      <c r="AJ5" s="170" t="e">
        <f ca="1">MoyenneCouleur((E9:I20,L9:P20,S9:W20,Z9:AD20),46)</f>
        <v>#VALUE!</v>
      </c>
      <c r="AK5" s="170" t="e">
        <f ca="1">MoyenneCouleur((F9:J20,M9:Q20,T9:X20,AA9:AE20),23)</f>
        <v>#VALUE!</v>
      </c>
      <c r="AL5" s="170">
        <f ca="1">MoyenneCouleur((D23:H34,K23:O34,R23:V34,Y23:AC34),48)</f>
        <v>1</v>
      </c>
      <c r="AM5" s="171" t="e">
        <f ca="1">MoyenneCouleur((D23:H34,K23:O34,R23:V34,Y23:AC34),46)</f>
        <v>#VALUE!</v>
      </c>
      <c r="AN5" s="172" t="e">
        <f ca="1">MoyenneCouleur((D23:H34,K23:O34,R23:V34,Y23:AC34),23)</f>
        <v>#VALUE!</v>
      </c>
      <c r="AO5" s="174">
        <f ca="1">MoyenneCouleur((D37:H48,K37:O48,R37:V48,Y37:AC48),48)</f>
        <v>6</v>
      </c>
      <c r="AP5" s="174" t="e">
        <f ca="1">MoyenneCouleur((E37:I48,L37:P48,S37:W48,Z37:AD48),46)</f>
        <v>#VALUE!</v>
      </c>
      <c r="AQ5" s="468" t="e">
        <f ca="1">MoyenneCouleur((D37:H48,K37:O48,R37:V48,Y37:AC48),23)</f>
        <v>#VALUE!</v>
      </c>
      <c r="AR5" s="469"/>
      <c r="AS5" s="552">
        <f>IF(AT5&gt;0,IF(AT5&gt;21,0,-AT5*4+85),IF(AT5&lt;-7,100,-AT5*2+85))</f>
        <v>73</v>
      </c>
      <c r="AT5" s="556">
        <f>TRUNC(AI3)</f>
        <v>3</v>
      </c>
      <c r="AU5" s="554" t="s">
        <v>103</v>
      </c>
      <c r="AV5" s="551"/>
      <c r="AW5" s="551"/>
    </row>
    <row r="6" spans="1:49" ht="22.5" customHeight="1" thickBot="1">
      <c r="A6" s="159"/>
      <c r="B6" s="472"/>
      <c r="C6" s="473"/>
      <c r="D6" s="473"/>
      <c r="E6" s="473"/>
      <c r="F6" s="473"/>
      <c r="G6" s="473"/>
      <c r="H6" s="473"/>
      <c r="I6" s="473"/>
      <c r="J6" s="473"/>
      <c r="K6" s="473"/>
      <c r="L6" s="473"/>
      <c r="M6" s="473"/>
      <c r="N6" s="473"/>
      <c r="O6" s="473"/>
      <c r="P6" s="473"/>
      <c r="Q6" s="473"/>
      <c r="R6" s="473"/>
      <c r="S6" s="473"/>
      <c r="T6" s="473"/>
      <c r="U6" s="473"/>
      <c r="V6" s="473"/>
      <c r="W6" s="473"/>
      <c r="X6" s="473"/>
      <c r="Y6" s="473"/>
      <c r="Z6" s="473"/>
      <c r="AA6" s="473"/>
      <c r="AB6" s="473"/>
      <c r="AC6" s="473"/>
      <c r="AD6" s="473"/>
      <c r="AE6" s="473"/>
      <c r="AF6" s="473"/>
      <c r="AG6" s="460" t="s">
        <v>73</v>
      </c>
      <c r="AH6" s="461"/>
      <c r="AI6" s="468">
        <f>SUM(D9:H20,K9:O20,R9:V20,Y9:AC20)*-1</f>
        <v>-3</v>
      </c>
      <c r="AJ6" s="469"/>
      <c r="AK6" s="546"/>
      <c r="AL6" s="547">
        <f>SUM(D23:H34,K23:O34,R23:V34,Y23:AC34)*-1</f>
        <v>-1</v>
      </c>
      <c r="AM6" s="548"/>
      <c r="AN6" s="548"/>
      <c r="AO6" s="547">
        <f>SUM(D37:H48,K37:O48,R37:V48,Y37:AC48)*-1</f>
        <v>-6</v>
      </c>
      <c r="AP6" s="548"/>
      <c r="AQ6" s="548"/>
      <c r="AR6" s="548"/>
      <c r="AS6" s="552">
        <f>IF(AT6&gt;0,IF(AT6&gt;21,0,-AT6*4+85),IF(AT6&lt;-7,100,-AT6*2+85))</f>
        <v>81</v>
      </c>
      <c r="AT6" s="556">
        <f>TRUNC(AL3)</f>
        <v>1</v>
      </c>
      <c r="AU6" s="554" t="s">
        <v>104</v>
      </c>
      <c r="AV6" s="551"/>
      <c r="AW6" s="551"/>
    </row>
    <row r="7" spans="1:49" ht="71.25" customHeight="1" thickBot="1">
      <c r="B7" s="521" t="s">
        <v>49</v>
      </c>
      <c r="C7" s="484" t="s">
        <v>17</v>
      </c>
      <c r="D7" s="454" t="s">
        <v>0</v>
      </c>
      <c r="E7" s="455"/>
      <c r="F7" s="455"/>
      <c r="G7" s="455"/>
      <c r="H7" s="455"/>
      <c r="I7" s="455"/>
      <c r="J7" s="455"/>
      <c r="K7" s="453" t="s">
        <v>102</v>
      </c>
      <c r="L7" s="453"/>
      <c r="M7" s="453"/>
      <c r="N7" s="453"/>
      <c r="O7" s="453"/>
      <c r="P7" s="453"/>
      <c r="Q7" s="453"/>
      <c r="R7" s="453"/>
      <c r="S7" s="453"/>
      <c r="T7" s="453"/>
      <c r="U7" s="453"/>
      <c r="V7" s="453"/>
      <c r="W7" s="453"/>
      <c r="X7" s="453"/>
      <c r="Y7" s="453"/>
      <c r="Z7" s="453"/>
      <c r="AA7" s="175"/>
      <c r="AB7" s="175"/>
      <c r="AC7" s="175"/>
      <c r="AD7" s="175"/>
      <c r="AE7" s="176"/>
      <c r="AF7" s="519" t="s">
        <v>7</v>
      </c>
      <c r="AG7" s="177"/>
      <c r="AH7" s="178"/>
      <c r="AI7" s="507" t="s">
        <v>42</v>
      </c>
      <c r="AJ7" s="508"/>
      <c r="AK7" s="508"/>
      <c r="AL7" s="508"/>
      <c r="AM7" s="508"/>
      <c r="AN7" s="508"/>
      <c r="AO7" s="508"/>
      <c r="AP7" s="508"/>
      <c r="AQ7" s="508"/>
      <c r="AR7" s="508"/>
      <c r="AS7" s="552">
        <f>IF(AT7&gt;0,IF(AT7&gt;21,0,-AT7*4+85),IF(AT7&lt;-7,100,-AT7*2+85))</f>
        <v>61</v>
      </c>
      <c r="AT7" s="556">
        <f>TRUNC(AO3)</f>
        <v>6</v>
      </c>
      <c r="AU7" s="554" t="s">
        <v>105</v>
      </c>
      <c r="AV7" s="551"/>
      <c r="AW7" s="551"/>
    </row>
    <row r="8" spans="1:49" ht="26.25" customHeight="1" thickBot="1">
      <c r="B8" s="522"/>
      <c r="C8" s="485"/>
      <c r="D8" s="179" t="s">
        <v>38</v>
      </c>
      <c r="E8" s="180" t="s">
        <v>39</v>
      </c>
      <c r="F8" s="180" t="s">
        <v>39</v>
      </c>
      <c r="G8" s="180" t="s">
        <v>40</v>
      </c>
      <c r="H8" s="180" t="s">
        <v>41</v>
      </c>
      <c r="I8" s="181" t="s">
        <v>75</v>
      </c>
      <c r="J8" s="182" t="s">
        <v>76</v>
      </c>
      <c r="K8" s="179" t="s">
        <v>38</v>
      </c>
      <c r="L8" s="180" t="s">
        <v>39</v>
      </c>
      <c r="M8" s="183" t="s">
        <v>39</v>
      </c>
      <c r="N8" s="180" t="s">
        <v>40</v>
      </c>
      <c r="O8" s="180" t="s">
        <v>41</v>
      </c>
      <c r="P8" s="181" t="s">
        <v>77</v>
      </c>
      <c r="Q8" s="182" t="s">
        <v>78</v>
      </c>
      <c r="R8" s="179" t="s">
        <v>38</v>
      </c>
      <c r="S8" s="180" t="s">
        <v>39</v>
      </c>
      <c r="T8" s="180" t="s">
        <v>39</v>
      </c>
      <c r="U8" s="180" t="s">
        <v>40</v>
      </c>
      <c r="V8" s="180" t="s">
        <v>41</v>
      </c>
      <c r="W8" s="181" t="s">
        <v>79</v>
      </c>
      <c r="X8" s="182" t="s">
        <v>80</v>
      </c>
      <c r="Y8" s="179" t="s">
        <v>38</v>
      </c>
      <c r="Z8" s="180" t="s">
        <v>39</v>
      </c>
      <c r="AA8" s="180" t="s">
        <v>39</v>
      </c>
      <c r="AB8" s="180" t="s">
        <v>40</v>
      </c>
      <c r="AC8" s="180" t="s">
        <v>41</v>
      </c>
      <c r="AD8" s="181" t="s">
        <v>81</v>
      </c>
      <c r="AE8" s="182" t="s">
        <v>82</v>
      </c>
      <c r="AF8" s="520"/>
      <c r="AG8" s="184"/>
      <c r="AH8" s="178"/>
      <c r="AI8" s="510"/>
      <c r="AJ8" s="511"/>
      <c r="AK8" s="511"/>
      <c r="AL8" s="511"/>
      <c r="AM8" s="511"/>
      <c r="AN8" s="511"/>
      <c r="AO8" s="511"/>
      <c r="AP8" s="511"/>
      <c r="AQ8" s="511"/>
      <c r="AR8" s="511"/>
      <c r="AS8" s="552">
        <v>35</v>
      </c>
      <c r="AT8" s="553"/>
      <c r="AU8" s="554"/>
      <c r="AV8" s="551"/>
      <c r="AW8" s="551"/>
    </row>
    <row r="9" spans="1:49" ht="21.75" customHeight="1">
      <c r="B9" s="522"/>
      <c r="C9" s="501" t="s">
        <v>45</v>
      </c>
      <c r="D9" s="153">
        <v>3</v>
      </c>
      <c r="E9" s="186"/>
      <c r="F9" s="186"/>
      <c r="G9" s="186"/>
      <c r="H9" s="190"/>
      <c r="I9" s="486">
        <f>AVERAGE(D9:H11)</f>
        <v>3</v>
      </c>
      <c r="J9" s="486">
        <f>SUM(D9:H11)*-1</f>
        <v>-3</v>
      </c>
      <c r="K9" s="189"/>
      <c r="L9" s="186"/>
      <c r="M9" s="186"/>
      <c r="N9" s="186"/>
      <c r="O9" s="190"/>
      <c r="P9" s="492" t="e">
        <f>AVERAGE(K9:O11)</f>
        <v>#DIV/0!</v>
      </c>
      <c r="Q9" s="492">
        <f>SUM(K9:O11)*-1</f>
        <v>0</v>
      </c>
      <c r="R9" s="185"/>
      <c r="S9" s="186"/>
      <c r="T9" s="186"/>
      <c r="U9" s="186"/>
      <c r="V9" s="190"/>
      <c r="W9" s="492" t="e">
        <f>AVERAGE(R9:V11)</f>
        <v>#DIV/0!</v>
      </c>
      <c r="X9" s="492">
        <f>SUM(R9:V11)*-1</f>
        <v>0</v>
      </c>
      <c r="Y9" s="186"/>
      <c r="Z9" s="186"/>
      <c r="AA9" s="561"/>
      <c r="AB9" s="186"/>
      <c r="AC9" s="190"/>
      <c r="AD9" s="492" t="e">
        <f>AVERAGE(Y9:AC11)</f>
        <v>#DIV/0!</v>
      </c>
      <c r="AE9" s="492">
        <f>SUM(Y9:AC11)*-1</f>
        <v>0</v>
      </c>
      <c r="AF9" s="465">
        <f>AVERAGE(D9:H11,K9:O11,R9:V11,Y9:AC11)</f>
        <v>3</v>
      </c>
      <c r="AG9" s="513" t="s">
        <v>5</v>
      </c>
      <c r="AH9" s="504" t="s">
        <v>45</v>
      </c>
      <c r="AI9" s="516"/>
      <c r="AJ9" s="517"/>
      <c r="AK9" s="517"/>
      <c r="AL9" s="517"/>
      <c r="AM9" s="517"/>
      <c r="AN9" s="517"/>
      <c r="AO9" s="517"/>
      <c r="AP9" s="517"/>
      <c r="AQ9" s="517"/>
      <c r="AR9" s="517"/>
      <c r="AS9" s="552">
        <v>40</v>
      </c>
      <c r="AT9" s="553"/>
      <c r="AU9" s="554"/>
      <c r="AV9" s="551"/>
      <c r="AW9" s="551"/>
    </row>
    <row r="10" spans="1:49" ht="21.75" customHeight="1">
      <c r="B10" s="522"/>
      <c r="C10" s="502"/>
      <c r="D10" s="193"/>
      <c r="E10" s="194"/>
      <c r="F10" s="194"/>
      <c r="G10" s="194"/>
      <c r="H10" s="195"/>
      <c r="I10" s="487"/>
      <c r="J10" s="487"/>
      <c r="K10" s="196"/>
      <c r="L10" s="194"/>
      <c r="M10" s="194"/>
      <c r="N10" s="194"/>
      <c r="O10" s="195"/>
      <c r="P10" s="493"/>
      <c r="Q10" s="493"/>
      <c r="R10" s="193"/>
      <c r="S10" s="194"/>
      <c r="T10" s="194"/>
      <c r="U10" s="194"/>
      <c r="V10" s="195"/>
      <c r="W10" s="493"/>
      <c r="X10" s="493"/>
      <c r="Y10" s="193"/>
      <c r="Z10" s="194"/>
      <c r="AA10" s="194"/>
      <c r="AB10" s="194"/>
      <c r="AC10" s="195"/>
      <c r="AD10" s="493"/>
      <c r="AE10" s="493"/>
      <c r="AF10" s="466"/>
      <c r="AG10" s="514"/>
      <c r="AH10" s="505"/>
      <c r="AI10" s="495"/>
      <c r="AJ10" s="496"/>
      <c r="AK10" s="496"/>
      <c r="AL10" s="496"/>
      <c r="AM10" s="496"/>
      <c r="AN10" s="496"/>
      <c r="AO10" s="496"/>
      <c r="AP10" s="496"/>
      <c r="AQ10" s="496"/>
      <c r="AR10" s="496"/>
      <c r="AS10" s="552">
        <v>25</v>
      </c>
      <c r="AT10" s="553"/>
      <c r="AU10" s="554"/>
      <c r="AV10" s="551"/>
      <c r="AW10" s="551"/>
    </row>
    <row r="11" spans="1:49" ht="21.75" customHeight="1" thickBot="1">
      <c r="B11" s="522"/>
      <c r="C11" s="503"/>
      <c r="D11" s="197"/>
      <c r="E11" s="198"/>
      <c r="F11" s="198"/>
      <c r="G11" s="198"/>
      <c r="H11" s="199"/>
      <c r="I11" s="488"/>
      <c r="J11" s="488"/>
      <c r="K11" s="200"/>
      <c r="L11" s="198"/>
      <c r="M11" s="198"/>
      <c r="N11" s="198"/>
      <c r="O11" s="199"/>
      <c r="P11" s="494"/>
      <c r="Q11" s="494"/>
      <c r="R11" s="197"/>
      <c r="S11" s="198"/>
      <c r="T11" s="198"/>
      <c r="U11" s="198"/>
      <c r="V11" s="199"/>
      <c r="W11" s="494"/>
      <c r="X11" s="494"/>
      <c r="Y11" s="197"/>
      <c r="Z11" s="198"/>
      <c r="AA11" s="198"/>
      <c r="AB11" s="198"/>
      <c r="AC11" s="199"/>
      <c r="AD11" s="494"/>
      <c r="AE11" s="494"/>
      <c r="AF11" s="467"/>
      <c r="AG11" s="514"/>
      <c r="AH11" s="506"/>
      <c r="AI11" s="498"/>
      <c r="AJ11" s="499"/>
      <c r="AK11" s="499"/>
      <c r="AL11" s="499"/>
      <c r="AM11" s="499"/>
      <c r="AN11" s="499"/>
      <c r="AO11" s="499"/>
      <c r="AP11" s="499"/>
      <c r="AQ11" s="499"/>
      <c r="AR11" s="499"/>
      <c r="AS11" s="552">
        <v>100</v>
      </c>
      <c r="AT11" s="553"/>
      <c r="AU11" s="554"/>
      <c r="AV11" s="551"/>
      <c r="AW11" s="551"/>
    </row>
    <row r="12" spans="1:49" ht="21.75" customHeight="1">
      <c r="B12" s="522"/>
      <c r="C12" s="501" t="s">
        <v>46</v>
      </c>
      <c r="D12" s="185"/>
      <c r="E12" s="194"/>
      <c r="F12" s="194"/>
      <c r="G12" s="186"/>
      <c r="H12" s="190"/>
      <c r="I12" s="486" t="e">
        <f>AVERAGE(D12:H14)</f>
        <v>#DIV/0!</v>
      </c>
      <c r="J12" s="489">
        <f>SUM(D12:H14)*-1</f>
        <v>0</v>
      </c>
      <c r="K12" s="185"/>
      <c r="L12" s="186"/>
      <c r="M12" s="186"/>
      <c r="N12" s="186"/>
      <c r="O12" s="190"/>
      <c r="P12" s="492" t="e">
        <f>AVERAGE(K12:O14)</f>
        <v>#DIV/0!</v>
      </c>
      <c r="Q12" s="462">
        <f>SUM(K12:O14)*-1</f>
        <v>0</v>
      </c>
      <c r="R12" s="185"/>
      <c r="S12" s="186"/>
      <c r="T12" s="186"/>
      <c r="U12" s="186"/>
      <c r="V12" s="190"/>
      <c r="W12" s="492" t="e">
        <f>AVERAGE(R12:V14)</f>
        <v>#DIV/0!</v>
      </c>
      <c r="X12" s="462">
        <f>SUM(R12:V14)*-1</f>
        <v>0</v>
      </c>
      <c r="Y12" s="185"/>
      <c r="Z12" s="562"/>
      <c r="AA12" s="186"/>
      <c r="AB12" s="186"/>
      <c r="AC12" s="190"/>
      <c r="AD12" s="492" t="e">
        <f>AVERAGE(Y12:AC14)</f>
        <v>#DIV/0!</v>
      </c>
      <c r="AE12" s="462">
        <f>SUM(Y12:AC14)*-1</f>
        <v>0</v>
      </c>
      <c r="AF12" s="465" t="e">
        <f>AVERAGE(D12:H14,K12:O14,R12:V14,Y12:AC14)</f>
        <v>#DIV/0!</v>
      </c>
      <c r="AG12" s="514"/>
      <c r="AH12" s="504" t="s">
        <v>46</v>
      </c>
      <c r="AI12" s="516"/>
      <c r="AJ12" s="517"/>
      <c r="AK12" s="517"/>
      <c r="AL12" s="517"/>
      <c r="AM12" s="517"/>
      <c r="AN12" s="517"/>
      <c r="AO12" s="517"/>
      <c r="AP12" s="517"/>
      <c r="AQ12" s="517"/>
      <c r="AR12" s="518"/>
      <c r="AS12" s="557"/>
      <c r="AT12" s="557"/>
      <c r="AU12" s="558"/>
      <c r="AV12" s="551"/>
      <c r="AW12" s="551"/>
    </row>
    <row r="13" spans="1:49" ht="21.75" customHeight="1">
      <c r="B13" s="522"/>
      <c r="C13" s="502"/>
      <c r="D13" s="193"/>
      <c r="E13" s="194"/>
      <c r="F13" s="194"/>
      <c r="G13" s="194"/>
      <c r="H13" s="195"/>
      <c r="I13" s="487"/>
      <c r="J13" s="490"/>
      <c r="K13" s="193"/>
      <c r="L13" s="194"/>
      <c r="M13" s="194"/>
      <c r="N13" s="194"/>
      <c r="O13" s="195"/>
      <c r="P13" s="493"/>
      <c r="Q13" s="463"/>
      <c r="R13" s="193"/>
      <c r="S13" s="194"/>
      <c r="T13" s="194"/>
      <c r="U13" s="194"/>
      <c r="V13" s="195"/>
      <c r="W13" s="493"/>
      <c r="X13" s="463"/>
      <c r="Y13" s="193"/>
      <c r="Z13" s="194"/>
      <c r="AA13" s="194"/>
      <c r="AB13" s="194"/>
      <c r="AC13" s="195"/>
      <c r="AD13" s="493"/>
      <c r="AE13" s="463"/>
      <c r="AF13" s="466"/>
      <c r="AG13" s="514"/>
      <c r="AH13" s="505"/>
      <c r="AI13" s="495"/>
      <c r="AJ13" s="496"/>
      <c r="AK13" s="496"/>
      <c r="AL13" s="496"/>
      <c r="AM13" s="496"/>
      <c r="AN13" s="496"/>
      <c r="AO13" s="496"/>
      <c r="AP13" s="496"/>
      <c r="AQ13" s="496"/>
      <c r="AR13" s="496"/>
      <c r="AS13" s="559"/>
      <c r="AT13" s="557"/>
      <c r="AU13" s="558"/>
      <c r="AV13" s="551"/>
      <c r="AW13" s="551"/>
    </row>
    <row r="14" spans="1:49" ht="21.75" customHeight="1" thickBot="1">
      <c r="B14" s="522"/>
      <c r="C14" s="503"/>
      <c r="D14" s="197"/>
      <c r="E14" s="198"/>
      <c r="F14" s="198"/>
      <c r="G14" s="198"/>
      <c r="H14" s="199"/>
      <c r="I14" s="488"/>
      <c r="J14" s="491"/>
      <c r="K14" s="197"/>
      <c r="L14" s="198"/>
      <c r="M14" s="198"/>
      <c r="N14" s="198"/>
      <c r="O14" s="199"/>
      <c r="P14" s="494"/>
      <c r="Q14" s="464"/>
      <c r="R14" s="197"/>
      <c r="S14" s="198"/>
      <c r="T14" s="198"/>
      <c r="U14" s="198"/>
      <c r="V14" s="199"/>
      <c r="W14" s="494"/>
      <c r="X14" s="464"/>
      <c r="Y14" s="197"/>
      <c r="Z14" s="198"/>
      <c r="AA14" s="198"/>
      <c r="AB14" s="198"/>
      <c r="AC14" s="199"/>
      <c r="AD14" s="494"/>
      <c r="AE14" s="464"/>
      <c r="AF14" s="467"/>
      <c r="AG14" s="514"/>
      <c r="AH14" s="506"/>
      <c r="AI14" s="498"/>
      <c r="AJ14" s="499"/>
      <c r="AK14" s="499"/>
      <c r="AL14" s="499"/>
      <c r="AM14" s="499"/>
      <c r="AN14" s="499"/>
      <c r="AO14" s="499"/>
      <c r="AP14" s="499"/>
      <c r="AQ14" s="499"/>
      <c r="AR14" s="500"/>
      <c r="AS14" s="557"/>
      <c r="AT14" s="557"/>
      <c r="AU14" s="558"/>
      <c r="AV14" s="551"/>
      <c r="AW14" s="551"/>
    </row>
    <row r="15" spans="1:49" ht="21.75" customHeight="1">
      <c r="B15" s="522"/>
      <c r="C15" s="501" t="s">
        <v>47</v>
      </c>
      <c r="D15" s="185"/>
      <c r="E15" s="186"/>
      <c r="F15" s="186"/>
      <c r="G15" s="186"/>
      <c r="H15" s="194"/>
      <c r="I15" s="486" t="e">
        <f>AVERAGE(D15:H17)</f>
        <v>#DIV/0!</v>
      </c>
      <c r="J15" s="489">
        <f t="shared" ref="J15" si="0">SUM(D15:H17)*-1</f>
        <v>0</v>
      </c>
      <c r="K15" s="185"/>
      <c r="L15" s="186"/>
      <c r="M15" s="186"/>
      <c r="N15" s="194"/>
      <c r="O15" s="190"/>
      <c r="P15" s="492" t="e">
        <f>AVERAGE(K15:O17)</f>
        <v>#DIV/0!</v>
      </c>
      <c r="Q15" s="462">
        <f t="shared" ref="Q15" si="1">SUM(K15:O17)*-1</f>
        <v>0</v>
      </c>
      <c r="R15" s="185"/>
      <c r="S15" s="186"/>
      <c r="T15" s="194"/>
      <c r="U15" s="194"/>
      <c r="V15" s="190"/>
      <c r="W15" s="492" t="e">
        <f>AVERAGE(R15:V17)</f>
        <v>#DIV/0!</v>
      </c>
      <c r="X15" s="462">
        <f t="shared" ref="X15" si="2">SUM(R15:V17)*-1</f>
        <v>0</v>
      </c>
      <c r="Y15" s="207"/>
      <c r="Z15" s="561"/>
      <c r="AA15" s="186"/>
      <c r="AB15" s="186"/>
      <c r="AC15" s="190"/>
      <c r="AD15" s="492" t="e">
        <f>AVERAGE(Y15:AC17)</f>
        <v>#DIV/0!</v>
      </c>
      <c r="AE15" s="462">
        <f t="shared" ref="AE15" si="3">SUM(Y15:AC17)*-1</f>
        <v>0</v>
      </c>
      <c r="AF15" s="465" t="e">
        <f>AVERAGE(D15:H17,K15:O17,R15:V17,Y15:AC17)</f>
        <v>#DIV/0!</v>
      </c>
      <c r="AG15" s="514"/>
      <c r="AH15" s="504" t="s">
        <v>47</v>
      </c>
      <c r="AI15" s="516"/>
      <c r="AJ15" s="517"/>
      <c r="AK15" s="517"/>
      <c r="AL15" s="517"/>
      <c r="AM15" s="517"/>
      <c r="AN15" s="517"/>
      <c r="AO15" s="517"/>
      <c r="AP15" s="517"/>
      <c r="AQ15" s="517"/>
      <c r="AR15" s="518"/>
      <c r="AS15" s="560"/>
      <c r="AT15" s="560"/>
      <c r="AU15" s="551"/>
      <c r="AV15" s="551"/>
      <c r="AW15" s="551"/>
    </row>
    <row r="16" spans="1:49" ht="21.75" customHeight="1">
      <c r="B16" s="522"/>
      <c r="C16" s="502"/>
      <c r="D16" s="193"/>
      <c r="E16" s="194"/>
      <c r="F16" s="194"/>
      <c r="G16" s="194"/>
      <c r="H16" s="195"/>
      <c r="I16" s="487"/>
      <c r="J16" s="490"/>
      <c r="K16" s="193"/>
      <c r="L16" s="194"/>
      <c r="M16" s="194"/>
      <c r="N16" s="194"/>
      <c r="O16" s="195"/>
      <c r="P16" s="493"/>
      <c r="Q16" s="463"/>
      <c r="R16" s="193"/>
      <c r="S16" s="194"/>
      <c r="T16" s="194"/>
      <c r="U16" s="194"/>
      <c r="V16" s="195"/>
      <c r="W16" s="493"/>
      <c r="X16" s="463"/>
      <c r="Y16" s="193"/>
      <c r="Z16" s="561"/>
      <c r="AA16" s="194"/>
      <c r="AB16" s="194"/>
      <c r="AC16" s="195"/>
      <c r="AD16" s="493"/>
      <c r="AE16" s="463"/>
      <c r="AF16" s="466"/>
      <c r="AG16" s="514"/>
      <c r="AH16" s="505"/>
      <c r="AI16" s="495"/>
      <c r="AJ16" s="496"/>
      <c r="AK16" s="496"/>
      <c r="AL16" s="496"/>
      <c r="AM16" s="496"/>
      <c r="AN16" s="496"/>
      <c r="AO16" s="496"/>
      <c r="AP16" s="496"/>
      <c r="AQ16" s="496"/>
      <c r="AR16" s="497"/>
      <c r="AS16" s="560"/>
      <c r="AT16" s="560"/>
      <c r="AU16" s="551"/>
      <c r="AV16" s="551"/>
      <c r="AW16" s="551"/>
    </row>
    <row r="17" spans="2:49" ht="21.75" customHeight="1" thickBot="1">
      <c r="B17" s="522"/>
      <c r="C17" s="503"/>
      <c r="D17" s="197"/>
      <c r="E17" s="198"/>
      <c r="F17" s="198"/>
      <c r="G17" s="198"/>
      <c r="H17" s="199"/>
      <c r="I17" s="488"/>
      <c r="J17" s="491"/>
      <c r="K17" s="197"/>
      <c r="L17" s="198"/>
      <c r="M17" s="198"/>
      <c r="N17" s="198"/>
      <c r="O17" s="199"/>
      <c r="P17" s="494"/>
      <c r="Q17" s="464"/>
      <c r="R17" s="197"/>
      <c r="S17" s="198"/>
      <c r="T17" s="198"/>
      <c r="U17" s="198"/>
      <c r="V17" s="199"/>
      <c r="W17" s="494"/>
      <c r="X17" s="464"/>
      <c r="Y17" s="197"/>
      <c r="Z17" s="198"/>
      <c r="AA17" s="198"/>
      <c r="AB17" s="198"/>
      <c r="AC17" s="199"/>
      <c r="AD17" s="494"/>
      <c r="AE17" s="464"/>
      <c r="AF17" s="467"/>
      <c r="AG17" s="514"/>
      <c r="AH17" s="506"/>
      <c r="AI17" s="498"/>
      <c r="AJ17" s="499"/>
      <c r="AK17" s="499"/>
      <c r="AL17" s="499"/>
      <c r="AM17" s="499"/>
      <c r="AN17" s="499"/>
      <c r="AO17" s="499"/>
      <c r="AP17" s="499"/>
      <c r="AQ17" s="499"/>
      <c r="AR17" s="500"/>
      <c r="AS17" s="560"/>
      <c r="AT17" s="560"/>
      <c r="AU17" s="551"/>
      <c r="AV17" s="551"/>
      <c r="AW17" s="551"/>
    </row>
    <row r="18" spans="2:49" ht="21.75" customHeight="1">
      <c r="B18" s="522"/>
      <c r="C18" s="501" t="s">
        <v>48</v>
      </c>
      <c r="D18" s="185"/>
      <c r="E18" s="186"/>
      <c r="F18" s="186"/>
      <c r="G18" s="186"/>
      <c r="H18" s="190"/>
      <c r="I18" s="486" t="e">
        <f>AVERAGE(D18:H20)</f>
        <v>#DIV/0!</v>
      </c>
      <c r="J18" s="489">
        <f>SUM(D18:H20)*-1</f>
        <v>0</v>
      </c>
      <c r="K18" s="185"/>
      <c r="L18" s="186"/>
      <c r="M18" s="186"/>
      <c r="N18" s="186"/>
      <c r="O18" s="190"/>
      <c r="P18" s="492" t="e">
        <f>AVERAGE(K18:O20)</f>
        <v>#DIV/0!</v>
      </c>
      <c r="Q18" s="462">
        <f>SUM(K18:O20)*-1</f>
        <v>0</v>
      </c>
      <c r="R18" s="185"/>
      <c r="S18" s="186"/>
      <c r="T18" s="186"/>
      <c r="U18" s="186"/>
      <c r="V18" s="190"/>
      <c r="W18" s="492" t="e">
        <f>AVERAGE(R18:V20)</f>
        <v>#DIV/0!</v>
      </c>
      <c r="X18" s="462">
        <f>SUM(R18:V20)*-1</f>
        <v>0</v>
      </c>
      <c r="Y18" s="185"/>
      <c r="Z18" s="186"/>
      <c r="AA18" s="561"/>
      <c r="AB18" s="186"/>
      <c r="AC18" s="186"/>
      <c r="AD18" s="492" t="e">
        <f>AVERAGE(Y18:AC20)</f>
        <v>#DIV/0!</v>
      </c>
      <c r="AE18" s="462">
        <f>SUM(Y18:AC20)*-1</f>
        <v>0</v>
      </c>
      <c r="AF18" s="465" t="e">
        <f>AVERAGE(D18:H20,K18:O20,R18:V20,Y18:AC20)</f>
        <v>#DIV/0!</v>
      </c>
      <c r="AG18" s="514"/>
      <c r="AH18" s="504" t="s">
        <v>48</v>
      </c>
      <c r="AI18" s="208"/>
      <c r="AJ18" s="209"/>
      <c r="AK18" s="209"/>
      <c r="AL18" s="209"/>
      <c r="AM18" s="209"/>
      <c r="AN18" s="209"/>
      <c r="AO18" s="209"/>
      <c r="AP18" s="209"/>
      <c r="AQ18" s="209"/>
      <c r="AR18" s="210"/>
      <c r="AS18" s="560"/>
      <c r="AT18" s="560"/>
      <c r="AU18" s="551"/>
      <c r="AV18" s="551"/>
      <c r="AW18" s="551"/>
    </row>
    <row r="19" spans="2:49" ht="21.75" customHeight="1">
      <c r="B19" s="522"/>
      <c r="C19" s="502"/>
      <c r="D19" s="193"/>
      <c r="E19" s="194"/>
      <c r="F19" s="194"/>
      <c r="G19" s="194"/>
      <c r="H19" s="195"/>
      <c r="I19" s="487"/>
      <c r="J19" s="490"/>
      <c r="K19" s="193"/>
      <c r="L19" s="194"/>
      <c r="M19" s="194"/>
      <c r="N19" s="194"/>
      <c r="O19" s="195"/>
      <c r="P19" s="493"/>
      <c r="Q19" s="463"/>
      <c r="R19" s="193"/>
      <c r="S19" s="194"/>
      <c r="T19" s="194"/>
      <c r="U19" s="194"/>
      <c r="V19" s="195"/>
      <c r="W19" s="493"/>
      <c r="X19" s="463"/>
      <c r="Y19" s="193"/>
      <c r="Z19" s="194"/>
      <c r="AA19" s="211"/>
      <c r="AB19" s="194"/>
      <c r="AC19" s="194"/>
      <c r="AD19" s="493"/>
      <c r="AE19" s="463"/>
      <c r="AF19" s="466"/>
      <c r="AG19" s="514"/>
      <c r="AH19" s="505"/>
      <c r="AI19" s="208"/>
      <c r="AJ19" s="209"/>
      <c r="AK19" s="209"/>
      <c r="AL19" s="209"/>
      <c r="AM19" s="209"/>
      <c r="AN19" s="209"/>
      <c r="AO19" s="209"/>
      <c r="AP19" s="209"/>
      <c r="AQ19" s="209"/>
      <c r="AR19" s="210"/>
      <c r="AS19" s="560"/>
      <c r="AT19" s="560"/>
      <c r="AU19" s="551"/>
      <c r="AV19" s="551"/>
      <c r="AW19" s="551"/>
    </row>
    <row r="20" spans="2:49" ht="21.75" customHeight="1" thickBot="1">
      <c r="B20" s="522"/>
      <c r="C20" s="503"/>
      <c r="D20" s="197"/>
      <c r="E20" s="198"/>
      <c r="F20" s="198"/>
      <c r="G20" s="198"/>
      <c r="H20" s="199"/>
      <c r="I20" s="488"/>
      <c r="J20" s="491"/>
      <c r="K20" s="197"/>
      <c r="L20" s="198"/>
      <c r="M20" s="198"/>
      <c r="N20" s="198"/>
      <c r="O20" s="199"/>
      <c r="P20" s="494"/>
      <c r="Q20" s="464"/>
      <c r="R20" s="197"/>
      <c r="S20" s="198"/>
      <c r="T20" s="198"/>
      <c r="U20" s="198"/>
      <c r="V20" s="199"/>
      <c r="W20" s="494"/>
      <c r="X20" s="464"/>
      <c r="Y20" s="197"/>
      <c r="Z20" s="198"/>
      <c r="AA20" s="198"/>
      <c r="AB20" s="198"/>
      <c r="AC20" s="198"/>
      <c r="AD20" s="494"/>
      <c r="AE20" s="464"/>
      <c r="AF20" s="467"/>
      <c r="AG20" s="515"/>
      <c r="AH20" s="506"/>
      <c r="AI20" s="208"/>
      <c r="AJ20" s="209"/>
      <c r="AK20" s="209"/>
      <c r="AL20" s="209"/>
      <c r="AM20" s="209"/>
      <c r="AN20" s="209"/>
      <c r="AO20" s="209"/>
      <c r="AP20" s="209"/>
      <c r="AQ20" s="209"/>
      <c r="AR20" s="210"/>
      <c r="AS20" s="551"/>
      <c r="AT20" s="551"/>
      <c r="AU20" s="551"/>
      <c r="AV20" s="551"/>
      <c r="AW20" s="551"/>
    </row>
    <row r="21" spans="2:49" ht="72.75" customHeight="1" thickBot="1">
      <c r="B21" s="522"/>
      <c r="C21" s="484" t="s">
        <v>17</v>
      </c>
      <c r="D21" s="454" t="s">
        <v>1</v>
      </c>
      <c r="E21" s="455"/>
      <c r="F21" s="455"/>
      <c r="G21" s="455"/>
      <c r="H21" s="455"/>
      <c r="I21" s="455"/>
      <c r="J21" s="455"/>
      <c r="K21" s="453" t="s">
        <v>102</v>
      </c>
      <c r="L21" s="453"/>
      <c r="M21" s="453"/>
      <c r="N21" s="453"/>
      <c r="O21" s="453"/>
      <c r="P21" s="453"/>
      <c r="Q21" s="453"/>
      <c r="R21" s="453"/>
      <c r="S21" s="453"/>
      <c r="T21" s="453"/>
      <c r="U21" s="453"/>
      <c r="V21" s="453"/>
      <c r="W21" s="453"/>
      <c r="X21" s="453"/>
      <c r="Y21" s="453"/>
      <c r="Z21" s="453"/>
      <c r="AA21" s="175"/>
      <c r="AB21" s="175"/>
      <c r="AC21" s="175"/>
      <c r="AD21" s="175"/>
      <c r="AE21" s="176"/>
      <c r="AF21" s="519" t="s">
        <v>7</v>
      </c>
      <c r="AG21" s="212"/>
      <c r="AH21" s="213"/>
      <c r="AI21" s="507" t="s">
        <v>42</v>
      </c>
      <c r="AJ21" s="508"/>
      <c r="AK21" s="508"/>
      <c r="AL21" s="508"/>
      <c r="AM21" s="508"/>
      <c r="AN21" s="508"/>
      <c r="AO21" s="508"/>
      <c r="AP21" s="508"/>
      <c r="AQ21" s="508"/>
      <c r="AR21" s="509"/>
      <c r="AS21" s="551"/>
      <c r="AT21" s="551"/>
      <c r="AU21" s="551"/>
      <c r="AV21" s="551"/>
      <c r="AW21" s="551"/>
    </row>
    <row r="22" spans="2:49" ht="24.75" customHeight="1" thickBot="1">
      <c r="B22" s="522"/>
      <c r="C22" s="485"/>
      <c r="D22" s="179" t="s">
        <v>38</v>
      </c>
      <c r="E22" s="180" t="s">
        <v>39</v>
      </c>
      <c r="F22" s="180" t="s">
        <v>39</v>
      </c>
      <c r="G22" s="180" t="s">
        <v>40</v>
      </c>
      <c r="H22" s="180" t="s">
        <v>41</v>
      </c>
      <c r="I22" s="181" t="s">
        <v>75</v>
      </c>
      <c r="J22" s="182" t="s">
        <v>76</v>
      </c>
      <c r="K22" s="179" t="s">
        <v>38</v>
      </c>
      <c r="L22" s="180" t="s">
        <v>39</v>
      </c>
      <c r="M22" s="183" t="s">
        <v>39</v>
      </c>
      <c r="N22" s="180" t="s">
        <v>40</v>
      </c>
      <c r="O22" s="180" t="s">
        <v>41</v>
      </c>
      <c r="P22" s="181" t="s">
        <v>77</v>
      </c>
      <c r="Q22" s="182" t="s">
        <v>78</v>
      </c>
      <c r="R22" s="214" t="s">
        <v>38</v>
      </c>
      <c r="S22" s="215" t="s">
        <v>39</v>
      </c>
      <c r="T22" s="215" t="s">
        <v>39</v>
      </c>
      <c r="U22" s="215" t="s">
        <v>40</v>
      </c>
      <c r="V22" s="215" t="s">
        <v>41</v>
      </c>
      <c r="W22" s="181" t="s">
        <v>79</v>
      </c>
      <c r="X22" s="182" t="s">
        <v>80</v>
      </c>
      <c r="Y22" s="179" t="s">
        <v>38</v>
      </c>
      <c r="Z22" s="180" t="s">
        <v>39</v>
      </c>
      <c r="AA22" s="180" t="s">
        <v>39</v>
      </c>
      <c r="AB22" s="180" t="s">
        <v>40</v>
      </c>
      <c r="AC22" s="180" t="s">
        <v>41</v>
      </c>
      <c r="AD22" s="181" t="s">
        <v>81</v>
      </c>
      <c r="AE22" s="182" t="s">
        <v>82</v>
      </c>
      <c r="AF22" s="520"/>
      <c r="AG22" s="184"/>
      <c r="AH22" s="178"/>
      <c r="AI22" s="510"/>
      <c r="AJ22" s="511"/>
      <c r="AK22" s="511"/>
      <c r="AL22" s="511"/>
      <c r="AM22" s="511"/>
      <c r="AN22" s="511"/>
      <c r="AO22" s="511"/>
      <c r="AP22" s="511"/>
      <c r="AQ22" s="511"/>
      <c r="AR22" s="512"/>
    </row>
    <row r="23" spans="2:49" ht="21.75" customHeight="1">
      <c r="B23" s="522"/>
      <c r="C23" s="501" t="s">
        <v>45</v>
      </c>
      <c r="D23" s="185"/>
      <c r="E23" s="186"/>
      <c r="F23" s="186"/>
      <c r="G23" s="186"/>
      <c r="H23" s="190"/>
      <c r="I23" s="486">
        <f>AVERAGE(D23:H25)</f>
        <v>1</v>
      </c>
      <c r="J23" s="486">
        <f>SUM(D23:H25)*-1</f>
        <v>-1</v>
      </c>
      <c r="K23" s="194"/>
      <c r="L23" s="186"/>
      <c r="M23" s="194"/>
      <c r="N23" s="186"/>
      <c r="O23" s="190"/>
      <c r="P23" s="492" t="e">
        <f>AVERAGE(K23:O25)</f>
        <v>#DIV/0!</v>
      </c>
      <c r="Q23" s="492">
        <f>SUM(K23:O25)*-1</f>
        <v>0</v>
      </c>
      <c r="R23" s="186"/>
      <c r="S23" s="194"/>
      <c r="T23" s="186"/>
      <c r="U23" s="186"/>
      <c r="V23" s="190"/>
      <c r="W23" s="492" t="e">
        <f>AVERAGE(R23:V25)</f>
        <v>#DIV/0!</v>
      </c>
      <c r="X23" s="492">
        <f>SUM(R23:V25)*-1</f>
        <v>0</v>
      </c>
      <c r="Y23" s="185"/>
      <c r="Z23" s="561"/>
      <c r="AA23" s="186"/>
      <c r="AB23" s="186"/>
      <c r="AC23" s="190"/>
      <c r="AD23" s="492" t="e">
        <f>AVERAGE(Y23:AC25)</f>
        <v>#DIV/0!</v>
      </c>
      <c r="AE23" s="492">
        <f>SUM(Y23:AC25)*-1</f>
        <v>0</v>
      </c>
      <c r="AF23" s="465">
        <f>AVERAGE(D23:H25,K23:O25,R23:V25,Y23:AC25)</f>
        <v>1</v>
      </c>
      <c r="AG23" s="513" t="s">
        <v>4</v>
      </c>
      <c r="AH23" s="504" t="s">
        <v>45</v>
      </c>
      <c r="AI23" s="516" t="s">
        <v>93</v>
      </c>
      <c r="AJ23" s="517"/>
      <c r="AK23" s="517"/>
      <c r="AL23" s="517"/>
      <c r="AM23" s="517"/>
      <c r="AN23" s="517"/>
      <c r="AO23" s="517"/>
      <c r="AP23" s="517"/>
      <c r="AQ23" s="517"/>
      <c r="AR23" s="518"/>
    </row>
    <row r="24" spans="2:49" ht="21.75" customHeight="1">
      <c r="B24" s="522"/>
      <c r="C24" s="502"/>
      <c r="D24" s="193"/>
      <c r="E24" s="194"/>
      <c r="F24" s="153">
        <v>1</v>
      </c>
      <c r="G24" s="194"/>
      <c r="H24" s="195"/>
      <c r="I24" s="487"/>
      <c r="J24" s="487"/>
      <c r="K24" s="193"/>
      <c r="L24" s="194"/>
      <c r="M24" s="194"/>
      <c r="N24" s="194"/>
      <c r="O24" s="195"/>
      <c r="P24" s="493"/>
      <c r="Q24" s="493"/>
      <c r="R24" s="193"/>
      <c r="S24" s="194"/>
      <c r="T24" s="194"/>
      <c r="U24" s="194"/>
      <c r="V24" s="195"/>
      <c r="W24" s="493"/>
      <c r="X24" s="493"/>
      <c r="Y24" s="193"/>
      <c r="Z24" s="194"/>
      <c r="AA24" s="194"/>
      <c r="AB24" s="194"/>
      <c r="AC24" s="195"/>
      <c r="AD24" s="493"/>
      <c r="AE24" s="493"/>
      <c r="AF24" s="466"/>
      <c r="AG24" s="514"/>
      <c r="AH24" s="505"/>
      <c r="AI24" s="495"/>
      <c r="AJ24" s="496"/>
      <c r="AK24" s="496"/>
      <c r="AL24" s="496"/>
      <c r="AM24" s="496"/>
      <c r="AN24" s="496"/>
      <c r="AO24" s="496"/>
      <c r="AP24" s="496"/>
      <c r="AQ24" s="496"/>
      <c r="AR24" s="497"/>
    </row>
    <row r="25" spans="2:49" ht="21.75" customHeight="1" thickBot="1">
      <c r="B25" s="522"/>
      <c r="C25" s="503"/>
      <c r="D25" s="197"/>
      <c r="E25" s="198"/>
      <c r="F25" s="198"/>
      <c r="G25" s="198"/>
      <c r="H25" s="199"/>
      <c r="I25" s="488"/>
      <c r="J25" s="488"/>
      <c r="K25" s="197"/>
      <c r="L25" s="198"/>
      <c r="M25" s="198"/>
      <c r="N25" s="198"/>
      <c r="O25" s="199"/>
      <c r="P25" s="494"/>
      <c r="Q25" s="494"/>
      <c r="R25" s="197"/>
      <c r="S25" s="198"/>
      <c r="T25" s="198"/>
      <c r="U25" s="198"/>
      <c r="V25" s="199"/>
      <c r="W25" s="494"/>
      <c r="X25" s="494"/>
      <c r="Y25" s="197"/>
      <c r="Z25" s="198"/>
      <c r="AA25" s="198"/>
      <c r="AB25" s="198"/>
      <c r="AC25" s="199"/>
      <c r="AD25" s="494"/>
      <c r="AE25" s="494"/>
      <c r="AF25" s="467"/>
      <c r="AG25" s="514"/>
      <c r="AH25" s="506"/>
      <c r="AI25" s="498"/>
      <c r="AJ25" s="499"/>
      <c r="AK25" s="499"/>
      <c r="AL25" s="499"/>
      <c r="AM25" s="499"/>
      <c r="AN25" s="499"/>
      <c r="AO25" s="499"/>
      <c r="AP25" s="499"/>
      <c r="AQ25" s="499"/>
      <c r="AR25" s="500"/>
    </row>
    <row r="26" spans="2:49" ht="21.75" customHeight="1">
      <c r="B26" s="522"/>
      <c r="C26" s="501" t="s">
        <v>46</v>
      </c>
      <c r="D26" s="185"/>
      <c r="E26" s="186"/>
      <c r="F26" s="186"/>
      <c r="G26" s="186"/>
      <c r="H26" s="190"/>
      <c r="I26" s="486" t="e">
        <f>AVERAGE(D26:H28)</f>
        <v>#DIV/0!</v>
      </c>
      <c r="J26" s="489">
        <f>SUM(D26:H28)*-1</f>
        <v>0</v>
      </c>
      <c r="K26" s="185"/>
      <c r="L26" s="186"/>
      <c r="M26" s="186"/>
      <c r="N26" s="186"/>
      <c r="O26" s="190"/>
      <c r="P26" s="492" t="e">
        <f>AVERAGE(K26:O28)</f>
        <v>#DIV/0!</v>
      </c>
      <c r="Q26" s="462">
        <f>SUM(K26:O28)*-1</f>
        <v>0</v>
      </c>
      <c r="R26" s="185"/>
      <c r="S26" s="186"/>
      <c r="T26" s="194"/>
      <c r="U26" s="194"/>
      <c r="V26" s="194"/>
      <c r="W26" s="492" t="e">
        <f>AVERAGE(R26:V28)</f>
        <v>#DIV/0!</v>
      </c>
      <c r="X26" s="462">
        <f>SUM(R26:V28)*-1</f>
        <v>0</v>
      </c>
      <c r="Y26" s="194"/>
      <c r="Z26" s="186"/>
      <c r="AA26" s="186"/>
      <c r="AB26" s="186"/>
      <c r="AC26" s="190"/>
      <c r="AD26" s="492" t="e">
        <f>AVERAGE(Y26:AC28)</f>
        <v>#DIV/0!</v>
      </c>
      <c r="AE26" s="462">
        <f>SUM(Y26:AC28)*-1</f>
        <v>0</v>
      </c>
      <c r="AF26" s="465" t="e">
        <f>AVERAGE(D26:H28,K26:O28,R26:V28,Y26:AC28)</f>
        <v>#DIV/0!</v>
      </c>
      <c r="AG26" s="514"/>
      <c r="AH26" s="504" t="s">
        <v>46</v>
      </c>
      <c r="AI26" s="516" t="s">
        <v>71</v>
      </c>
      <c r="AJ26" s="517"/>
      <c r="AK26" s="517"/>
      <c r="AL26" s="517"/>
      <c r="AM26" s="517"/>
      <c r="AN26" s="517"/>
      <c r="AO26" s="517"/>
      <c r="AP26" s="517"/>
      <c r="AQ26" s="517"/>
      <c r="AR26" s="518"/>
    </row>
    <row r="27" spans="2:49" ht="21.75" customHeight="1">
      <c r="B27" s="522"/>
      <c r="C27" s="502"/>
      <c r="D27" s="193"/>
      <c r="E27" s="194"/>
      <c r="F27" s="194"/>
      <c r="G27" s="194"/>
      <c r="H27" s="195"/>
      <c r="I27" s="487"/>
      <c r="J27" s="490"/>
      <c r="K27" s="193"/>
      <c r="L27" s="194"/>
      <c r="M27" s="194"/>
      <c r="N27" s="194"/>
      <c r="O27" s="195"/>
      <c r="P27" s="493"/>
      <c r="Q27" s="463"/>
      <c r="R27" s="193"/>
      <c r="S27" s="194"/>
      <c r="T27" s="194"/>
      <c r="U27" s="194"/>
      <c r="V27" s="195"/>
      <c r="W27" s="493"/>
      <c r="X27" s="463"/>
      <c r="Y27" s="193"/>
      <c r="Z27" s="194"/>
      <c r="AA27" s="194"/>
      <c r="AB27" s="194"/>
      <c r="AC27" s="195"/>
      <c r="AD27" s="493"/>
      <c r="AE27" s="463"/>
      <c r="AF27" s="466"/>
      <c r="AG27" s="514"/>
      <c r="AH27" s="505"/>
      <c r="AI27" s="495"/>
      <c r="AJ27" s="496"/>
      <c r="AK27" s="496"/>
      <c r="AL27" s="496"/>
      <c r="AM27" s="496"/>
      <c r="AN27" s="496"/>
      <c r="AO27" s="496"/>
      <c r="AP27" s="496"/>
      <c r="AQ27" s="496"/>
      <c r="AR27" s="497"/>
    </row>
    <row r="28" spans="2:49" ht="21.75" customHeight="1" thickBot="1">
      <c r="B28" s="522"/>
      <c r="C28" s="503"/>
      <c r="D28" s="197"/>
      <c r="E28" s="198"/>
      <c r="F28" s="198"/>
      <c r="G28" s="198"/>
      <c r="H28" s="199"/>
      <c r="I28" s="488"/>
      <c r="J28" s="491"/>
      <c r="K28" s="197"/>
      <c r="L28" s="198"/>
      <c r="M28" s="198"/>
      <c r="N28" s="198"/>
      <c r="O28" s="199"/>
      <c r="P28" s="494"/>
      <c r="Q28" s="464"/>
      <c r="R28" s="197"/>
      <c r="S28" s="198"/>
      <c r="T28" s="198"/>
      <c r="U28" s="198"/>
      <c r="V28" s="199"/>
      <c r="W28" s="494"/>
      <c r="X28" s="464"/>
      <c r="Y28" s="197"/>
      <c r="Z28" s="198"/>
      <c r="AA28" s="198"/>
      <c r="AB28" s="198"/>
      <c r="AC28" s="199"/>
      <c r="AD28" s="494"/>
      <c r="AE28" s="464"/>
      <c r="AF28" s="467"/>
      <c r="AG28" s="514"/>
      <c r="AH28" s="506"/>
      <c r="AI28" s="498"/>
      <c r="AJ28" s="499"/>
      <c r="AK28" s="499"/>
      <c r="AL28" s="499"/>
      <c r="AM28" s="499"/>
      <c r="AN28" s="499"/>
      <c r="AO28" s="499"/>
      <c r="AP28" s="499"/>
      <c r="AQ28" s="499"/>
      <c r="AR28" s="500"/>
    </row>
    <row r="29" spans="2:49" ht="21.75" customHeight="1">
      <c r="B29" s="522"/>
      <c r="C29" s="501" t="s">
        <v>47</v>
      </c>
      <c r="D29" s="185"/>
      <c r="E29" s="186"/>
      <c r="F29" s="194"/>
      <c r="G29" s="186"/>
      <c r="H29" s="190"/>
      <c r="I29" s="486" t="e">
        <f>AVERAGE(D29:H31)</f>
        <v>#DIV/0!</v>
      </c>
      <c r="J29" s="489">
        <f t="shared" ref="J29" si="4">SUM(D29:H31)*-1</f>
        <v>0</v>
      </c>
      <c r="K29" s="185"/>
      <c r="L29" s="186"/>
      <c r="M29" s="186"/>
      <c r="N29" s="186"/>
      <c r="O29" s="194"/>
      <c r="P29" s="492" t="e">
        <f>AVERAGE(K29:O31)</f>
        <v>#DIV/0!</v>
      </c>
      <c r="Q29" s="462">
        <f t="shared" ref="Q29" si="5">SUM(K29:O31)*-1</f>
        <v>0</v>
      </c>
      <c r="R29" s="185"/>
      <c r="S29" s="186"/>
      <c r="T29" s="194"/>
      <c r="U29" s="186"/>
      <c r="V29" s="194"/>
      <c r="W29" s="492" t="e">
        <f>AVERAGE(R29:V31)</f>
        <v>#DIV/0!</v>
      </c>
      <c r="X29" s="462">
        <f t="shared" ref="X29" si="6">SUM(R29:V31)*-1</f>
        <v>0</v>
      </c>
      <c r="Y29" s="185"/>
      <c r="Z29" s="561"/>
      <c r="AA29" s="186"/>
      <c r="AB29" s="561"/>
      <c r="AC29" s="190"/>
      <c r="AD29" s="492" t="e">
        <f>AVERAGE(Y29:AC31)</f>
        <v>#DIV/0!</v>
      </c>
      <c r="AE29" s="462">
        <f t="shared" ref="AE29" si="7">SUM(Y29:AC31)*-1</f>
        <v>0</v>
      </c>
      <c r="AF29" s="465" t="e">
        <f>AVERAGE(D29:H31,K29:O31,R29:V31,Y29:AC31)</f>
        <v>#DIV/0!</v>
      </c>
      <c r="AG29" s="514"/>
      <c r="AH29" s="504" t="s">
        <v>47</v>
      </c>
      <c r="AI29" s="516" t="s">
        <v>70</v>
      </c>
      <c r="AJ29" s="517"/>
      <c r="AK29" s="517"/>
      <c r="AL29" s="517"/>
      <c r="AM29" s="517"/>
      <c r="AN29" s="517"/>
      <c r="AO29" s="517"/>
      <c r="AP29" s="517"/>
      <c r="AQ29" s="517"/>
      <c r="AR29" s="518"/>
    </row>
    <row r="30" spans="2:49" ht="21.75" customHeight="1">
      <c r="B30" s="522"/>
      <c r="C30" s="502"/>
      <c r="D30" s="193"/>
      <c r="E30" s="194"/>
      <c r="F30" s="194"/>
      <c r="G30" s="194"/>
      <c r="H30" s="195"/>
      <c r="I30" s="487"/>
      <c r="J30" s="490"/>
      <c r="K30" s="193"/>
      <c r="L30" s="194"/>
      <c r="M30" s="194"/>
      <c r="N30" s="194"/>
      <c r="O30" s="195"/>
      <c r="P30" s="493"/>
      <c r="Q30" s="463"/>
      <c r="R30" s="193"/>
      <c r="S30" s="194"/>
      <c r="T30" s="194"/>
      <c r="U30" s="194"/>
      <c r="V30" s="195"/>
      <c r="W30" s="493"/>
      <c r="X30" s="463"/>
      <c r="Y30" s="193"/>
      <c r="Z30" s="194"/>
      <c r="AA30" s="194"/>
      <c r="AB30" s="194"/>
      <c r="AC30" s="195"/>
      <c r="AD30" s="493"/>
      <c r="AE30" s="463"/>
      <c r="AF30" s="466"/>
      <c r="AG30" s="514"/>
      <c r="AH30" s="505"/>
      <c r="AI30" s="495"/>
      <c r="AJ30" s="496"/>
      <c r="AK30" s="496"/>
      <c r="AL30" s="496"/>
      <c r="AM30" s="496"/>
      <c r="AN30" s="496"/>
      <c r="AO30" s="496"/>
      <c r="AP30" s="496"/>
      <c r="AQ30" s="496"/>
      <c r="AR30" s="497"/>
    </row>
    <row r="31" spans="2:49" ht="21.75" customHeight="1" thickBot="1">
      <c r="B31" s="522"/>
      <c r="C31" s="503"/>
      <c r="D31" s="197"/>
      <c r="E31" s="198"/>
      <c r="F31" s="198"/>
      <c r="G31" s="198"/>
      <c r="H31" s="199"/>
      <c r="I31" s="488"/>
      <c r="J31" s="491"/>
      <c r="K31" s="197"/>
      <c r="L31" s="198"/>
      <c r="M31" s="198"/>
      <c r="N31" s="198"/>
      <c r="O31" s="199"/>
      <c r="P31" s="494"/>
      <c r="Q31" s="464"/>
      <c r="R31" s="197"/>
      <c r="S31" s="198"/>
      <c r="T31" s="198"/>
      <c r="U31" s="198"/>
      <c r="V31" s="199"/>
      <c r="W31" s="494"/>
      <c r="X31" s="464"/>
      <c r="Y31" s="197"/>
      <c r="Z31" s="198"/>
      <c r="AA31" s="198"/>
      <c r="AB31" s="198"/>
      <c r="AC31" s="199"/>
      <c r="AD31" s="494"/>
      <c r="AE31" s="464"/>
      <c r="AF31" s="467"/>
      <c r="AG31" s="514"/>
      <c r="AH31" s="506"/>
      <c r="AI31" s="498"/>
      <c r="AJ31" s="499"/>
      <c r="AK31" s="499"/>
      <c r="AL31" s="499"/>
      <c r="AM31" s="499"/>
      <c r="AN31" s="499"/>
      <c r="AO31" s="499"/>
      <c r="AP31" s="499"/>
      <c r="AQ31" s="499"/>
      <c r="AR31" s="500"/>
    </row>
    <row r="32" spans="2:49" ht="21.75" customHeight="1" thickBot="1">
      <c r="B32" s="522"/>
      <c r="C32" s="501" t="s">
        <v>48</v>
      </c>
      <c r="D32" s="185"/>
      <c r="E32" s="186"/>
      <c r="F32" s="194"/>
      <c r="G32" s="186"/>
      <c r="H32" s="190"/>
      <c r="I32" s="486" t="e">
        <f>AVERAGE(D32:H34)</f>
        <v>#DIV/0!</v>
      </c>
      <c r="J32" s="489">
        <f>SUM(D32:H34)*-1</f>
        <v>0</v>
      </c>
      <c r="K32" s="185"/>
      <c r="L32" s="186"/>
      <c r="M32" s="186"/>
      <c r="N32" s="186"/>
      <c r="O32" s="190"/>
      <c r="P32" s="492" t="e">
        <f>AVERAGE(K32:O34)</f>
        <v>#DIV/0!</v>
      </c>
      <c r="Q32" s="462">
        <f>SUM(K32:O34)*-1</f>
        <v>0</v>
      </c>
      <c r="R32" s="185"/>
      <c r="S32" s="186"/>
      <c r="T32" s="186"/>
      <c r="U32" s="186"/>
      <c r="V32" s="190"/>
      <c r="W32" s="492" t="e">
        <f>AVERAGE(R32:V34)</f>
        <v>#DIV/0!</v>
      </c>
      <c r="X32" s="462">
        <f>SUM(R32:V34)*-1</f>
        <v>0</v>
      </c>
      <c r="Y32" s="185"/>
      <c r="Z32" s="563"/>
      <c r="AA32" s="561"/>
      <c r="AB32" s="186"/>
      <c r="AC32" s="216"/>
      <c r="AD32" s="492" t="e">
        <f>AVERAGE(Y32:AC34)</f>
        <v>#DIV/0!</v>
      </c>
      <c r="AE32" s="462">
        <f>SUM(Y32:AC34)*-1</f>
        <v>0</v>
      </c>
      <c r="AF32" s="465" t="e">
        <f>AVERAGE(D32:H34,K32:O34,R32:V34,Y32:AC34)</f>
        <v>#DIV/0!</v>
      </c>
      <c r="AG32" s="514"/>
      <c r="AH32" s="504" t="s">
        <v>48</v>
      </c>
      <c r="AI32" s="516"/>
      <c r="AJ32" s="517"/>
      <c r="AK32" s="517"/>
      <c r="AL32" s="517"/>
      <c r="AM32" s="517"/>
      <c r="AN32" s="517"/>
      <c r="AO32" s="517"/>
      <c r="AP32" s="517"/>
      <c r="AQ32" s="517"/>
      <c r="AR32" s="518"/>
    </row>
    <row r="33" spans="2:44" ht="21.75" customHeight="1" thickBot="1">
      <c r="B33" s="522"/>
      <c r="C33" s="502"/>
      <c r="D33" s="193"/>
      <c r="E33" s="194"/>
      <c r="F33" s="194"/>
      <c r="G33" s="194"/>
      <c r="H33" s="195"/>
      <c r="I33" s="487"/>
      <c r="J33" s="490"/>
      <c r="K33" s="193"/>
      <c r="L33" s="194"/>
      <c r="M33" s="194"/>
      <c r="N33" s="194"/>
      <c r="O33" s="195"/>
      <c r="P33" s="493"/>
      <c r="Q33" s="463"/>
      <c r="R33" s="193"/>
      <c r="S33" s="194"/>
      <c r="T33" s="194"/>
      <c r="U33" s="194"/>
      <c r="V33" s="195"/>
      <c r="W33" s="493"/>
      <c r="X33" s="463"/>
      <c r="Y33" s="193"/>
      <c r="Z33" s="194"/>
      <c r="AA33" s="194"/>
      <c r="AB33" s="217"/>
      <c r="AC33" s="218"/>
      <c r="AD33" s="493"/>
      <c r="AE33" s="463"/>
      <c r="AF33" s="466"/>
      <c r="AG33" s="514"/>
      <c r="AH33" s="505"/>
      <c r="AI33" s="495"/>
      <c r="AJ33" s="496"/>
      <c r="AK33" s="496"/>
      <c r="AL33" s="496"/>
      <c r="AM33" s="496"/>
      <c r="AN33" s="496"/>
      <c r="AO33" s="496"/>
      <c r="AP33" s="496"/>
      <c r="AQ33" s="496"/>
      <c r="AR33" s="497"/>
    </row>
    <row r="34" spans="2:44" ht="21.75" customHeight="1" thickBot="1">
      <c r="B34" s="522"/>
      <c r="C34" s="503"/>
      <c r="D34" s="197"/>
      <c r="E34" s="198"/>
      <c r="F34" s="198"/>
      <c r="G34" s="198"/>
      <c r="H34" s="199"/>
      <c r="I34" s="488"/>
      <c r="J34" s="491"/>
      <c r="K34" s="197"/>
      <c r="L34" s="198"/>
      <c r="M34" s="198"/>
      <c r="N34" s="198"/>
      <c r="O34" s="199"/>
      <c r="P34" s="494"/>
      <c r="Q34" s="464"/>
      <c r="R34" s="197"/>
      <c r="S34" s="198"/>
      <c r="T34" s="198"/>
      <c r="U34" s="198"/>
      <c r="V34" s="199"/>
      <c r="W34" s="494"/>
      <c r="X34" s="464"/>
      <c r="Y34" s="197"/>
      <c r="Z34" s="198"/>
      <c r="AA34" s="198"/>
      <c r="AB34" s="198"/>
      <c r="AC34" s="219"/>
      <c r="AD34" s="494"/>
      <c r="AE34" s="464"/>
      <c r="AF34" s="467"/>
      <c r="AG34" s="515"/>
      <c r="AH34" s="506"/>
      <c r="AI34" s="498"/>
      <c r="AJ34" s="499"/>
      <c r="AK34" s="499"/>
      <c r="AL34" s="499"/>
      <c r="AM34" s="499"/>
      <c r="AN34" s="499"/>
      <c r="AO34" s="499"/>
      <c r="AP34" s="499"/>
      <c r="AQ34" s="499"/>
      <c r="AR34" s="500"/>
    </row>
    <row r="35" spans="2:44" ht="63.6" customHeight="1" thickBot="1">
      <c r="B35" s="522"/>
      <c r="C35" s="484" t="s">
        <v>17</v>
      </c>
      <c r="D35" s="454" t="s">
        <v>2</v>
      </c>
      <c r="E35" s="455"/>
      <c r="F35" s="455"/>
      <c r="G35" s="455"/>
      <c r="H35" s="455"/>
      <c r="I35" s="455"/>
      <c r="J35" s="455"/>
      <c r="K35" s="453" t="s">
        <v>102</v>
      </c>
      <c r="L35" s="453"/>
      <c r="M35" s="453"/>
      <c r="N35" s="453"/>
      <c r="O35" s="453"/>
      <c r="P35" s="453"/>
      <c r="Q35" s="453"/>
      <c r="R35" s="453"/>
      <c r="S35" s="453"/>
      <c r="T35" s="453"/>
      <c r="U35" s="453"/>
      <c r="V35" s="453"/>
      <c r="W35" s="453"/>
      <c r="X35" s="453"/>
      <c r="Y35" s="453"/>
      <c r="Z35" s="453"/>
      <c r="AA35" s="455"/>
      <c r="AB35" s="455"/>
      <c r="AC35" s="455"/>
      <c r="AD35" s="455"/>
      <c r="AE35" s="176"/>
      <c r="AF35" s="519" t="s">
        <v>7</v>
      </c>
      <c r="AG35" s="212"/>
      <c r="AH35" s="213"/>
      <c r="AI35" s="507" t="s">
        <v>42</v>
      </c>
      <c r="AJ35" s="508"/>
      <c r="AK35" s="508"/>
      <c r="AL35" s="508"/>
      <c r="AM35" s="508"/>
      <c r="AN35" s="508"/>
      <c r="AO35" s="508"/>
      <c r="AP35" s="508"/>
      <c r="AQ35" s="508"/>
      <c r="AR35" s="509"/>
    </row>
    <row r="36" spans="2:44" ht="24.75" customHeight="1" thickBot="1">
      <c r="B36" s="522"/>
      <c r="C36" s="485"/>
      <c r="D36" s="179" t="s">
        <v>38</v>
      </c>
      <c r="E36" s="180" t="s">
        <v>39</v>
      </c>
      <c r="F36" s="180" t="s">
        <v>39</v>
      </c>
      <c r="G36" s="180" t="s">
        <v>40</v>
      </c>
      <c r="H36" s="180" t="s">
        <v>41</v>
      </c>
      <c r="I36" s="181" t="s">
        <v>75</v>
      </c>
      <c r="J36" s="182" t="s">
        <v>76</v>
      </c>
      <c r="K36" s="179" t="s">
        <v>38</v>
      </c>
      <c r="L36" s="180" t="s">
        <v>39</v>
      </c>
      <c r="M36" s="183" t="s">
        <v>39</v>
      </c>
      <c r="N36" s="180" t="s">
        <v>40</v>
      </c>
      <c r="O36" s="180" t="s">
        <v>41</v>
      </c>
      <c r="P36" s="181" t="s">
        <v>77</v>
      </c>
      <c r="Q36" s="182" t="s">
        <v>78</v>
      </c>
      <c r="R36" s="179" t="s">
        <v>38</v>
      </c>
      <c r="S36" s="180" t="s">
        <v>39</v>
      </c>
      <c r="T36" s="180" t="s">
        <v>39</v>
      </c>
      <c r="U36" s="180" t="s">
        <v>40</v>
      </c>
      <c r="V36" s="180" t="s">
        <v>41</v>
      </c>
      <c r="W36" s="181" t="s">
        <v>79</v>
      </c>
      <c r="X36" s="182" t="s">
        <v>80</v>
      </c>
      <c r="Y36" s="179" t="s">
        <v>38</v>
      </c>
      <c r="Z36" s="180" t="s">
        <v>39</v>
      </c>
      <c r="AA36" s="180" t="s">
        <v>39</v>
      </c>
      <c r="AB36" s="180" t="s">
        <v>40</v>
      </c>
      <c r="AC36" s="180" t="s">
        <v>41</v>
      </c>
      <c r="AD36" s="181" t="s">
        <v>81</v>
      </c>
      <c r="AE36" s="182" t="s">
        <v>82</v>
      </c>
      <c r="AF36" s="520"/>
      <c r="AG36" s="184"/>
      <c r="AH36" s="178"/>
      <c r="AI36" s="510"/>
      <c r="AJ36" s="511"/>
      <c r="AK36" s="511"/>
      <c r="AL36" s="511"/>
      <c r="AM36" s="511"/>
      <c r="AN36" s="511"/>
      <c r="AO36" s="511"/>
      <c r="AP36" s="511"/>
      <c r="AQ36" s="511"/>
      <c r="AR36" s="512"/>
    </row>
    <row r="37" spans="2:44" ht="21.75" customHeight="1">
      <c r="B37" s="522"/>
      <c r="C37" s="501" t="s">
        <v>45</v>
      </c>
      <c r="D37" s="185"/>
      <c r="E37" s="186"/>
      <c r="F37" s="186"/>
      <c r="G37" s="186"/>
      <c r="H37" s="190"/>
      <c r="I37" s="486" t="e">
        <f>AVERAGE(D37:H39)</f>
        <v>#DIV/0!</v>
      </c>
      <c r="J37" s="486">
        <f>SUM(D37:H39)*-1</f>
        <v>0</v>
      </c>
      <c r="K37" s="186"/>
      <c r="L37" s="186"/>
      <c r="M37" s="186"/>
      <c r="N37" s="186"/>
      <c r="O37" s="190"/>
      <c r="P37" s="492" t="e">
        <f>AVERAGE(K37:O39)</f>
        <v>#DIV/0!</v>
      </c>
      <c r="Q37" s="492">
        <f>SUM(K37:O39)*-1</f>
        <v>0</v>
      </c>
      <c r="R37" s="186"/>
      <c r="S37" s="186"/>
      <c r="T37" s="186"/>
      <c r="U37" s="186"/>
      <c r="V37" s="190"/>
      <c r="W37" s="492" t="e">
        <f>AVERAGE(R37:V39)</f>
        <v>#DIV/0!</v>
      </c>
      <c r="X37" s="492">
        <f>SUM(R37:V39)*-1</f>
        <v>0</v>
      </c>
      <c r="Y37" s="186"/>
      <c r="Z37" s="186"/>
      <c r="AA37" s="186"/>
      <c r="AB37" s="186"/>
      <c r="AC37" s="190"/>
      <c r="AD37" s="492" t="e">
        <f>AVERAGE(Y37:AC39)</f>
        <v>#DIV/0!</v>
      </c>
      <c r="AE37" s="492">
        <f>SUM(Y37:AC39)*-1</f>
        <v>0</v>
      </c>
      <c r="AF37" s="465" t="e">
        <f>AVERAGE(D37:H39,K37:O39,R37:V39,Y37:AC39)</f>
        <v>#DIV/0!</v>
      </c>
      <c r="AG37" s="513" t="s">
        <v>3</v>
      </c>
      <c r="AH37" s="504" t="s">
        <v>45</v>
      </c>
      <c r="AI37" s="516"/>
      <c r="AJ37" s="517"/>
      <c r="AK37" s="517"/>
      <c r="AL37" s="517"/>
      <c r="AM37" s="517"/>
      <c r="AN37" s="517"/>
      <c r="AO37" s="517"/>
      <c r="AP37" s="517"/>
      <c r="AQ37" s="517"/>
      <c r="AR37" s="518"/>
    </row>
    <row r="38" spans="2:44" ht="21.75" customHeight="1">
      <c r="B38" s="522"/>
      <c r="C38" s="502"/>
      <c r="D38" s="193"/>
      <c r="E38" s="194"/>
      <c r="F38" s="194"/>
      <c r="G38" s="194"/>
      <c r="H38" s="195"/>
      <c r="I38" s="487"/>
      <c r="J38" s="487"/>
      <c r="K38" s="193"/>
      <c r="L38" s="194"/>
      <c r="M38" s="194"/>
      <c r="N38" s="194"/>
      <c r="O38" s="195"/>
      <c r="P38" s="493"/>
      <c r="Q38" s="493"/>
      <c r="R38" s="193"/>
      <c r="S38" s="194"/>
      <c r="T38" s="194"/>
      <c r="U38" s="194"/>
      <c r="V38" s="195"/>
      <c r="W38" s="493"/>
      <c r="X38" s="493"/>
      <c r="Y38" s="193"/>
      <c r="Z38" s="194"/>
      <c r="AA38" s="194"/>
      <c r="AB38" s="194"/>
      <c r="AC38" s="195"/>
      <c r="AD38" s="493"/>
      <c r="AE38" s="493"/>
      <c r="AF38" s="466"/>
      <c r="AG38" s="514"/>
      <c r="AH38" s="505"/>
      <c r="AI38" s="495"/>
      <c r="AJ38" s="496"/>
      <c r="AK38" s="496"/>
      <c r="AL38" s="496"/>
      <c r="AM38" s="496"/>
      <c r="AN38" s="496"/>
      <c r="AO38" s="496"/>
      <c r="AP38" s="496"/>
      <c r="AQ38" s="496"/>
      <c r="AR38" s="497"/>
    </row>
    <row r="39" spans="2:44" ht="21.75" customHeight="1" thickBot="1">
      <c r="B39" s="522"/>
      <c r="C39" s="503"/>
      <c r="D39" s="197"/>
      <c r="E39" s="198"/>
      <c r="F39" s="198"/>
      <c r="G39" s="198"/>
      <c r="H39" s="199"/>
      <c r="I39" s="488"/>
      <c r="J39" s="488"/>
      <c r="K39" s="197"/>
      <c r="L39" s="198"/>
      <c r="M39" s="198"/>
      <c r="N39" s="198"/>
      <c r="O39" s="199"/>
      <c r="P39" s="494"/>
      <c r="Q39" s="494"/>
      <c r="R39" s="197"/>
      <c r="S39" s="198"/>
      <c r="T39" s="198"/>
      <c r="U39" s="198"/>
      <c r="V39" s="199"/>
      <c r="W39" s="494"/>
      <c r="X39" s="494"/>
      <c r="Y39" s="197"/>
      <c r="Z39" s="198"/>
      <c r="AA39" s="198"/>
      <c r="AB39" s="198"/>
      <c r="AC39" s="199"/>
      <c r="AD39" s="494"/>
      <c r="AE39" s="494"/>
      <c r="AF39" s="467"/>
      <c r="AG39" s="514"/>
      <c r="AH39" s="506"/>
      <c r="AI39" s="498"/>
      <c r="AJ39" s="499"/>
      <c r="AK39" s="499"/>
      <c r="AL39" s="499"/>
      <c r="AM39" s="499"/>
      <c r="AN39" s="499"/>
      <c r="AO39" s="499"/>
      <c r="AP39" s="499"/>
      <c r="AQ39" s="499"/>
      <c r="AR39" s="500"/>
    </row>
    <row r="40" spans="2:44" ht="21.75" customHeight="1">
      <c r="B40" s="522"/>
      <c r="C40" s="501" t="s">
        <v>46</v>
      </c>
      <c r="D40" s="185"/>
      <c r="E40" s="186"/>
      <c r="F40" s="186"/>
      <c r="G40" s="186"/>
      <c r="H40" s="190"/>
      <c r="I40" s="486" t="e">
        <f>AVERAGE(D40:H42)</f>
        <v>#DIV/0!</v>
      </c>
      <c r="J40" s="489">
        <f>SUM(D40:H42)*-1</f>
        <v>0</v>
      </c>
      <c r="K40" s="185"/>
      <c r="L40" s="186"/>
      <c r="M40" s="186"/>
      <c r="N40" s="186"/>
      <c r="O40" s="190"/>
      <c r="P40" s="492">
        <f>AVERAGE(K40:O42)</f>
        <v>6</v>
      </c>
      <c r="Q40" s="462">
        <f>SUM(K40:O42)*-1</f>
        <v>-6</v>
      </c>
      <c r="R40" s="185"/>
      <c r="S40" s="186"/>
      <c r="T40" s="186"/>
      <c r="U40" s="194"/>
      <c r="V40" s="190"/>
      <c r="W40" s="492" t="e">
        <f>AVERAGE(R40:V42)</f>
        <v>#DIV/0!</v>
      </c>
      <c r="X40" s="462">
        <f>SUM(R40:V42)*-1</f>
        <v>0</v>
      </c>
      <c r="Y40" s="185"/>
      <c r="Z40" s="186"/>
      <c r="AA40" s="186"/>
      <c r="AB40" s="186"/>
      <c r="AC40" s="190"/>
      <c r="AD40" s="492" t="e">
        <f>AVERAGE(Y40:AC42)</f>
        <v>#DIV/0!</v>
      </c>
      <c r="AE40" s="462">
        <f>SUM(Y40:AC42)*-1</f>
        <v>0</v>
      </c>
      <c r="AF40" s="465">
        <f>AVERAGE(D40:H42,K40:O42,R40:V42,Y40:AC42)</f>
        <v>6</v>
      </c>
      <c r="AG40" s="514"/>
      <c r="AH40" s="504" t="s">
        <v>46</v>
      </c>
      <c r="AI40" s="516"/>
      <c r="AJ40" s="517"/>
      <c r="AK40" s="517"/>
      <c r="AL40" s="517"/>
      <c r="AM40" s="517"/>
      <c r="AN40" s="517"/>
      <c r="AO40" s="517"/>
      <c r="AP40" s="517"/>
      <c r="AQ40" s="517"/>
      <c r="AR40" s="518"/>
    </row>
    <row r="41" spans="2:44" ht="21.75" customHeight="1">
      <c r="B41" s="522"/>
      <c r="C41" s="502"/>
      <c r="D41" s="193"/>
      <c r="E41" s="194"/>
      <c r="F41" s="194"/>
      <c r="G41" s="194"/>
      <c r="H41" s="195"/>
      <c r="I41" s="487"/>
      <c r="J41" s="490"/>
      <c r="K41" s="193"/>
      <c r="L41" s="153">
        <v>6</v>
      </c>
      <c r="M41" s="194"/>
      <c r="N41" s="194"/>
      <c r="O41" s="195"/>
      <c r="P41" s="493"/>
      <c r="Q41" s="463"/>
      <c r="R41" s="193"/>
      <c r="S41" s="194"/>
      <c r="T41" s="194"/>
      <c r="U41" s="194"/>
      <c r="V41" s="195"/>
      <c r="W41" s="493"/>
      <c r="X41" s="463"/>
      <c r="Y41" s="193"/>
      <c r="Z41" s="194"/>
      <c r="AA41" s="194"/>
      <c r="AB41" s="194"/>
      <c r="AC41" s="195"/>
      <c r="AD41" s="493"/>
      <c r="AE41" s="463"/>
      <c r="AF41" s="466"/>
      <c r="AG41" s="514"/>
      <c r="AH41" s="505"/>
      <c r="AI41" s="495"/>
      <c r="AJ41" s="496"/>
      <c r="AK41" s="496"/>
      <c r="AL41" s="496"/>
      <c r="AM41" s="496"/>
      <c r="AN41" s="496"/>
      <c r="AO41" s="496"/>
      <c r="AP41" s="496"/>
      <c r="AQ41" s="496"/>
      <c r="AR41" s="497"/>
    </row>
    <row r="42" spans="2:44" ht="21.75" customHeight="1" thickBot="1">
      <c r="B42" s="522"/>
      <c r="C42" s="503"/>
      <c r="D42" s="197"/>
      <c r="E42" s="198"/>
      <c r="F42" s="198"/>
      <c r="G42" s="198"/>
      <c r="H42" s="199"/>
      <c r="I42" s="488"/>
      <c r="J42" s="491"/>
      <c r="K42" s="197"/>
      <c r="L42" s="198"/>
      <c r="M42" s="198"/>
      <c r="N42" s="198"/>
      <c r="O42" s="199"/>
      <c r="P42" s="494"/>
      <c r="Q42" s="464"/>
      <c r="R42" s="197"/>
      <c r="S42" s="198"/>
      <c r="T42" s="198"/>
      <c r="U42" s="198"/>
      <c r="V42" s="199"/>
      <c r="W42" s="494"/>
      <c r="X42" s="464"/>
      <c r="Y42" s="197"/>
      <c r="Z42" s="198"/>
      <c r="AA42" s="198"/>
      <c r="AB42" s="198"/>
      <c r="AC42" s="199"/>
      <c r="AD42" s="494"/>
      <c r="AE42" s="464"/>
      <c r="AF42" s="467"/>
      <c r="AG42" s="514"/>
      <c r="AH42" s="506"/>
      <c r="AI42" s="498"/>
      <c r="AJ42" s="499"/>
      <c r="AK42" s="499"/>
      <c r="AL42" s="499"/>
      <c r="AM42" s="499"/>
      <c r="AN42" s="499"/>
      <c r="AO42" s="499"/>
      <c r="AP42" s="499"/>
      <c r="AQ42" s="499"/>
      <c r="AR42" s="500"/>
    </row>
    <row r="43" spans="2:44" ht="21.75" customHeight="1">
      <c r="B43" s="522"/>
      <c r="C43" s="501" t="s">
        <v>47</v>
      </c>
      <c r="D43" s="185"/>
      <c r="E43" s="186"/>
      <c r="F43" s="186"/>
      <c r="G43" s="186"/>
      <c r="H43" s="190"/>
      <c r="I43" s="486" t="e">
        <f>AVERAGE(D43:H45)</f>
        <v>#DIV/0!</v>
      </c>
      <c r="J43" s="489">
        <f t="shared" ref="J43" si="8">SUM(D43:H45)*-1</f>
        <v>0</v>
      </c>
      <c r="K43" s="185"/>
      <c r="L43" s="186"/>
      <c r="M43" s="186"/>
      <c r="N43" s="186"/>
      <c r="O43" s="190"/>
      <c r="P43" s="492" t="e">
        <f>AVERAGE(K43:O45)</f>
        <v>#DIV/0!</v>
      </c>
      <c r="Q43" s="462">
        <f t="shared" ref="Q43" si="9">SUM(K43:O45)*-1</f>
        <v>0</v>
      </c>
      <c r="R43" s="185"/>
      <c r="S43" s="194"/>
      <c r="T43" s="186"/>
      <c r="U43" s="186"/>
      <c r="V43" s="190"/>
      <c r="W43" s="492" t="e">
        <f>AVERAGE(R43:V45)</f>
        <v>#DIV/0!</v>
      </c>
      <c r="X43" s="462">
        <f t="shared" ref="X43" si="10">SUM(R43:V45)*-1</f>
        <v>0</v>
      </c>
      <c r="Y43" s="185"/>
      <c r="Z43" s="186"/>
      <c r="AA43" s="186"/>
      <c r="AB43" s="186"/>
      <c r="AC43" s="190"/>
      <c r="AD43" s="492" t="e">
        <f>AVERAGE(Y43:AC45)</f>
        <v>#DIV/0!</v>
      </c>
      <c r="AE43" s="462">
        <f t="shared" ref="AE43" si="11">SUM(Y43:AC45)*-1</f>
        <v>0</v>
      </c>
      <c r="AF43" s="465" t="e">
        <f>AVERAGE(D43:H45,K43:O45,R43:V45,Y43:AC45)</f>
        <v>#DIV/0!</v>
      </c>
      <c r="AG43" s="514"/>
      <c r="AH43" s="504" t="s">
        <v>47</v>
      </c>
      <c r="AI43" s="516"/>
      <c r="AJ43" s="517"/>
      <c r="AK43" s="517"/>
      <c r="AL43" s="517"/>
      <c r="AM43" s="517"/>
      <c r="AN43" s="517"/>
      <c r="AO43" s="517"/>
      <c r="AP43" s="517"/>
      <c r="AQ43" s="517"/>
      <c r="AR43" s="518"/>
    </row>
    <row r="44" spans="2:44" ht="21.75" customHeight="1">
      <c r="B44" s="522"/>
      <c r="C44" s="502"/>
      <c r="D44" s="193"/>
      <c r="E44" s="194"/>
      <c r="F44" s="194"/>
      <c r="G44" s="194"/>
      <c r="H44" s="195"/>
      <c r="I44" s="487"/>
      <c r="J44" s="490"/>
      <c r="K44" s="193"/>
      <c r="L44" s="194"/>
      <c r="M44" s="194"/>
      <c r="N44" s="194"/>
      <c r="O44" s="195"/>
      <c r="P44" s="493"/>
      <c r="Q44" s="463"/>
      <c r="R44" s="193"/>
      <c r="S44" s="194"/>
      <c r="T44" s="194"/>
      <c r="U44" s="194"/>
      <c r="V44" s="195"/>
      <c r="W44" s="493"/>
      <c r="X44" s="463"/>
      <c r="Y44" s="193"/>
      <c r="Z44" s="194"/>
      <c r="AA44" s="194"/>
      <c r="AB44" s="194"/>
      <c r="AC44" s="195"/>
      <c r="AD44" s="493"/>
      <c r="AE44" s="463"/>
      <c r="AF44" s="466"/>
      <c r="AG44" s="514"/>
      <c r="AH44" s="505"/>
      <c r="AI44" s="495"/>
      <c r="AJ44" s="496"/>
      <c r="AK44" s="496"/>
      <c r="AL44" s="496"/>
      <c r="AM44" s="496"/>
      <c r="AN44" s="496"/>
      <c r="AO44" s="496"/>
      <c r="AP44" s="496"/>
      <c r="AQ44" s="496"/>
      <c r="AR44" s="497"/>
    </row>
    <row r="45" spans="2:44" ht="21.75" customHeight="1" thickBot="1">
      <c r="B45" s="522"/>
      <c r="C45" s="503"/>
      <c r="D45" s="197"/>
      <c r="E45" s="198"/>
      <c r="F45" s="198"/>
      <c r="G45" s="198"/>
      <c r="H45" s="199"/>
      <c r="I45" s="488"/>
      <c r="J45" s="491"/>
      <c r="K45" s="197"/>
      <c r="L45" s="198"/>
      <c r="M45" s="198"/>
      <c r="N45" s="198"/>
      <c r="O45" s="199"/>
      <c r="P45" s="494"/>
      <c r="Q45" s="464"/>
      <c r="R45" s="197"/>
      <c r="S45" s="198"/>
      <c r="T45" s="198"/>
      <c r="U45" s="198"/>
      <c r="V45" s="199"/>
      <c r="W45" s="494"/>
      <c r="X45" s="464"/>
      <c r="Y45" s="197"/>
      <c r="Z45" s="198"/>
      <c r="AA45" s="198"/>
      <c r="AB45" s="198"/>
      <c r="AC45" s="199"/>
      <c r="AD45" s="494"/>
      <c r="AE45" s="464"/>
      <c r="AF45" s="467"/>
      <c r="AG45" s="514"/>
      <c r="AH45" s="506"/>
      <c r="AI45" s="498"/>
      <c r="AJ45" s="499"/>
      <c r="AK45" s="499"/>
      <c r="AL45" s="499"/>
      <c r="AM45" s="499"/>
      <c r="AN45" s="499"/>
      <c r="AO45" s="499"/>
      <c r="AP45" s="499"/>
      <c r="AQ45" s="499"/>
      <c r="AR45" s="500"/>
    </row>
    <row r="46" spans="2:44" ht="21.75" customHeight="1" thickBot="1">
      <c r="B46" s="522"/>
      <c r="C46" s="501" t="s">
        <v>48</v>
      </c>
      <c r="D46" s="185"/>
      <c r="E46" s="186"/>
      <c r="F46" s="186"/>
      <c r="G46" s="186"/>
      <c r="H46" s="190"/>
      <c r="I46" s="486" t="e">
        <f>AVERAGE(D46:H48)</f>
        <v>#DIV/0!</v>
      </c>
      <c r="J46" s="489">
        <f>SUM(D46:H48)*-1</f>
        <v>0</v>
      </c>
      <c r="K46" s="185"/>
      <c r="L46" s="186"/>
      <c r="M46" s="186"/>
      <c r="N46" s="186"/>
      <c r="O46" s="190"/>
      <c r="P46" s="492" t="e">
        <f>AVERAGE(K46:O48)</f>
        <v>#DIV/0!</v>
      </c>
      <c r="Q46" s="462">
        <f>SUM(K46:O48)*-1</f>
        <v>0</v>
      </c>
      <c r="R46" s="185"/>
      <c r="S46" s="194"/>
      <c r="T46" s="186"/>
      <c r="U46" s="186"/>
      <c r="V46" s="190"/>
      <c r="W46" s="492" t="e">
        <f>AVERAGE(R46:V48)</f>
        <v>#DIV/0!</v>
      </c>
      <c r="X46" s="462">
        <f>SUM(R46:V48)*-1</f>
        <v>0</v>
      </c>
      <c r="Y46" s="185"/>
      <c r="Z46" s="186"/>
      <c r="AA46" s="186"/>
      <c r="AB46" s="186"/>
      <c r="AC46" s="216"/>
      <c r="AD46" s="492" t="e">
        <f>AVERAGE(Y46:AC48)</f>
        <v>#DIV/0!</v>
      </c>
      <c r="AE46" s="462">
        <f>SUM(Y46:AC48)*-1</f>
        <v>0</v>
      </c>
      <c r="AF46" s="465" t="e">
        <f>AVERAGE(D46:H48,K46:O48,R46:V48,Y46:AC48)</f>
        <v>#DIV/0!</v>
      </c>
      <c r="AG46" s="514"/>
      <c r="AH46" s="504" t="s">
        <v>48</v>
      </c>
      <c r="AI46" s="516" t="s">
        <v>92</v>
      </c>
      <c r="AJ46" s="517"/>
      <c r="AK46" s="517"/>
      <c r="AL46" s="517"/>
      <c r="AM46" s="517"/>
      <c r="AN46" s="517"/>
      <c r="AO46" s="517"/>
      <c r="AP46" s="517"/>
      <c r="AQ46" s="517"/>
      <c r="AR46" s="518"/>
    </row>
    <row r="47" spans="2:44" ht="21.75" customHeight="1" thickBot="1">
      <c r="B47" s="522"/>
      <c r="C47" s="502"/>
      <c r="D47" s="193"/>
      <c r="E47" s="194"/>
      <c r="F47" s="194"/>
      <c r="G47" s="194"/>
      <c r="H47" s="195"/>
      <c r="I47" s="487"/>
      <c r="J47" s="490"/>
      <c r="K47" s="193"/>
      <c r="L47" s="194"/>
      <c r="M47" s="194"/>
      <c r="N47" s="194"/>
      <c r="O47" s="195"/>
      <c r="P47" s="493"/>
      <c r="Q47" s="463"/>
      <c r="R47" s="193"/>
      <c r="S47" s="194"/>
      <c r="T47" s="194"/>
      <c r="U47" s="194"/>
      <c r="V47" s="195"/>
      <c r="W47" s="493"/>
      <c r="X47" s="463"/>
      <c r="Y47" s="193"/>
      <c r="Z47" s="194"/>
      <c r="AA47" s="194"/>
      <c r="AB47" s="217"/>
      <c r="AC47" s="218"/>
      <c r="AD47" s="493"/>
      <c r="AE47" s="463"/>
      <c r="AF47" s="466"/>
      <c r="AG47" s="514"/>
      <c r="AH47" s="505"/>
      <c r="AI47" s="495" t="s">
        <v>91</v>
      </c>
      <c r="AJ47" s="496"/>
      <c r="AK47" s="496"/>
      <c r="AL47" s="496"/>
      <c r="AM47" s="496"/>
      <c r="AN47" s="496"/>
      <c r="AO47" s="496"/>
      <c r="AP47" s="496"/>
      <c r="AQ47" s="496"/>
      <c r="AR47" s="497"/>
    </row>
    <row r="48" spans="2:44" ht="21.75" customHeight="1" thickBot="1">
      <c r="B48" s="522"/>
      <c r="C48" s="503"/>
      <c r="D48" s="197"/>
      <c r="E48" s="198"/>
      <c r="F48" s="198"/>
      <c r="G48" s="198"/>
      <c r="H48" s="199"/>
      <c r="I48" s="488"/>
      <c r="J48" s="491"/>
      <c r="K48" s="197"/>
      <c r="L48" s="198"/>
      <c r="M48" s="198"/>
      <c r="N48" s="198"/>
      <c r="O48" s="199"/>
      <c r="P48" s="494"/>
      <c r="Q48" s="464"/>
      <c r="R48" s="197"/>
      <c r="S48" s="198"/>
      <c r="T48" s="198"/>
      <c r="U48" s="198"/>
      <c r="V48" s="199"/>
      <c r="W48" s="494"/>
      <c r="X48" s="464"/>
      <c r="Y48" s="197"/>
      <c r="Z48" s="198"/>
      <c r="AA48" s="198"/>
      <c r="AB48" s="198"/>
      <c r="AC48" s="219"/>
      <c r="AD48" s="494"/>
      <c r="AE48" s="464"/>
      <c r="AF48" s="467"/>
      <c r="AG48" s="515"/>
      <c r="AH48" s="506"/>
      <c r="AI48" s="498"/>
      <c r="AJ48" s="499"/>
      <c r="AK48" s="499"/>
      <c r="AL48" s="499"/>
      <c r="AM48" s="499"/>
      <c r="AN48" s="499"/>
      <c r="AO48" s="499"/>
      <c r="AP48" s="499"/>
      <c r="AQ48" s="499"/>
      <c r="AR48" s="500"/>
    </row>
    <row r="49" spans="3:10" ht="33" customHeight="1">
      <c r="C49" s="156"/>
    </row>
    <row r="50" spans="3:10" ht="33" customHeight="1">
      <c r="C50" s="156"/>
    </row>
    <row r="51" spans="3:10" ht="33" customHeight="1">
      <c r="C51" s="156"/>
    </row>
    <row r="52" spans="3:10" ht="33" customHeight="1">
      <c r="C52" s="156"/>
    </row>
    <row r="53" spans="3:10" ht="33" customHeight="1">
      <c r="C53" s="156"/>
    </row>
    <row r="54" spans="3:10" ht="33" customHeight="1">
      <c r="C54" s="156"/>
    </row>
    <row r="55" spans="3:10" ht="33" customHeight="1">
      <c r="C55" s="156"/>
    </row>
    <row r="56" spans="3:10" ht="33" customHeight="1">
      <c r="C56" s="156"/>
    </row>
    <row r="57" spans="3:10" ht="33" customHeight="1">
      <c r="C57" s="156"/>
    </row>
    <row r="58" spans="3:10" ht="33" customHeight="1">
      <c r="C58" s="156"/>
      <c r="I58" s="156"/>
      <c r="J58" s="156"/>
    </row>
    <row r="59" spans="3:10" ht="33" customHeight="1">
      <c r="C59" s="156"/>
      <c r="I59" s="156"/>
      <c r="J59" s="156"/>
    </row>
    <row r="60" spans="3:10" ht="33" customHeight="1">
      <c r="C60" s="156"/>
      <c r="I60" s="156"/>
      <c r="J60" s="156"/>
    </row>
    <row r="61" spans="3:10" ht="33" customHeight="1">
      <c r="C61" s="156"/>
      <c r="I61" s="156"/>
      <c r="J61" s="156"/>
    </row>
    <row r="62" spans="3:10" ht="33" customHeight="1">
      <c r="C62" s="156"/>
      <c r="I62" s="156"/>
      <c r="J62" s="156"/>
    </row>
    <row r="63" spans="3:10" ht="33" customHeight="1">
      <c r="C63" s="156"/>
      <c r="I63" s="156"/>
      <c r="J63" s="156"/>
    </row>
    <row r="64" spans="3:10" ht="33" customHeight="1">
      <c r="C64" s="156"/>
      <c r="I64" s="156"/>
      <c r="J64" s="156"/>
    </row>
    <row r="65" spans="3:10" ht="33" customHeight="1">
      <c r="C65" s="156"/>
      <c r="I65" s="156"/>
      <c r="J65" s="156"/>
    </row>
    <row r="66" spans="3:10" ht="33" customHeight="1">
      <c r="C66" s="156"/>
      <c r="I66" s="156"/>
      <c r="J66" s="156"/>
    </row>
    <row r="67" spans="3:10" ht="33" customHeight="1">
      <c r="C67" s="156"/>
      <c r="I67" s="156"/>
      <c r="J67" s="156"/>
    </row>
    <row r="68" spans="3:10" ht="33" customHeight="1">
      <c r="C68" s="156"/>
      <c r="I68" s="156"/>
      <c r="J68" s="156"/>
    </row>
    <row r="69" spans="3:10" ht="33" customHeight="1">
      <c r="C69" s="156"/>
      <c r="I69" s="156"/>
      <c r="J69" s="156"/>
    </row>
    <row r="70" spans="3:10" ht="33" customHeight="1">
      <c r="C70" s="156"/>
      <c r="I70" s="156"/>
      <c r="J70" s="156"/>
    </row>
    <row r="71" spans="3:10" ht="33" customHeight="1">
      <c r="C71" s="156"/>
      <c r="I71" s="156"/>
      <c r="J71" s="156"/>
    </row>
    <row r="72" spans="3:10" ht="33" customHeight="1">
      <c r="C72" s="156"/>
      <c r="I72" s="156"/>
      <c r="J72" s="156"/>
    </row>
    <row r="73" spans="3:10" ht="33" customHeight="1">
      <c r="C73" s="156"/>
      <c r="I73" s="156"/>
      <c r="J73" s="156"/>
    </row>
    <row r="74" spans="3:10" ht="33" customHeight="1">
      <c r="C74" s="156"/>
      <c r="I74" s="156"/>
      <c r="J74" s="156"/>
    </row>
    <row r="75" spans="3:10" ht="33" customHeight="1">
      <c r="C75" s="156"/>
      <c r="I75" s="156"/>
      <c r="J75" s="156"/>
    </row>
    <row r="76" spans="3:10" ht="18.75" customHeight="1">
      <c r="C76" s="156"/>
      <c r="I76" s="156"/>
      <c r="J76" s="156"/>
    </row>
    <row r="77" spans="3:10" ht="19.5" customHeight="1">
      <c r="C77" s="156"/>
      <c r="I77" s="156"/>
      <c r="J77" s="156"/>
    </row>
    <row r="78" spans="3:10" ht="18.75" customHeight="1">
      <c r="C78" s="156"/>
      <c r="I78" s="156"/>
      <c r="J78" s="156"/>
    </row>
    <row r="79" spans="3:10" ht="18.75" customHeight="1">
      <c r="C79" s="156"/>
      <c r="I79" s="156"/>
      <c r="J79" s="156"/>
    </row>
    <row r="80" spans="3:10" ht="19.5" customHeight="1">
      <c r="C80" s="156"/>
      <c r="I80" s="156"/>
      <c r="J80" s="156"/>
    </row>
    <row r="81" spans="3:32" ht="36" customHeight="1">
      <c r="C81" s="156"/>
      <c r="I81" s="156"/>
      <c r="J81" s="156"/>
    </row>
    <row r="82" spans="3:32" ht="19.5" customHeight="1">
      <c r="C82" s="156"/>
      <c r="I82" s="156"/>
      <c r="J82" s="156"/>
    </row>
    <row r="83" spans="3:32" ht="19.5" customHeight="1">
      <c r="C83" s="156"/>
      <c r="I83" s="156"/>
      <c r="J83" s="156"/>
    </row>
    <row r="84" spans="3:32" ht="18.75" customHeight="1">
      <c r="C84" s="156"/>
      <c r="I84" s="156"/>
      <c r="J84" s="156"/>
    </row>
    <row r="85" spans="3:32">
      <c r="C85" s="156"/>
      <c r="I85" s="156"/>
      <c r="J85" s="156"/>
    </row>
    <row r="86" spans="3:32" ht="46.5" customHeight="1">
      <c r="C86" s="156"/>
      <c r="I86" s="156"/>
      <c r="J86" s="156"/>
    </row>
    <row r="87" spans="3:32" ht="46.5" customHeight="1">
      <c r="C87" s="156"/>
      <c r="I87" s="156"/>
      <c r="J87" s="156"/>
    </row>
    <row r="88" spans="3:32" ht="47.25" customHeight="1">
      <c r="I88" s="156"/>
      <c r="K88" s="220"/>
      <c r="M88" s="220"/>
      <c r="O88" s="220"/>
      <c r="Q88" s="220"/>
      <c r="S88" s="220"/>
      <c r="U88" s="220"/>
      <c r="W88" s="220"/>
    </row>
    <row r="89" spans="3:32" ht="47.25" customHeight="1">
      <c r="I89" s="156"/>
      <c r="J89" s="156"/>
      <c r="K89" s="220"/>
      <c r="L89" s="220"/>
      <c r="M89" s="220"/>
      <c r="N89" s="220"/>
      <c r="O89" s="220"/>
      <c r="Q89" s="220"/>
      <c r="S89" s="220"/>
      <c r="U89" s="220"/>
    </row>
    <row r="90" spans="3:32" ht="47.25" customHeight="1">
      <c r="D90" s="474"/>
      <c r="E90" s="474"/>
      <c r="F90" s="474"/>
      <c r="G90" s="474"/>
      <c r="H90" s="474"/>
      <c r="I90" s="474"/>
      <c r="J90" s="474"/>
      <c r="K90" s="220"/>
      <c r="L90" s="220"/>
      <c r="M90" s="220"/>
      <c r="N90" s="220"/>
      <c r="O90" s="220"/>
      <c r="P90" s="220"/>
      <c r="Q90" s="220"/>
      <c r="R90" s="220"/>
      <c r="S90" s="220"/>
      <c r="T90" s="220"/>
      <c r="U90" s="220"/>
      <c r="V90" s="220"/>
    </row>
    <row r="91" spans="3:32" ht="47.25" customHeight="1">
      <c r="I91" s="156"/>
      <c r="J91" s="156"/>
      <c r="K91" s="220"/>
      <c r="L91" s="220"/>
      <c r="M91" s="220"/>
      <c r="N91" s="220"/>
      <c r="O91" s="220"/>
      <c r="Q91" s="220"/>
      <c r="S91" s="220"/>
      <c r="U91" s="220"/>
    </row>
    <row r="92" spans="3:32" ht="18.75" customHeight="1">
      <c r="D92" s="474"/>
      <c r="E92" s="474"/>
      <c r="F92" s="474"/>
      <c r="G92" s="474"/>
      <c r="H92" s="474"/>
      <c r="I92" s="474"/>
      <c r="J92" s="474"/>
    </row>
    <row r="93" spans="3:32" ht="18.75" customHeight="1">
      <c r="I93" s="156"/>
      <c r="K93" s="220"/>
      <c r="M93" s="220"/>
      <c r="O93" s="220"/>
    </row>
    <row r="94" spans="3:32" ht="19.5" customHeight="1">
      <c r="D94" s="474"/>
      <c r="E94" s="474"/>
      <c r="F94" s="474"/>
      <c r="G94" s="474"/>
      <c r="H94" s="474"/>
      <c r="I94" s="474"/>
      <c r="J94" s="474"/>
    </row>
    <row r="95" spans="3:32" ht="19.5" customHeight="1">
      <c r="I95" s="156"/>
      <c r="J95" s="156"/>
    </row>
    <row r="96" spans="3:32" ht="19.5" customHeight="1">
      <c r="I96" s="156"/>
      <c r="J96" s="156"/>
      <c r="AF96" s="220"/>
    </row>
    <row r="97" spans="2:36" ht="19.5" customHeight="1">
      <c r="I97" s="156"/>
      <c r="J97" s="156"/>
      <c r="AJ97" s="223"/>
    </row>
    <row r="98" spans="2:36">
      <c r="I98" s="156"/>
      <c r="J98" s="156"/>
      <c r="AF98" s="220"/>
      <c r="AJ98" s="222"/>
    </row>
    <row r="99" spans="2:36">
      <c r="B99" s="224"/>
      <c r="C99" s="204"/>
    </row>
    <row r="100" spans="2:36">
      <c r="B100" s="204"/>
      <c r="C100" s="204"/>
    </row>
    <row r="101" spans="2:36">
      <c r="B101" s="204"/>
      <c r="C101" s="204"/>
    </row>
    <row r="102" spans="2:36">
      <c r="B102" s="204"/>
      <c r="C102" s="204"/>
    </row>
    <row r="103" spans="2:36">
      <c r="B103" s="204"/>
      <c r="C103" s="204"/>
    </row>
    <row r="104" spans="2:36">
      <c r="B104" s="204"/>
      <c r="C104" s="204"/>
    </row>
    <row r="105" spans="2:36">
      <c r="B105" s="204"/>
      <c r="C105" s="204"/>
    </row>
    <row r="106" spans="2:36">
      <c r="B106" s="204"/>
      <c r="C106" s="204"/>
    </row>
    <row r="107" spans="2:36">
      <c r="B107" s="204"/>
      <c r="C107" s="204"/>
    </row>
    <row r="108" spans="2:36">
      <c r="B108" s="204"/>
      <c r="C108" s="204"/>
    </row>
    <row r="109" spans="2:36">
      <c r="B109" s="204"/>
      <c r="C109" s="204"/>
    </row>
  </sheetData>
  <mergeCells count="211">
    <mergeCell ref="D90:J90"/>
    <mergeCell ref="D92:J92"/>
    <mergeCell ref="D94:J94"/>
    <mergeCell ref="Q46:Q48"/>
    <mergeCell ref="W46:W48"/>
    <mergeCell ref="X46:X48"/>
    <mergeCell ref="AD46:AD48"/>
    <mergeCell ref="AE46:AE48"/>
    <mergeCell ref="AF46:AF48"/>
    <mergeCell ref="AH46:AH48"/>
    <mergeCell ref="AI46:AR46"/>
    <mergeCell ref="AI47:AR47"/>
    <mergeCell ref="AI48:AR48"/>
    <mergeCell ref="C40:C42"/>
    <mergeCell ref="I40:I42"/>
    <mergeCell ref="J40:J42"/>
    <mergeCell ref="P40:P42"/>
    <mergeCell ref="Q40:Q42"/>
    <mergeCell ref="W40:W42"/>
    <mergeCell ref="X40:X42"/>
    <mergeCell ref="AD40:AD42"/>
    <mergeCell ref="AE40:AE42"/>
    <mergeCell ref="Q37:Q39"/>
    <mergeCell ref="W37:W39"/>
    <mergeCell ref="X37:X39"/>
    <mergeCell ref="AD37:AD39"/>
    <mergeCell ref="AE37:AE39"/>
    <mergeCell ref="AF37:AF39"/>
    <mergeCell ref="AG37:AG48"/>
    <mergeCell ref="AH37:AH39"/>
    <mergeCell ref="AI37:AR37"/>
    <mergeCell ref="AI38:AR38"/>
    <mergeCell ref="AI39:AR39"/>
    <mergeCell ref="AF40:AF42"/>
    <mergeCell ref="AH40:AH42"/>
    <mergeCell ref="AI40:AR40"/>
    <mergeCell ref="AI41:AR41"/>
    <mergeCell ref="AI42:AR42"/>
    <mergeCell ref="Q43:Q45"/>
    <mergeCell ref="W43:W45"/>
    <mergeCell ref="X43:X45"/>
    <mergeCell ref="AD43:AD45"/>
    <mergeCell ref="AE43:AE45"/>
    <mergeCell ref="AF43:AF45"/>
    <mergeCell ref="AH43:AH45"/>
    <mergeCell ref="AI43:AR43"/>
    <mergeCell ref="C21:C22"/>
    <mergeCell ref="D21:J21"/>
    <mergeCell ref="K21:Z21"/>
    <mergeCell ref="AF21:AF22"/>
    <mergeCell ref="AI21:AR22"/>
    <mergeCell ref="C23:C25"/>
    <mergeCell ref="I23:I25"/>
    <mergeCell ref="J23:J25"/>
    <mergeCell ref="P23:P25"/>
    <mergeCell ref="Q23:Q25"/>
    <mergeCell ref="W23:W25"/>
    <mergeCell ref="X23:X25"/>
    <mergeCell ref="AD23:AD25"/>
    <mergeCell ref="AE23:AE25"/>
    <mergeCell ref="AF23:AF25"/>
    <mergeCell ref="AG23:AG34"/>
    <mergeCell ref="AH23:AH25"/>
    <mergeCell ref="AI23:AR23"/>
    <mergeCell ref="AI24:AR24"/>
    <mergeCell ref="AI25:AR25"/>
    <mergeCell ref="C26:C28"/>
    <mergeCell ref="I26:I28"/>
    <mergeCell ref="J26:J28"/>
    <mergeCell ref="P26:P28"/>
    <mergeCell ref="AI15:AR15"/>
    <mergeCell ref="AI16:AR16"/>
    <mergeCell ref="AI17:AR17"/>
    <mergeCell ref="C18:C20"/>
    <mergeCell ref="I18:I20"/>
    <mergeCell ref="J18:J20"/>
    <mergeCell ref="P18:P20"/>
    <mergeCell ref="Q18:Q20"/>
    <mergeCell ref="W18:W20"/>
    <mergeCell ref="X18:X20"/>
    <mergeCell ref="AD18:AD20"/>
    <mergeCell ref="AE18:AE20"/>
    <mergeCell ref="AF18:AF20"/>
    <mergeCell ref="AH18:AH20"/>
    <mergeCell ref="B4:AF6"/>
    <mergeCell ref="AG4:AH5"/>
    <mergeCell ref="AQ5:AR5"/>
    <mergeCell ref="AG6:AH6"/>
    <mergeCell ref="AI6:AK6"/>
    <mergeCell ref="AL6:AN6"/>
    <mergeCell ref="AO6:AR6"/>
    <mergeCell ref="B7:B48"/>
    <mergeCell ref="C7:C8"/>
    <mergeCell ref="D7:J7"/>
    <mergeCell ref="K7:Z7"/>
    <mergeCell ref="AF7:AF8"/>
    <mergeCell ref="AI7:AR8"/>
    <mergeCell ref="C9:C11"/>
    <mergeCell ref="I9:I11"/>
    <mergeCell ref="J9:J11"/>
    <mergeCell ref="P9:P11"/>
    <mergeCell ref="Q9:Q11"/>
    <mergeCell ref="W9:W11"/>
    <mergeCell ref="X9:X11"/>
    <mergeCell ref="AD9:AD11"/>
    <mergeCell ref="AE9:AE11"/>
    <mergeCell ref="AF9:AF11"/>
    <mergeCell ref="AG9:AG20"/>
    <mergeCell ref="A1:A3"/>
    <mergeCell ref="B1:E3"/>
    <mergeCell ref="F1:L3"/>
    <mergeCell ref="M1:R3"/>
    <mergeCell ref="T1:AA1"/>
    <mergeCell ref="AH1:AH2"/>
    <mergeCell ref="T2:AA2"/>
    <mergeCell ref="T3:AA3"/>
    <mergeCell ref="AI1:AR1"/>
    <mergeCell ref="AI2:AK2"/>
    <mergeCell ref="AL2:AN2"/>
    <mergeCell ref="AO2:AR2"/>
    <mergeCell ref="AG3:AH3"/>
    <mergeCell ref="AI3:AK3"/>
    <mergeCell ref="AL3:AN3"/>
    <mergeCell ref="AO3:AR3"/>
    <mergeCell ref="AH9:AH11"/>
    <mergeCell ref="AI9:AR9"/>
    <mergeCell ref="AI10:AR10"/>
    <mergeCell ref="AI11:AR11"/>
    <mergeCell ref="C12:C14"/>
    <mergeCell ref="I12:I14"/>
    <mergeCell ref="J12:J14"/>
    <mergeCell ref="P12:P14"/>
    <mergeCell ref="Q12:Q14"/>
    <mergeCell ref="W12:W14"/>
    <mergeCell ref="X12:X14"/>
    <mergeCell ref="AD12:AD14"/>
    <mergeCell ref="AE12:AE14"/>
    <mergeCell ref="AF12:AF14"/>
    <mergeCell ref="AH12:AH14"/>
    <mergeCell ref="AI12:AR12"/>
    <mergeCell ref="AI13:AR13"/>
    <mergeCell ref="AI14:AR14"/>
    <mergeCell ref="C15:C17"/>
    <mergeCell ref="I15:I17"/>
    <mergeCell ref="J15:J17"/>
    <mergeCell ref="P15:P17"/>
    <mergeCell ref="Q15:Q17"/>
    <mergeCell ref="W15:W17"/>
    <mergeCell ref="X15:X17"/>
    <mergeCell ref="AD15:AD17"/>
    <mergeCell ref="AE15:AE17"/>
    <mergeCell ref="AF15:AF17"/>
    <mergeCell ref="AH15:AH17"/>
    <mergeCell ref="Q26:Q28"/>
    <mergeCell ref="W26:W28"/>
    <mergeCell ref="X26:X28"/>
    <mergeCell ref="AD26:AD28"/>
    <mergeCell ref="AE26:AE28"/>
    <mergeCell ref="C29:C31"/>
    <mergeCell ref="I29:I31"/>
    <mergeCell ref="J29:J31"/>
    <mergeCell ref="P29:P31"/>
    <mergeCell ref="Q29:Q31"/>
    <mergeCell ref="W29:W31"/>
    <mergeCell ref="X29:X31"/>
    <mergeCell ref="AD29:AD31"/>
    <mergeCell ref="AE29:AE31"/>
    <mergeCell ref="AF26:AF28"/>
    <mergeCell ref="AH26:AH28"/>
    <mergeCell ref="AI26:AR26"/>
    <mergeCell ref="AI27:AR27"/>
    <mergeCell ref="AI28:AR28"/>
    <mergeCell ref="AF29:AF31"/>
    <mergeCell ref="AH29:AH31"/>
    <mergeCell ref="AI29:AR29"/>
    <mergeCell ref="AI30:AR30"/>
    <mergeCell ref="AI31:AR31"/>
    <mergeCell ref="C32:C34"/>
    <mergeCell ref="I32:I34"/>
    <mergeCell ref="J32:J34"/>
    <mergeCell ref="P32:P34"/>
    <mergeCell ref="Q32:Q34"/>
    <mergeCell ref="W32:W34"/>
    <mergeCell ref="X32:X34"/>
    <mergeCell ref="AD32:AD34"/>
    <mergeCell ref="AE32:AE34"/>
    <mergeCell ref="AF32:AF34"/>
    <mergeCell ref="AH32:AH34"/>
    <mergeCell ref="AI32:AR32"/>
    <mergeCell ref="AI33:AR33"/>
    <mergeCell ref="AI34:AR34"/>
    <mergeCell ref="C35:C36"/>
    <mergeCell ref="D35:J35"/>
    <mergeCell ref="K35:Z35"/>
    <mergeCell ref="AA35:AD35"/>
    <mergeCell ref="AF35:AF36"/>
    <mergeCell ref="AI35:AR36"/>
    <mergeCell ref="C37:C39"/>
    <mergeCell ref="I37:I39"/>
    <mergeCell ref="J37:J39"/>
    <mergeCell ref="P37:P39"/>
    <mergeCell ref="C43:C45"/>
    <mergeCell ref="I43:I45"/>
    <mergeCell ref="J43:J45"/>
    <mergeCell ref="P43:P45"/>
    <mergeCell ref="AI44:AR44"/>
    <mergeCell ref="AI45:AR45"/>
    <mergeCell ref="C46:C48"/>
    <mergeCell ref="I46:I48"/>
    <mergeCell ref="J46:J48"/>
    <mergeCell ref="P46:P48"/>
  </mergeCells>
  <printOptions horizontalCentered="1" verticalCentered="1"/>
  <pageMargins left="0" right="0" top="0" bottom="0" header="0" footer="0"/>
  <pageSetup paperSize="9" scale="1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E9" sqref="E9"/>
    </sheetView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Octobre2016</vt:lpstr>
      <vt:lpstr>Novembre2016</vt:lpstr>
      <vt:lpstr>Décembre2016</vt:lpstr>
      <vt:lpstr>Taux de remplissage</vt:lpstr>
      <vt:lpstr>Janvier</vt:lpstr>
      <vt:lpstr>Février</vt:lpstr>
      <vt:lpstr>Mars</vt:lpstr>
      <vt:lpstr>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2017-02-27T01:15:07Z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psa_titre">
    <vt:lpwstr>Suivi écarts changement de convoi module 1</vt:lpwstr>
  </property>
  <property fmtid="{D5CDD505-2E9C-101B-9397-08002B2CF9AE}" pid="3" name="psa_reference">
    <vt:lpwstr>01349_16_02982</vt:lpwstr>
  </property>
  <property fmtid="{D5CDD505-2E9C-101B-9397-08002B2CF9AE}" pid="4" name="psa_date_creation">
    <vt:lpwstr>04/10/2016 11:11</vt:lpwstr>
  </property>
  <property fmtid="{D5CDD505-2E9C-101B-9397-08002B2CF9AE}" pid="5" name="psa_date_modification">
    <vt:lpwstr>22/02/2017 12:12</vt:lpwstr>
  </property>
  <property fmtid="{D5CDD505-2E9C-101B-9397-08002B2CF9AE}" pid="6" name="psa_auteur">
    <vt:lpwstr>DEMORE FREDERIC - U487526  </vt:lpwstr>
  </property>
  <property fmtid="{D5CDD505-2E9C-101B-9397-08002B2CF9AE}" pid="7" name="psa_emetteur">
    <vt:lpwstr>DEMORE FREDERIC - U487526  </vt:lpwstr>
  </property>
  <property fmtid="{D5CDD505-2E9C-101B-9397-08002B2CF9AE}" pid="8" name="psa_version">
    <vt:lpwstr>0.147</vt:lpwstr>
  </property>
  <property fmtid="{D5CDD505-2E9C-101B-9397-08002B2CF9AE}" pid="9" name="psa_commentaire">
    <vt:lpwstr/>
  </property>
  <property fmtid="{D5CDD505-2E9C-101B-9397-08002B2CF9AE}" pid="10" name="psa_langue_principale">
    <vt:lpwstr>Français</vt:lpwstr>
  </property>
  <property fmtid="{D5CDD505-2E9C-101B-9397-08002B2CF9AE}" pid="11" name="psa_status">
    <vt:lpwstr>brouillon</vt:lpwstr>
  </property>
  <property fmtid="{D5CDD505-2E9C-101B-9397-08002B2CF9AE}" pid="12" name="psa_type_doc">
    <vt:lpwstr/>
  </property>
  <property fmtid="{D5CDD505-2E9C-101B-9397-08002B2CF9AE}" pid="13" name="psa_communaute">
    <vt:lpwstr>Métier Production Saint-Ouen</vt:lpwstr>
  </property>
  <property fmtid="{D5CDD505-2E9C-101B-9397-08002B2CF9AE}" pid="14" name="psa_niveau_confidentialite">
    <vt:lpwstr>A usage interne (C=1)</vt:lpwstr>
  </property>
  <property fmtid="{D5CDD505-2E9C-101B-9397-08002B2CF9AE}" pid="15" name="psa_url_fiche">
    <vt:lpwstr>http://docinfogroupe.inetpsa.com/ead/doc/ref.01349_16_02982/v.0.147</vt:lpwstr>
  </property>
  <property fmtid="{D5CDD505-2E9C-101B-9397-08002B2CF9AE}" pid="16" name="psa_url_modification">
    <vt:lpwstr>http://docinfogroupe.inetpsa.com/ead/doc/modif/ref.01349_16_02982/fiche</vt:lpwstr>
  </property>
  <property fmtid="{D5CDD505-2E9C-101B-9397-08002B2CF9AE}" pid="17" name="psa_date_publication">
    <vt:lpwstr/>
  </property>
  <property fmtid="{D5CDD505-2E9C-101B-9397-08002B2CF9AE}" pid="18" name="_AdHocReviewCycleID">
    <vt:i4>1740558660</vt:i4>
  </property>
  <property fmtid="{D5CDD505-2E9C-101B-9397-08002B2CF9AE}" pid="19" name="_NewReviewCycle">
    <vt:lpwstr/>
  </property>
  <property fmtid="{D5CDD505-2E9C-101B-9397-08002B2CF9AE}" pid="20" name="_ReviewingToolsShownOnce">
    <vt:lpwstr/>
  </property>
</Properties>
</file>