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80" windowHeight="12585"/>
  </bookViews>
  <sheets>
    <sheet name="Essai formules" sheetId="4" r:id="rId1"/>
  </sheets>
  <calcPr calcId="125725"/>
</workbook>
</file>

<file path=xl/calcChain.xml><?xml version="1.0" encoding="utf-8"?>
<calcChain xmlns="http://schemas.openxmlformats.org/spreadsheetml/2006/main">
  <c r="AE27" i="4"/>
  <c r="AE26"/>
  <c r="AE25"/>
  <c r="AE24"/>
  <c r="AE22"/>
  <c r="AE21"/>
  <c r="AE20"/>
  <c r="AE18"/>
  <c r="AE17"/>
  <c r="AE16"/>
  <c r="AE15"/>
  <c r="AE14"/>
  <c r="AE12"/>
  <c r="AE11"/>
  <c r="AE10"/>
  <c r="AE9"/>
  <c r="AD8" a="1"/>
  <c r="AD8" s="1"/>
  <c r="AD6" a="1"/>
  <c r="AD6" s="1"/>
  <c r="AD9" a="1"/>
  <c r="AD9" s="1"/>
  <c r="AD10" a="1"/>
  <c r="AD10" s="1"/>
  <c r="AD11" a="1"/>
  <c r="AD11" s="1"/>
  <c r="AD12" a="1"/>
  <c r="AD12" s="1"/>
  <c r="AD14" a="1"/>
  <c r="AD14" s="1"/>
  <c r="AD15" a="1"/>
  <c r="AD15" s="1"/>
  <c r="AD16" a="1"/>
  <c r="AD16" s="1"/>
  <c r="AD17" a="1"/>
  <c r="AD17" s="1"/>
  <c r="AD18" a="1"/>
  <c r="AD18" s="1"/>
  <c r="AD20" a="1"/>
  <c r="AD20" s="1"/>
  <c r="AD21" a="1"/>
  <c r="AD21" s="1"/>
  <c r="AD22" a="1"/>
  <c r="AD22" s="1"/>
  <c r="AD24" a="1"/>
  <c r="AD24" s="1"/>
  <c r="AD25" a="1"/>
  <c r="AD25" s="1"/>
  <c r="AD26" a="1"/>
  <c r="AD26" s="1"/>
  <c r="AD27" a="1"/>
  <c r="AD27" s="1"/>
  <c r="AC8" a="1"/>
  <c r="AC8" s="1"/>
  <c r="AC9" a="1"/>
  <c r="AC9" s="1"/>
  <c r="AC10" a="1"/>
  <c r="AC10" s="1"/>
  <c r="AC11" a="1"/>
  <c r="AC11" s="1"/>
  <c r="AC12" a="1"/>
  <c r="AC12" s="1"/>
  <c r="AC14" a="1"/>
  <c r="AC14" s="1"/>
  <c r="AC15" a="1"/>
  <c r="AC15" s="1"/>
  <c r="AC16" a="1"/>
  <c r="AC16" s="1"/>
  <c r="AC17" a="1"/>
  <c r="AC17" s="1"/>
  <c r="AC18" a="1"/>
  <c r="AC18" s="1"/>
  <c r="AC20" a="1"/>
  <c r="AC20" s="1"/>
  <c r="AC21" a="1"/>
  <c r="AC21" s="1"/>
  <c r="AC22" a="1"/>
  <c r="AC22" s="1"/>
  <c r="AC24" a="1"/>
  <c r="AC24" s="1"/>
  <c r="AC25" a="1"/>
  <c r="AC25" s="1"/>
  <c r="AC26" a="1"/>
  <c r="AC26" s="1"/>
  <c r="AC27" a="1"/>
  <c r="AC27" s="1"/>
  <c r="AC6" a="1"/>
  <c r="AC6" s="1"/>
  <c r="AH6"/>
  <c r="AH7"/>
  <c r="AG7" s="1"/>
  <c r="AH8"/>
  <c r="AH9"/>
  <c r="AH10"/>
  <c r="AH11"/>
  <c r="AH12"/>
  <c r="AH13"/>
  <c r="AG13" s="1"/>
  <c r="AH14"/>
  <c r="AH15"/>
  <c r="AH16"/>
  <c r="AH17"/>
  <c r="AH18"/>
  <c r="AH19"/>
  <c r="AG19" s="1"/>
  <c r="AH20"/>
  <c r="AH21"/>
  <c r="AH22"/>
  <c r="AH23"/>
  <c r="AG23" s="1"/>
  <c r="AH24"/>
  <c r="AH25"/>
  <c r="AH26"/>
  <c r="AH27"/>
  <c r="AH5"/>
  <c r="AG5" s="1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5"/>
  <c r="AJ5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5"/>
  <c r="AM7"/>
  <c r="AM9"/>
  <c r="AM11"/>
  <c r="AM13"/>
  <c r="AM14"/>
  <c r="AM18"/>
  <c r="AM19"/>
  <c r="AM21"/>
  <c r="AM22"/>
  <c r="AM23"/>
  <c r="AM25"/>
  <c r="AM5"/>
  <c r="AB27"/>
  <c r="AA27"/>
  <c r="AB26"/>
  <c r="AA26"/>
  <c r="AN26" s="1"/>
  <c r="AB25"/>
  <c r="AA25"/>
  <c r="AB24"/>
  <c r="AA24"/>
  <c r="AN24" s="1"/>
  <c r="AN23"/>
  <c r="AB22"/>
  <c r="AA22"/>
  <c r="AB21"/>
  <c r="AA21"/>
  <c r="AB20"/>
  <c r="AA20"/>
  <c r="AN19"/>
  <c r="AB18"/>
  <c r="AA18"/>
  <c r="AB17"/>
  <c r="AA17"/>
  <c r="AN17" s="1"/>
  <c r="AB16"/>
  <c r="AA16"/>
  <c r="AB15"/>
  <c r="AA15"/>
  <c r="AN15" s="1"/>
  <c r="AB14"/>
  <c r="AA14"/>
  <c r="AN13"/>
  <c r="AB12"/>
  <c r="AA12"/>
  <c r="AB11"/>
  <c r="AA11"/>
  <c r="AB10"/>
  <c r="AA10"/>
  <c r="AB9"/>
  <c r="AA9"/>
  <c r="AB8"/>
  <c r="AA8"/>
  <c r="AM8" s="1"/>
  <c r="AN7"/>
  <c r="AB6"/>
  <c r="AA6"/>
  <c r="AN6" s="1"/>
  <c r="AN5"/>
  <c r="AE8" l="1"/>
  <c r="AM17"/>
  <c r="AG17" s="1"/>
  <c r="AN12"/>
  <c r="AN10"/>
  <c r="AN21"/>
  <c r="AM26"/>
  <c r="AG26" s="1"/>
  <c r="AM10"/>
  <c r="AG10" s="1"/>
  <c r="AN14"/>
  <c r="AG14" s="1"/>
  <c r="AN18"/>
  <c r="AG18" s="1"/>
  <c r="AN25"/>
  <c r="AG25" s="1"/>
  <c r="AN27"/>
  <c r="AM27"/>
  <c r="AG27" s="1"/>
  <c r="AM15"/>
  <c r="AM6"/>
  <c r="AE6" s="1"/>
  <c r="AN16"/>
  <c r="AN9"/>
  <c r="AG9" s="1"/>
  <c r="AN11"/>
  <c r="AG11" s="1"/>
  <c r="AN20"/>
  <c r="AN22"/>
  <c r="AG22" s="1"/>
  <c r="AM24"/>
  <c r="AM20"/>
  <c r="AM16"/>
  <c r="AM12"/>
  <c r="AG21"/>
  <c r="AN8"/>
  <c r="AG8" s="1"/>
  <c r="AG20" l="1"/>
  <c r="AG16"/>
  <c r="AG15"/>
  <c r="AG24"/>
  <c r="AG12"/>
  <c r="AG6"/>
</calcChain>
</file>

<file path=xl/sharedStrings.xml><?xml version="1.0" encoding="utf-8"?>
<sst xmlns="http://schemas.openxmlformats.org/spreadsheetml/2006/main" count="365" uniqueCount="40">
  <si>
    <t>UNITÉ 1</t>
  </si>
  <si>
    <t>U1</t>
  </si>
  <si>
    <t>UNITÉ 2</t>
  </si>
  <si>
    <t>U2</t>
  </si>
  <si>
    <t>UNITÉ 5</t>
  </si>
  <si>
    <t>UNITÉ 4</t>
  </si>
  <si>
    <t>UNITÉ 3</t>
  </si>
  <si>
    <t>U5</t>
  </si>
  <si>
    <t>U4</t>
  </si>
  <si>
    <t>U3</t>
  </si>
  <si>
    <t>EP</t>
  </si>
  <si>
    <t>EC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</si>
  <si>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</si>
  <si>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</si>
  <si>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</si>
  <si>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</si>
  <si>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</si>
  <si>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</si>
  <si>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</si>
  <si>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</si>
  <si>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</si>
  <si>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</si>
  <si>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</si>
  <si>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</si>
  <si>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VOLÉE 22</t>
  </si>
  <si>
    <t>ESI</t>
  </si>
  <si>
    <t>DIP</t>
  </si>
  <si>
    <t>Totaux</t>
  </si>
  <si>
    <t>Enseignants</t>
  </si>
  <si>
    <t>SI</t>
  </si>
  <si>
    <t>MY</t>
  </si>
  <si>
    <t>AM</t>
  </si>
  <si>
    <t>DA</t>
  </si>
  <si>
    <t>MC</t>
  </si>
  <si>
    <t>MA</t>
  </si>
  <si>
    <t>DO</t>
  </si>
  <si>
    <t>Année 2017 - EC et EP</t>
  </si>
  <si>
    <t>MAXIMUM</t>
  </si>
  <si>
    <t>X</t>
  </si>
  <si>
    <t>x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</si>
</sst>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26"/>
      <color theme="1"/>
      <name val="Arial"/>
      <family val="2"/>
    </font>
    <font>
      <sz val="20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0" fillId="0" borderId="0" applyFont="0" applyFill="0" applyBorder="0" applyAlignment="0" applyProtection="0"/>
  </cellStyleXfs>
  <cellXfs count="105">
    <xf numFmtId="0" fontId="0" fillId="0" borderId="0" xfId="0"/>
    <xf numFmtId="0" fontId="0" fillId="2" borderId="1" xfId="0" applyFill="1" applyBorder="1"/>
    <xf numFmtId="0" fontId="5" fillId="0" borderId="0" xfId="0" applyFont="1"/>
    <xf numFmtId="0" fontId="5" fillId="0" borderId="1" xfId="0" applyFont="1" applyBorder="1"/>
    <xf numFmtId="0" fontId="5" fillId="6" borderId="1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5" fillId="3" borderId="1" xfId="0" applyFont="1" applyFill="1" applyBorder="1"/>
    <xf numFmtId="0" fontId="5" fillId="0" borderId="1" xfId="0" applyFont="1" applyFill="1" applyBorder="1"/>
    <xf numFmtId="0" fontId="5" fillId="0" borderId="2" xfId="0" applyFont="1" applyBorder="1"/>
    <xf numFmtId="0" fontId="2" fillId="0" borderId="2" xfId="0" applyFont="1" applyBorder="1"/>
    <xf numFmtId="0" fontId="6" fillId="6" borderId="2" xfId="0" applyFont="1" applyFill="1" applyBorder="1"/>
    <xf numFmtId="0" fontId="3" fillId="4" borderId="2" xfId="0" applyFont="1" applyFill="1" applyBorder="1"/>
    <xf numFmtId="0" fontId="5" fillId="3" borderId="3" xfId="0" applyFont="1" applyFill="1" applyBorder="1"/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6" borderId="7" xfId="0" applyFont="1" applyFill="1" applyBorder="1"/>
    <xf numFmtId="0" fontId="5" fillId="6" borderId="4" xfId="0" applyFont="1" applyFill="1" applyBorder="1"/>
    <xf numFmtId="0" fontId="5" fillId="0" borderId="7" xfId="0" applyFont="1" applyBorder="1"/>
    <xf numFmtId="0" fontId="5" fillId="0" borderId="4" xfId="0" applyFont="1" applyBorder="1"/>
    <xf numFmtId="0" fontId="5" fillId="4" borderId="7" xfId="0" applyFont="1" applyFill="1" applyBorder="1"/>
    <xf numFmtId="0" fontId="5" fillId="4" borderId="4" xfId="0" applyFont="1" applyFill="1" applyBorder="1"/>
    <xf numFmtId="0" fontId="6" fillId="4" borderId="7" xfId="0" applyFont="1" applyFill="1" applyBorder="1"/>
    <xf numFmtId="0" fontId="6" fillId="4" borderId="4" xfId="0" applyFont="1" applyFill="1" applyBorder="1"/>
    <xf numFmtId="0" fontId="5" fillId="0" borderId="8" xfId="0" applyFont="1" applyBorder="1"/>
    <xf numFmtId="0" fontId="5" fillId="0" borderId="9" xfId="0" applyFont="1" applyBorder="1"/>
    <xf numFmtId="0" fontId="5" fillId="7" borderId="1" xfId="0" applyFont="1" applyFill="1" applyBorder="1"/>
    <xf numFmtId="0" fontId="5" fillId="8" borderId="1" xfId="0" applyFont="1" applyFill="1" applyBorder="1"/>
    <xf numFmtId="0" fontId="2" fillId="8" borderId="1" xfId="0" applyFont="1" applyFill="1" applyBorder="1"/>
    <xf numFmtId="0" fontId="2" fillId="7" borderId="1" xfId="0" applyFont="1" applyFill="1" applyBorder="1"/>
    <xf numFmtId="0" fontId="2" fillId="10" borderId="1" xfId="0" applyFont="1" applyFill="1" applyBorder="1"/>
    <xf numFmtId="0" fontId="5" fillId="10" borderId="1" xfId="0" applyFont="1" applyFill="1" applyBorder="1"/>
    <xf numFmtId="0" fontId="2" fillId="11" borderId="1" xfId="0" applyFont="1" applyFill="1" applyBorder="1"/>
    <xf numFmtId="0" fontId="5" fillId="11" borderId="1" xfId="0" applyFont="1" applyFill="1" applyBorder="1"/>
    <xf numFmtId="0" fontId="2" fillId="5" borderId="1" xfId="0" applyFont="1" applyFill="1" applyBorder="1"/>
    <xf numFmtId="0" fontId="0" fillId="5" borderId="1" xfId="0" applyFill="1" applyBorder="1"/>
    <xf numFmtId="0" fontId="2" fillId="9" borderId="1" xfId="0" applyFont="1" applyFill="1" applyBorder="1"/>
    <xf numFmtId="0" fontId="0" fillId="9" borderId="1" xfId="0" applyFill="1" applyBorder="1"/>
    <xf numFmtId="0" fontId="2" fillId="2" borderId="1" xfId="0" applyFont="1" applyFill="1" applyBorder="1"/>
    <xf numFmtId="0" fontId="5" fillId="0" borderId="3" xfId="0" applyFont="1" applyFill="1" applyBorder="1"/>
    <xf numFmtId="0" fontId="0" fillId="0" borderId="0" xfId="0" applyFill="1"/>
    <xf numFmtId="0" fontId="5" fillId="11" borderId="4" xfId="0" applyFont="1" applyFill="1" applyBorder="1"/>
    <xf numFmtId="0" fontId="5" fillId="9" borderId="4" xfId="0" applyFont="1" applyFill="1" applyBorder="1"/>
    <xf numFmtId="0" fontId="5" fillId="8" borderId="4" xfId="0" applyFont="1" applyFill="1" applyBorder="1"/>
    <xf numFmtId="0" fontId="5" fillId="2" borderId="4" xfId="0" applyFont="1" applyFill="1" applyBorder="1"/>
    <xf numFmtId="0" fontId="5" fillId="11" borderId="7" xfId="0" applyFont="1" applyFill="1" applyBorder="1"/>
    <xf numFmtId="0" fontId="5" fillId="7" borderId="7" xfId="0" applyFont="1" applyFill="1" applyBorder="1"/>
    <xf numFmtId="0" fontId="5" fillId="8" borderId="7" xfId="0" applyFont="1" applyFill="1" applyBorder="1"/>
    <xf numFmtId="0" fontId="5" fillId="10" borderId="7" xfId="0" applyFont="1" applyFill="1" applyBorder="1"/>
    <xf numFmtId="0" fontId="5" fillId="10" borderId="4" xfId="0" applyFont="1" applyFill="1" applyBorder="1"/>
    <xf numFmtId="0" fontId="5" fillId="7" borderId="4" xfId="0" applyFont="1" applyFill="1" applyBorder="1"/>
    <xf numFmtId="0" fontId="5" fillId="10" borderId="9" xfId="0" applyFont="1" applyFill="1" applyBorder="1"/>
    <xf numFmtId="0" fontId="5" fillId="9" borderId="7" xfId="0" applyFont="1" applyFill="1" applyBorder="1"/>
    <xf numFmtId="0" fontId="5" fillId="0" borderId="7" xfId="0" applyFont="1" applyFill="1" applyBorder="1"/>
    <xf numFmtId="0" fontId="5" fillId="5" borderId="4" xfId="0" applyFont="1" applyFill="1" applyBorder="1"/>
    <xf numFmtId="0" fontId="5" fillId="2" borderId="8" xfId="0" applyFont="1" applyFill="1" applyBorder="1"/>
    <xf numFmtId="0" fontId="5" fillId="11" borderId="8" xfId="0" applyFont="1" applyFill="1" applyBorder="1"/>
    <xf numFmtId="0" fontId="5" fillId="7" borderId="8" xfId="0" applyFont="1" applyFill="1" applyBorder="1"/>
    <xf numFmtId="0" fontId="5" fillId="2" borderId="9" xfId="0" applyFont="1" applyFill="1" applyBorder="1"/>
    <xf numFmtId="0" fontId="5" fillId="9" borderId="9" xfId="0" applyFont="1" applyFill="1" applyBorder="1"/>
    <xf numFmtId="0" fontId="5" fillId="9" borderId="8" xfId="0" applyFont="1" applyFill="1" applyBorder="1"/>
    <xf numFmtId="0" fontId="5" fillId="8" borderId="8" xfId="0" applyFont="1" applyFill="1" applyBorder="1"/>
    <xf numFmtId="0" fontId="5" fillId="8" borderId="9" xfId="0" applyFont="1" applyFill="1" applyBorder="1"/>
    <xf numFmtId="0" fontId="2" fillId="6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5" borderId="1" xfId="0" applyFont="1" applyFill="1" applyBorder="1"/>
    <xf numFmtId="0" fontId="5" fillId="9" borderId="1" xfId="0" applyFont="1" applyFill="1" applyBorder="1"/>
    <xf numFmtId="0" fontId="5" fillId="2" borderId="1" xfId="0" applyFont="1" applyFill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6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0" borderId="0" xfId="0" applyFont="1" applyFill="1"/>
    <xf numFmtId="0" fontId="5" fillId="0" borderId="4" xfId="0" applyFont="1" applyFill="1" applyBorder="1"/>
    <xf numFmtId="0" fontId="9" fillId="0" borderId="4" xfId="0" applyFont="1" applyFill="1" applyBorder="1"/>
    <xf numFmtId="0" fontId="2" fillId="0" borderId="16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5" fillId="8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17" xfId="0" applyFont="1" applyBorder="1"/>
    <xf numFmtId="0" fontId="5" fillId="0" borderId="0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9" fillId="0" borderId="0" xfId="0" applyFont="1"/>
    <xf numFmtId="0" fontId="2" fillId="3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  <colors>
    <mruColors>
      <color rgb="FFFF00FF"/>
      <color rgb="FF00FF00"/>
      <color rgb="FF00FF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048541"/>
  <sheetViews>
    <sheetView tabSelected="1" topLeftCell="L1" zoomScale="55" zoomScaleNormal="55" zoomScalePageLayoutView="55" workbookViewId="0">
      <selection activeCell="AE6" sqref="AE6"/>
    </sheetView>
  </sheetViews>
  <sheetFormatPr baseColWidth="10" defaultRowHeight="14.25"/>
  <cols>
    <col min="1" max="1" width="8.125" customWidth="1"/>
    <col min="2" max="2" width="36" bestFit="1" customWidth="1"/>
    <col min="3" max="26" width="11.875" customWidth="1"/>
    <col min="27" max="27" width="14" bestFit="1" customWidth="1"/>
    <col min="29" max="29" width="17.625" style="69" customWidth="1"/>
    <col min="30" max="30" width="16.25" style="69" customWidth="1"/>
    <col min="31" max="31" width="43" customWidth="1"/>
    <col min="32" max="32" width="14.125" customWidth="1"/>
    <col min="33" max="33" width="15.125" bestFit="1" customWidth="1"/>
    <col min="34" max="39" width="13.5" customWidth="1"/>
    <col min="40" max="40" width="11" customWidth="1"/>
  </cols>
  <sheetData>
    <row r="1" spans="1:40" ht="53.25" customHeight="1">
      <c r="A1" s="100" t="s">
        <v>36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</row>
    <row r="2" spans="1:40" ht="16.5" customHeight="1" thickBot="1"/>
    <row r="3" spans="1:40" ht="23.25">
      <c r="A3" s="3"/>
      <c r="B3" s="9"/>
      <c r="C3" s="103" t="s">
        <v>12</v>
      </c>
      <c r="D3" s="104"/>
      <c r="E3" s="101" t="s">
        <v>13</v>
      </c>
      <c r="F3" s="102"/>
      <c r="G3" s="101" t="s">
        <v>14</v>
      </c>
      <c r="H3" s="102"/>
      <c r="I3" s="101" t="s">
        <v>15</v>
      </c>
      <c r="J3" s="102"/>
      <c r="K3" s="101" t="s">
        <v>16</v>
      </c>
      <c r="L3" s="102"/>
      <c r="M3" s="101" t="s">
        <v>17</v>
      </c>
      <c r="N3" s="102"/>
      <c r="O3" s="101" t="s">
        <v>18</v>
      </c>
      <c r="P3" s="102"/>
      <c r="Q3" s="101" t="s">
        <v>19</v>
      </c>
      <c r="R3" s="102"/>
      <c r="S3" s="101" t="s">
        <v>20</v>
      </c>
      <c r="T3" s="102"/>
      <c r="U3" s="101" t="s">
        <v>21</v>
      </c>
      <c r="V3" s="102"/>
      <c r="W3" s="101" t="s">
        <v>22</v>
      </c>
      <c r="X3" s="102"/>
      <c r="Y3" s="101" t="s">
        <v>23</v>
      </c>
      <c r="Z3" s="102"/>
      <c r="AA3" s="97" t="s">
        <v>27</v>
      </c>
      <c r="AB3" s="98"/>
      <c r="AC3" s="99"/>
      <c r="AD3" s="94"/>
      <c r="AE3" s="72"/>
      <c r="AF3" s="72"/>
      <c r="AG3" s="72"/>
      <c r="AH3" s="72"/>
      <c r="AI3" s="72"/>
      <c r="AJ3" s="72"/>
      <c r="AK3" s="72"/>
      <c r="AL3" s="72"/>
      <c r="AM3" s="72"/>
    </row>
    <row r="4" spans="1:40" ht="23.25">
      <c r="A4" s="3"/>
      <c r="B4" s="10" t="s">
        <v>24</v>
      </c>
      <c r="C4" s="14" t="s">
        <v>10</v>
      </c>
      <c r="D4" s="15" t="s">
        <v>11</v>
      </c>
      <c r="E4" s="14" t="s">
        <v>10</v>
      </c>
      <c r="F4" s="15" t="s">
        <v>11</v>
      </c>
      <c r="G4" s="14" t="s">
        <v>10</v>
      </c>
      <c r="H4" s="15" t="s">
        <v>11</v>
      </c>
      <c r="I4" s="14" t="s">
        <v>10</v>
      </c>
      <c r="J4" s="15" t="s">
        <v>11</v>
      </c>
      <c r="K4" s="14" t="s">
        <v>10</v>
      </c>
      <c r="L4" s="15" t="s">
        <v>11</v>
      </c>
      <c r="M4" s="14" t="s">
        <v>10</v>
      </c>
      <c r="N4" s="15" t="s">
        <v>11</v>
      </c>
      <c r="O4" s="14" t="s">
        <v>10</v>
      </c>
      <c r="P4" s="15" t="s">
        <v>11</v>
      </c>
      <c r="Q4" s="14" t="s">
        <v>10</v>
      </c>
      <c r="R4" s="15" t="s">
        <v>11</v>
      </c>
      <c r="S4" s="14" t="s">
        <v>10</v>
      </c>
      <c r="T4" s="15" t="s">
        <v>11</v>
      </c>
      <c r="U4" s="14" t="s">
        <v>10</v>
      </c>
      <c r="V4" s="15" t="s">
        <v>11</v>
      </c>
      <c r="W4" s="14" t="s">
        <v>10</v>
      </c>
      <c r="X4" s="15" t="s">
        <v>11</v>
      </c>
      <c r="Y4" s="14" t="s">
        <v>10</v>
      </c>
      <c r="Z4" s="15" t="s">
        <v>11</v>
      </c>
      <c r="AA4" s="14" t="s">
        <v>11</v>
      </c>
      <c r="AB4" s="15" t="s">
        <v>26</v>
      </c>
      <c r="AC4" s="71" t="s">
        <v>28</v>
      </c>
      <c r="AD4" s="65"/>
      <c r="AE4" s="65"/>
      <c r="AF4" s="65"/>
      <c r="AG4" s="83" t="s">
        <v>37</v>
      </c>
      <c r="AH4" s="84" t="s">
        <v>31</v>
      </c>
      <c r="AI4" s="85" t="s">
        <v>29</v>
      </c>
      <c r="AJ4" s="85" t="s">
        <v>35</v>
      </c>
      <c r="AK4" s="85" t="s">
        <v>34</v>
      </c>
      <c r="AL4" s="85" t="s">
        <v>33</v>
      </c>
      <c r="AM4" s="85" t="s">
        <v>32</v>
      </c>
      <c r="AN4" s="86" t="s">
        <v>30</v>
      </c>
    </row>
    <row r="5" spans="1:40" ht="26.25">
      <c r="A5" s="4" t="s">
        <v>1</v>
      </c>
      <c r="B5" s="11" t="s">
        <v>0</v>
      </c>
      <c r="C5" s="16"/>
      <c r="D5" s="17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16"/>
      <c r="R5" s="17"/>
      <c r="S5" s="16"/>
      <c r="T5" s="17"/>
      <c r="U5" s="16"/>
      <c r="V5" s="17"/>
      <c r="W5" s="16"/>
      <c r="X5" s="17"/>
      <c r="Y5" s="16"/>
      <c r="Z5" s="17"/>
      <c r="AA5" s="63"/>
      <c r="AB5" s="73"/>
      <c r="AC5" s="75"/>
      <c r="AD5" s="95"/>
      <c r="AE5" s="2"/>
      <c r="AF5" s="2"/>
      <c r="AG5" s="83">
        <f>MAX(AH5:AN5)</f>
        <v>0</v>
      </c>
      <c r="AH5" s="87">
        <f>COUNTIF(A5:X5,$AH$4)</f>
        <v>0</v>
      </c>
      <c r="AI5" s="88">
        <f>COUNTIF(B5:Y5,$AI$4)</f>
        <v>0</v>
      </c>
      <c r="AJ5" s="88">
        <f>COUNTIF(C5:Z5,$AJ$4)</f>
        <v>0</v>
      </c>
      <c r="AK5" s="88">
        <f>COUNTIF(C5:Z5,$AK$4)</f>
        <v>0</v>
      </c>
      <c r="AL5" s="88">
        <f>COUNTIF(A5:Z5,$AL$4)</f>
        <v>0</v>
      </c>
      <c r="AM5" s="88">
        <f>COUNTIF(B5:AA5,$AM$4)</f>
        <v>0</v>
      </c>
      <c r="AN5" s="89">
        <f t="shared" ref="AN5:AN27" si="0">COUNTIF(C5:AB5,$AN$4)</f>
        <v>0</v>
      </c>
    </row>
    <row r="6" spans="1:40" ht="26.25">
      <c r="A6" s="3" t="s">
        <v>1</v>
      </c>
      <c r="B6" s="9" t="s">
        <v>38</v>
      </c>
      <c r="C6" s="46" t="s">
        <v>29</v>
      </c>
      <c r="D6" s="44" t="s">
        <v>30</v>
      </c>
      <c r="E6" s="47" t="s">
        <v>31</v>
      </c>
      <c r="F6" s="44" t="s">
        <v>30</v>
      </c>
      <c r="G6" s="52" t="s">
        <v>32</v>
      </c>
      <c r="H6" s="43" t="s">
        <v>31</v>
      </c>
      <c r="I6" s="18"/>
      <c r="J6" s="54" t="s">
        <v>33</v>
      </c>
      <c r="K6" s="46" t="s">
        <v>29</v>
      </c>
      <c r="L6" s="42" t="s">
        <v>32</v>
      </c>
      <c r="M6" s="18"/>
      <c r="N6" s="42" t="s">
        <v>32</v>
      </c>
      <c r="O6" s="18"/>
      <c r="P6" s="19"/>
      <c r="Q6" s="52" t="s">
        <v>32</v>
      </c>
      <c r="R6" s="44" t="s">
        <v>30</v>
      </c>
      <c r="S6" s="18"/>
      <c r="T6" s="19"/>
      <c r="U6" s="52" t="s">
        <v>32</v>
      </c>
      <c r="V6" s="50" t="s">
        <v>29</v>
      </c>
      <c r="W6" s="18"/>
      <c r="X6" s="50" t="s">
        <v>29</v>
      </c>
      <c r="Y6" s="18"/>
      <c r="Z6" s="42" t="s">
        <v>32</v>
      </c>
      <c r="AA6" s="81">
        <f>COUNTA(D6,F6,H6,J6,L6,N6,P6,R6,T6,V6,X6,Z6)</f>
        <v>10</v>
      </c>
      <c r="AB6" s="80">
        <f>COUNTA(C6,E6,G6,I6,K6,M6,O6,Q6,S6,U6,W6,Y6)</f>
        <v>6</v>
      </c>
      <c r="AC6" s="76" t="str">
        <f t="array" ref="AC6">INDEX(C6:Z6,MATCH(MAX(COUNTIF(C6:Z6,C6:Z6)),COUNTIF(C6:Z6,C6:Z6),0))</f>
        <v>DA</v>
      </c>
      <c r="AD6" s="96" t="str">
        <f t="array" ref="AD6">INDEX(C6:Z6,MATCH(MAX(COUNTIF(C6:Z6,C6:Z6)),COUNTIF(C6:Z6,C6:Z6)))</f>
        <v>DA</v>
      </c>
      <c r="AE6" s="93" t="str">
        <f>INDEX(AH4:AN4,1,MATCH(MAX(AH6:AN6),AH6:AN6,1))&amp;" "&amp;INDEX(AH4:AN4,1,MATCH(MAX(AH6:AN6),AH6:AN6,0))</f>
        <v>DA DA</v>
      </c>
      <c r="AF6" s="93"/>
      <c r="AG6" s="83">
        <f t="shared" ref="AG6:AG27" si="1">MAX(AH6:AN6)</f>
        <v>6</v>
      </c>
      <c r="AH6" s="87">
        <f t="shared" ref="AH6:AH27" si="2">COUNTIF(A6:X6,$AH$4)</f>
        <v>2</v>
      </c>
      <c r="AI6" s="88">
        <f t="shared" ref="AI6:AI27" si="3">COUNTIF(B6:Y6,$AI$4)</f>
        <v>4</v>
      </c>
      <c r="AJ6" s="88">
        <f t="shared" ref="AJ6:AJ27" si="4">COUNTIF(C6:Z6,$AJ$4)</f>
        <v>0</v>
      </c>
      <c r="AK6" s="88">
        <f t="shared" ref="AK6:AK27" si="5">COUNTIF(C6:Z6,$AK$4)</f>
        <v>0</v>
      </c>
      <c r="AL6" s="88">
        <f t="shared" ref="AL6:AL27" si="6">COUNTIF(A6:Z6,$AL$4)</f>
        <v>1</v>
      </c>
      <c r="AM6" s="88">
        <f t="shared" ref="AM6:AM27" si="7">COUNTIF(B6:AA6,$AM$4)</f>
        <v>6</v>
      </c>
      <c r="AN6" s="89">
        <f t="shared" si="0"/>
        <v>3</v>
      </c>
    </row>
    <row r="7" spans="1:40" ht="26.25">
      <c r="A7" s="4" t="s">
        <v>3</v>
      </c>
      <c r="B7" s="11" t="s">
        <v>2</v>
      </c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  <c r="O7" s="16"/>
      <c r="P7" s="17"/>
      <c r="Q7" s="16"/>
      <c r="R7" s="17"/>
      <c r="S7" s="16"/>
      <c r="T7" s="17"/>
      <c r="U7" s="16"/>
      <c r="V7" s="17"/>
      <c r="W7" s="16"/>
      <c r="X7" s="17"/>
      <c r="Y7" s="16"/>
      <c r="Z7" s="17"/>
      <c r="AA7" s="63"/>
      <c r="AB7" s="73"/>
      <c r="AC7" s="76"/>
      <c r="AD7" s="96"/>
      <c r="AE7" s="93"/>
      <c r="AF7" s="2"/>
      <c r="AG7" s="83">
        <f t="shared" si="1"/>
        <v>0</v>
      </c>
      <c r="AH7" s="87">
        <f t="shared" si="2"/>
        <v>0</v>
      </c>
      <c r="AI7" s="88">
        <f t="shared" si="3"/>
        <v>0</v>
      </c>
      <c r="AJ7" s="88">
        <f t="shared" si="4"/>
        <v>0</v>
      </c>
      <c r="AK7" s="88">
        <f t="shared" si="5"/>
        <v>0</v>
      </c>
      <c r="AL7" s="88">
        <f t="shared" si="6"/>
        <v>0</v>
      </c>
      <c r="AM7" s="88">
        <f t="shared" si="7"/>
        <v>0</v>
      </c>
      <c r="AN7" s="89">
        <f t="shared" si="0"/>
        <v>0</v>
      </c>
    </row>
    <row r="8" spans="1:40" ht="26.25">
      <c r="A8" s="3" t="s">
        <v>3</v>
      </c>
      <c r="B8" s="9" t="s">
        <v>39</v>
      </c>
      <c r="C8" s="18"/>
      <c r="D8" s="43" t="s">
        <v>31</v>
      </c>
      <c r="E8" s="46" t="s">
        <v>29</v>
      </c>
      <c r="F8" s="44" t="s">
        <v>30</v>
      </c>
      <c r="G8" s="18"/>
      <c r="H8" s="44" t="s">
        <v>30</v>
      </c>
      <c r="I8" s="43" t="s">
        <v>31</v>
      </c>
      <c r="J8" s="42" t="s">
        <v>32</v>
      </c>
      <c r="K8" s="45" t="s">
        <v>16</v>
      </c>
      <c r="L8" s="44" t="s">
        <v>30</v>
      </c>
      <c r="M8" s="18"/>
      <c r="N8" s="78" t="s">
        <v>29</v>
      </c>
      <c r="O8" s="18"/>
      <c r="P8" s="19"/>
      <c r="Q8" s="18"/>
      <c r="R8" s="19"/>
      <c r="S8" s="46" t="s">
        <v>29</v>
      </c>
      <c r="T8" s="19"/>
      <c r="U8" s="18"/>
      <c r="V8" s="41" t="s">
        <v>34</v>
      </c>
      <c r="W8" s="52" t="s">
        <v>32</v>
      </c>
      <c r="X8" s="54" t="s">
        <v>33</v>
      </c>
      <c r="Y8" s="18"/>
      <c r="Z8" s="19"/>
      <c r="AA8" s="81">
        <f t="shared" ref="AA8:AA12" si="8">COUNTA(D8,F8,H8,J8,L8,N8,P8,R8,T8,V8,X8,Z8)</f>
        <v>8</v>
      </c>
      <c r="AB8" s="82">
        <f t="shared" ref="AB8:AB12" si="9">COUNTA(C8,E8,G8,I8,K8,M8,O8,Q8,S8,U8,W8,Y8)</f>
        <v>5</v>
      </c>
      <c r="AC8" s="76" t="str">
        <f t="array" ref="AC8">INDEX(C8:Z8,MATCH(MAX(COUNTIF(C8:Z8,C8:Z8)),COUNTIF(C8:Z8,C8:Z8),0))</f>
        <v>SI</v>
      </c>
      <c r="AD8" s="96" t="str">
        <f t="array" ref="AD8">INDEX(C8:Z8,MATCH(MAX(COUNTIF(C8:Z8,C8:Z8)),COUNTIF(C8:Z8,C8:Z8)))</f>
        <v>SI</v>
      </c>
      <c r="AE8" s="93" t="str">
        <f>INDEX(AH4:AN4,1,MATCH(MAX(AH8:AN8),AH8:AN8,1))&amp;" "&amp;INDEX(AH4:AN4,1,MATCH(MAX(AH8:AN8),AH8:AN8,0))</f>
        <v>MY SI</v>
      </c>
      <c r="AF8" s="77"/>
      <c r="AG8" s="83">
        <f t="shared" si="1"/>
        <v>3</v>
      </c>
      <c r="AH8" s="87">
        <f t="shared" si="2"/>
        <v>2</v>
      </c>
      <c r="AI8" s="88">
        <f t="shared" si="3"/>
        <v>3</v>
      </c>
      <c r="AJ8" s="88">
        <f t="shared" si="4"/>
        <v>0</v>
      </c>
      <c r="AK8" s="88">
        <f t="shared" si="5"/>
        <v>1</v>
      </c>
      <c r="AL8" s="88">
        <f t="shared" si="6"/>
        <v>1</v>
      </c>
      <c r="AM8" s="88">
        <f t="shared" si="7"/>
        <v>2</v>
      </c>
      <c r="AN8" s="89">
        <f t="shared" si="0"/>
        <v>3</v>
      </c>
    </row>
    <row r="9" spans="1:40" ht="26.25">
      <c r="A9" s="3" t="s">
        <v>3</v>
      </c>
      <c r="B9" s="9" t="s">
        <v>39</v>
      </c>
      <c r="C9" s="45" t="s">
        <v>34</v>
      </c>
      <c r="D9" s="41" t="s">
        <v>34</v>
      </c>
      <c r="E9" s="47" t="s">
        <v>31</v>
      </c>
      <c r="F9" s="44" t="s">
        <v>30</v>
      </c>
      <c r="G9" s="18"/>
      <c r="H9" s="50" t="s">
        <v>29</v>
      </c>
      <c r="I9" s="52" t="s">
        <v>32</v>
      </c>
      <c r="J9" s="52" t="s">
        <v>32</v>
      </c>
      <c r="K9" s="18"/>
      <c r="M9" s="18"/>
      <c r="N9" s="42" t="s">
        <v>32</v>
      </c>
      <c r="O9" s="18"/>
      <c r="P9" s="19"/>
      <c r="Q9" s="18"/>
      <c r="R9" s="43" t="s">
        <v>31</v>
      </c>
      <c r="S9" s="18"/>
      <c r="T9" s="50" t="s">
        <v>29</v>
      </c>
      <c r="U9" s="18"/>
      <c r="V9" s="19"/>
      <c r="Y9" s="18"/>
      <c r="Z9" s="19"/>
      <c r="AA9" s="81">
        <f t="shared" si="8"/>
        <v>7</v>
      </c>
      <c r="AB9" s="82">
        <f t="shared" si="9"/>
        <v>3</v>
      </c>
      <c r="AC9" s="76" t="str">
        <f t="array" ref="AC9">INDEX(C9:Z9,MATCH(MAX(COUNTIF(C9:Z9,C9:Z9)),COUNTIF(C9:Z9,C9:Z9),0))</f>
        <v>DA</v>
      </c>
      <c r="AD9" s="96" t="str">
        <f t="array" ref="AD9">INDEX(C9:Z9,MATCH(MAX(COUNTIF(C9:Z9,C9:Z9)),COUNTIF(C9:Z9,C9:Z9)))</f>
        <v>DA</v>
      </c>
      <c r="AE9" s="93" t="str">
        <f>INDEX(AH4:AN4,1,MATCH(MAX(AH9:AN9),AH9:AN9,1))&amp;" "&amp;INDEX(AH4:AN4,1,MATCH(MAX(AH9:AN9),AH9:AN9,0))</f>
        <v>DA DA</v>
      </c>
      <c r="AF9" s="2"/>
      <c r="AG9" s="83">
        <f t="shared" si="1"/>
        <v>3</v>
      </c>
      <c r="AH9" s="87">
        <f t="shared" si="2"/>
        <v>2</v>
      </c>
      <c r="AI9" s="88">
        <f t="shared" si="3"/>
        <v>2</v>
      </c>
      <c r="AJ9" s="88">
        <f t="shared" si="4"/>
        <v>0</v>
      </c>
      <c r="AK9" s="88">
        <f t="shared" si="5"/>
        <v>2</v>
      </c>
      <c r="AL9" s="88">
        <f t="shared" si="6"/>
        <v>0</v>
      </c>
      <c r="AM9" s="88">
        <f t="shared" si="7"/>
        <v>3</v>
      </c>
      <c r="AN9" s="89">
        <f t="shared" si="0"/>
        <v>1</v>
      </c>
    </row>
    <row r="10" spans="1:40" ht="26.25">
      <c r="A10" s="3" t="s">
        <v>3</v>
      </c>
      <c r="B10" s="9" t="s">
        <v>39</v>
      </c>
      <c r="C10" s="48" t="s">
        <v>35</v>
      </c>
      <c r="D10" s="19"/>
      <c r="E10" s="46" t="s">
        <v>29</v>
      </c>
      <c r="F10" s="41" t="s">
        <v>34</v>
      </c>
      <c r="G10" s="53"/>
      <c r="H10" s="50" t="s">
        <v>29</v>
      </c>
      <c r="I10" s="47" t="s">
        <v>31</v>
      </c>
      <c r="J10" s="43" t="s">
        <v>31</v>
      </c>
      <c r="K10" s="45" t="s">
        <v>16</v>
      </c>
      <c r="L10" s="50" t="s">
        <v>29</v>
      </c>
      <c r="M10" s="18"/>
      <c r="N10" s="19"/>
      <c r="O10" s="18"/>
      <c r="P10" s="19"/>
      <c r="Q10" s="18"/>
      <c r="R10" s="44" t="s">
        <v>30</v>
      </c>
      <c r="S10" s="18"/>
      <c r="T10" s="43" t="s">
        <v>31</v>
      </c>
      <c r="U10" s="18"/>
      <c r="V10" s="41" t="s">
        <v>34</v>
      </c>
      <c r="W10" s="47" t="s">
        <v>31</v>
      </c>
      <c r="X10" s="49" t="s">
        <v>35</v>
      </c>
      <c r="Y10" s="18"/>
      <c r="Z10" s="19"/>
      <c r="AA10" s="81">
        <f t="shared" si="8"/>
        <v>8</v>
      </c>
      <c r="AB10" s="82">
        <f t="shared" si="9"/>
        <v>5</v>
      </c>
      <c r="AC10" s="76" t="str">
        <f t="array" ref="AC10">INDEX(C10:Z10,MATCH(MAX(COUNTIF(C10:Z10,C10:Z10)),COUNTIF(C10:Z10,C10:Z10),0))</f>
        <v>AM</v>
      </c>
      <c r="AD10" s="96" t="str">
        <f t="array" ref="AD10">INDEX(C10:Z10,MATCH(MAX(COUNTIF(C10:Z10,C10:Z10)),COUNTIF(C10:Z10,C10:Z10)))</f>
        <v>AM</v>
      </c>
      <c r="AE10" s="93" t="str">
        <f>INDEX(AH4:AN4,1,MATCH(MAX(AH10:AN10),AH10:AN10,1))&amp;" "&amp;INDEX(AH4:AN4,1,MATCH(MAX(AH10:AN10),AH10:AN10,0))</f>
        <v>MY AM</v>
      </c>
      <c r="AF10" s="2"/>
      <c r="AG10" s="83">
        <f t="shared" si="1"/>
        <v>4</v>
      </c>
      <c r="AH10" s="87">
        <f t="shared" si="2"/>
        <v>4</v>
      </c>
      <c r="AI10" s="88">
        <f t="shared" si="3"/>
        <v>3</v>
      </c>
      <c r="AJ10" s="88">
        <f t="shared" si="4"/>
        <v>2</v>
      </c>
      <c r="AK10" s="88">
        <f t="shared" si="5"/>
        <v>2</v>
      </c>
      <c r="AL10" s="88">
        <f t="shared" si="6"/>
        <v>0</v>
      </c>
      <c r="AM10" s="88">
        <f t="shared" si="7"/>
        <v>0</v>
      </c>
      <c r="AN10" s="89">
        <f t="shared" si="0"/>
        <v>1</v>
      </c>
    </row>
    <row r="11" spans="1:40" ht="26.25">
      <c r="A11" s="3" t="s">
        <v>3</v>
      </c>
      <c r="B11" s="9" t="s">
        <v>39</v>
      </c>
      <c r="C11" s="45" t="s">
        <v>34</v>
      </c>
      <c r="D11" s="41" t="s">
        <v>34</v>
      </c>
      <c r="E11" s="18"/>
      <c r="F11" s="43" t="s">
        <v>31</v>
      </c>
      <c r="G11" s="45" t="s">
        <v>34</v>
      </c>
      <c r="H11" s="19"/>
      <c r="I11" s="18"/>
      <c r="J11" s="43" t="s">
        <v>31</v>
      </c>
      <c r="K11" s="46" t="s">
        <v>29</v>
      </c>
      <c r="L11" s="44" t="s">
        <v>30</v>
      </c>
      <c r="M11" s="18"/>
      <c r="N11" s="42" t="s">
        <v>32</v>
      </c>
      <c r="O11" s="18"/>
      <c r="P11" s="19"/>
      <c r="Q11" s="42" t="s">
        <v>32</v>
      </c>
      <c r="S11" s="45" t="s">
        <v>34</v>
      </c>
      <c r="T11" s="19"/>
      <c r="U11" s="45" t="s">
        <v>34</v>
      </c>
      <c r="V11" s="42" t="s">
        <v>32</v>
      </c>
      <c r="W11" s="18"/>
      <c r="X11" s="42" t="s">
        <v>32</v>
      </c>
      <c r="Y11" s="18"/>
      <c r="Z11" s="42" t="s">
        <v>32</v>
      </c>
      <c r="AA11" s="81">
        <f t="shared" si="8"/>
        <v>8</v>
      </c>
      <c r="AB11" s="82">
        <f t="shared" si="9"/>
        <v>6</v>
      </c>
      <c r="AC11" s="76" t="str">
        <f t="array" ref="AC11">INDEX(C11:Z11,MATCH(MAX(COUNTIF(C11:Z11,C11:Z11)),COUNTIF(C11:Z11,C11:Z11),0))</f>
        <v>MA</v>
      </c>
      <c r="AD11" s="96" t="str">
        <f t="array" ref="AD11">INDEX(C11:Z11,MATCH(MAX(COUNTIF(C11:Z11,C11:Z11)),COUNTIF(C11:Z11,C11:Z11)))</f>
        <v>DA</v>
      </c>
      <c r="AE11" s="93" t="str">
        <f>INDEX(AH4:AN4,1,MATCH(MAX(AH11:AN11),AH11:AN11,1))&amp;" "&amp;INDEX(AH4:AN4,1,MATCH(MAX(AH11:AN11),AH11:AN11,0))</f>
        <v>MA MA</v>
      </c>
      <c r="AF11" s="77"/>
      <c r="AG11" s="83">
        <f t="shared" si="1"/>
        <v>5</v>
      </c>
      <c r="AH11" s="87">
        <f t="shared" si="2"/>
        <v>2</v>
      </c>
      <c r="AI11" s="88">
        <f t="shared" si="3"/>
        <v>1</v>
      </c>
      <c r="AJ11" s="88">
        <f t="shared" si="4"/>
        <v>0</v>
      </c>
      <c r="AK11" s="88">
        <f t="shared" si="5"/>
        <v>5</v>
      </c>
      <c r="AL11" s="88">
        <f t="shared" si="6"/>
        <v>0</v>
      </c>
      <c r="AM11" s="88">
        <f t="shared" si="7"/>
        <v>5</v>
      </c>
      <c r="AN11" s="89">
        <f t="shared" si="0"/>
        <v>1</v>
      </c>
    </row>
    <row r="12" spans="1:40" ht="26.25">
      <c r="A12" s="3" t="s">
        <v>3</v>
      </c>
      <c r="B12" s="9" t="s">
        <v>39</v>
      </c>
      <c r="C12" s="18"/>
      <c r="D12" s="49" t="s">
        <v>35</v>
      </c>
      <c r="E12" s="52" t="s">
        <v>32</v>
      </c>
      <c r="F12" s="43" t="s">
        <v>31</v>
      </c>
      <c r="G12" s="45" t="s">
        <v>34</v>
      </c>
      <c r="H12" s="19"/>
      <c r="I12" s="18"/>
      <c r="J12" s="50" t="s">
        <v>29</v>
      </c>
      <c r="K12" s="47" t="s">
        <v>31</v>
      </c>
      <c r="L12" s="43" t="s">
        <v>31</v>
      </c>
      <c r="M12" s="18"/>
      <c r="N12" s="42" t="s">
        <v>32</v>
      </c>
      <c r="O12" s="18"/>
      <c r="P12" s="19"/>
      <c r="Q12" s="18"/>
      <c r="R12" s="19"/>
      <c r="S12" s="46" t="s">
        <v>29</v>
      </c>
      <c r="T12" s="44" t="s">
        <v>30</v>
      </c>
      <c r="U12" s="18"/>
      <c r="V12" s="42" t="s">
        <v>32</v>
      </c>
      <c r="W12" s="18"/>
      <c r="X12" s="44" t="s">
        <v>30</v>
      </c>
      <c r="Y12" s="18"/>
      <c r="Z12" s="42" t="s">
        <v>32</v>
      </c>
      <c r="AA12" s="81">
        <f t="shared" si="8"/>
        <v>9</v>
      </c>
      <c r="AB12" s="82">
        <f t="shared" si="9"/>
        <v>4</v>
      </c>
      <c r="AC12" s="76" t="str">
        <f t="array" ref="AC12">INDEX(C12:Z12,MATCH(MAX(COUNTIF(C12:Z12,C12:Z12)),COUNTIF(C12:Z12,C12:Z12),0))</f>
        <v>DA</v>
      </c>
      <c r="AD12" s="96" t="str">
        <f t="array" ref="AD12">INDEX(C12:Z12,MATCH(MAX(COUNTIF(C12:Z12,C12:Z12)),COUNTIF(C12:Z12,C12:Z12)))</f>
        <v>DA</v>
      </c>
      <c r="AE12" s="93" t="str">
        <f>INDEX(AH4:AN4,1,MATCH(MAX(AH12:AN12),AH12:AN12,1))&amp;" "&amp;INDEX(AH4:AN4,1,MATCH(MAX(AH12:AN12),AH12:AN12,0))</f>
        <v>DA DA</v>
      </c>
      <c r="AF12" s="2"/>
      <c r="AG12" s="83">
        <f t="shared" si="1"/>
        <v>4</v>
      </c>
      <c r="AH12" s="87">
        <f t="shared" si="2"/>
        <v>3</v>
      </c>
      <c r="AI12" s="88">
        <f t="shared" si="3"/>
        <v>2</v>
      </c>
      <c r="AJ12" s="88">
        <f t="shared" si="4"/>
        <v>1</v>
      </c>
      <c r="AK12" s="88">
        <f t="shared" si="5"/>
        <v>1</v>
      </c>
      <c r="AL12" s="88">
        <f t="shared" si="6"/>
        <v>0</v>
      </c>
      <c r="AM12" s="88">
        <f t="shared" si="7"/>
        <v>4</v>
      </c>
      <c r="AN12" s="89">
        <f t="shared" si="0"/>
        <v>2</v>
      </c>
    </row>
    <row r="13" spans="1:40" ht="26.25">
      <c r="A13" s="5" t="s">
        <v>7</v>
      </c>
      <c r="B13" s="12" t="s">
        <v>4</v>
      </c>
      <c r="C13" s="20"/>
      <c r="D13" s="21"/>
      <c r="E13" s="20"/>
      <c r="F13" s="21"/>
      <c r="G13" s="20"/>
      <c r="H13" s="21"/>
      <c r="I13" s="20"/>
      <c r="J13" s="21"/>
      <c r="K13" s="20"/>
      <c r="L13" s="21"/>
      <c r="M13" s="20"/>
      <c r="N13" s="21"/>
      <c r="O13" s="20"/>
      <c r="P13" s="21"/>
      <c r="Q13" s="20"/>
      <c r="R13" s="21"/>
      <c r="S13" s="20"/>
      <c r="T13" s="21"/>
      <c r="U13" s="20"/>
      <c r="V13" s="21"/>
      <c r="W13" s="20"/>
      <c r="X13" s="21"/>
      <c r="Y13" s="20"/>
      <c r="Z13" s="21"/>
      <c r="AA13" s="64"/>
      <c r="AB13" s="74"/>
      <c r="AC13" s="76"/>
      <c r="AD13" s="96"/>
      <c r="AE13" s="93"/>
      <c r="AF13" s="2"/>
      <c r="AG13" s="83">
        <f t="shared" si="1"/>
        <v>0</v>
      </c>
      <c r="AH13" s="87">
        <f t="shared" si="2"/>
        <v>0</v>
      </c>
      <c r="AI13" s="88">
        <f t="shared" si="3"/>
        <v>0</v>
      </c>
      <c r="AJ13" s="88">
        <f t="shared" si="4"/>
        <v>0</v>
      </c>
      <c r="AK13" s="88">
        <f t="shared" si="5"/>
        <v>0</v>
      </c>
      <c r="AL13" s="88">
        <f t="shared" si="6"/>
        <v>0</v>
      </c>
      <c r="AM13" s="88">
        <f t="shared" si="7"/>
        <v>0</v>
      </c>
      <c r="AN13" s="89">
        <f t="shared" si="0"/>
        <v>0</v>
      </c>
    </row>
    <row r="14" spans="1:40" ht="26.25">
      <c r="A14" s="3" t="s">
        <v>7</v>
      </c>
      <c r="B14" s="9" t="s">
        <v>39</v>
      </c>
      <c r="C14" s="53"/>
      <c r="D14" s="44" t="s">
        <v>30</v>
      </c>
      <c r="E14" s="52" t="s">
        <v>32</v>
      </c>
      <c r="F14" s="42" t="s">
        <v>32</v>
      </c>
      <c r="G14" s="52" t="s">
        <v>32</v>
      </c>
      <c r="H14" s="42" t="s">
        <v>32</v>
      </c>
      <c r="I14" s="18"/>
      <c r="J14" s="44" t="s">
        <v>30</v>
      </c>
      <c r="K14" s="46" t="s">
        <v>29</v>
      </c>
      <c r="L14" s="41" t="s">
        <v>34</v>
      </c>
      <c r="M14" s="18"/>
      <c r="N14" s="19"/>
      <c r="O14" s="18"/>
      <c r="P14" s="19"/>
      <c r="Q14" s="46" t="s">
        <v>29</v>
      </c>
      <c r="R14" s="19"/>
      <c r="S14" s="52" t="s">
        <v>32</v>
      </c>
      <c r="T14" s="41" t="s">
        <v>34</v>
      </c>
      <c r="U14" s="18"/>
      <c r="V14" s="42" t="s">
        <v>32</v>
      </c>
      <c r="W14" s="18"/>
      <c r="X14" s="41" t="s">
        <v>34</v>
      </c>
      <c r="Y14" s="18"/>
      <c r="Z14" s="19"/>
      <c r="AA14" s="81">
        <f t="shared" ref="AA14:AA18" si="10">COUNTA(D14,F14,H14,J14,L14,N14,P14,R14,T14,V14,X14,Z14)</f>
        <v>8</v>
      </c>
      <c r="AB14" s="82">
        <f t="shared" ref="AB14:AB18" si="11">COUNTA(C14,E14,G14,I14,K14,M14,O14,Q14,S14,U14,W14,Y14)</f>
        <v>5</v>
      </c>
      <c r="AC14" s="76" t="str">
        <f t="array" ref="AC14">INDEX(C14:Z14,MATCH(MAX(COUNTIF(C14:Z14,C14:Z14)),COUNTIF(C14:Z14,C14:Z14),0))</f>
        <v>DA</v>
      </c>
      <c r="AD14" s="96">
        <f t="array" ref="AD14">INDEX(C14:Z14,MATCH(MAX(COUNTIF(C14:Z14,C14:Z14)),COUNTIF(C14:Z14,C14:Z14)))</f>
        <v>0</v>
      </c>
      <c r="AE14" s="93" t="str">
        <f>INDEX(AH4:AN4,1,MATCH(MAX(AH14:AN14),AH14:AN14,1))&amp;" "&amp;INDEX(AH4:AN4,1,MATCH(MAX(AH14:AN14),AH14:AN14,0))</f>
        <v>DA DA</v>
      </c>
      <c r="AF14" s="2"/>
      <c r="AG14" s="83">
        <f t="shared" si="1"/>
        <v>6</v>
      </c>
      <c r="AH14" s="87">
        <f t="shared" si="2"/>
        <v>0</v>
      </c>
      <c r="AI14" s="88">
        <f t="shared" si="3"/>
        <v>2</v>
      </c>
      <c r="AJ14" s="88">
        <f t="shared" si="4"/>
        <v>0</v>
      </c>
      <c r="AK14" s="88">
        <f t="shared" si="5"/>
        <v>3</v>
      </c>
      <c r="AL14" s="88">
        <f t="shared" si="6"/>
        <v>0</v>
      </c>
      <c r="AM14" s="88">
        <f t="shared" si="7"/>
        <v>6</v>
      </c>
      <c r="AN14" s="89">
        <f t="shared" si="0"/>
        <v>2</v>
      </c>
    </row>
    <row r="15" spans="1:40" ht="26.25">
      <c r="A15" s="3" t="s">
        <v>7</v>
      </c>
      <c r="B15" s="9" t="s">
        <v>39</v>
      </c>
      <c r="C15" s="45" t="s">
        <v>34</v>
      </c>
      <c r="D15" s="44" t="s">
        <v>30</v>
      </c>
      <c r="E15" s="18"/>
      <c r="F15" s="44" t="s">
        <v>30</v>
      </c>
      <c r="G15" s="45" t="s">
        <v>34</v>
      </c>
      <c r="H15" s="42" t="s">
        <v>32</v>
      </c>
      <c r="I15" s="18"/>
      <c r="J15" s="44" t="s">
        <v>30</v>
      </c>
      <c r="K15" s="45" t="s">
        <v>16</v>
      </c>
      <c r="L15" s="48" t="s">
        <v>35</v>
      </c>
      <c r="M15" s="18"/>
      <c r="N15" s="42" t="s">
        <v>32</v>
      </c>
      <c r="O15" s="18"/>
      <c r="P15" s="19"/>
      <c r="Q15" s="18"/>
      <c r="R15" s="19"/>
      <c r="S15" s="46" t="s">
        <v>29</v>
      </c>
      <c r="T15" s="44" t="s">
        <v>30</v>
      </c>
      <c r="U15" s="18"/>
      <c r="V15" s="42" t="s">
        <v>32</v>
      </c>
      <c r="W15" s="47" t="s">
        <v>31</v>
      </c>
      <c r="X15" s="42" t="s">
        <v>32</v>
      </c>
      <c r="Y15" s="18"/>
      <c r="Z15" s="19"/>
      <c r="AA15" s="81">
        <f t="shared" si="10"/>
        <v>9</v>
      </c>
      <c r="AB15" s="82">
        <f t="shared" si="11"/>
        <v>5</v>
      </c>
      <c r="AC15" s="76" t="str">
        <f t="array" ref="AC15">INDEX(C15:Z15,MATCH(MAX(COUNTIF(C15:Z15,C15:Z15)),COUNTIF(C15:Z15,C15:Z15),0))</f>
        <v>MY</v>
      </c>
      <c r="AD15" s="96" t="str">
        <f t="array" ref="AD15">INDEX(C15:Z15,MATCH(MAX(COUNTIF(C15:Z15,C15:Z15)),COUNTIF(C15:Z15,C15:Z15)))</f>
        <v>DA</v>
      </c>
      <c r="AE15" s="93" t="str">
        <f>INDEX(AH4:AN4,1,MATCH(MAX(AH15:AN15),AH15:AN15,1))&amp;" "&amp;INDEX(AH4:AN4,1,MATCH(MAX(AH15:AN15),AH15:AN15,0))</f>
        <v>MY DA</v>
      </c>
      <c r="AF15" s="2"/>
      <c r="AG15" s="83">
        <f t="shared" si="1"/>
        <v>4</v>
      </c>
      <c r="AH15" s="87">
        <f t="shared" si="2"/>
        <v>1</v>
      </c>
      <c r="AI15" s="88">
        <f t="shared" si="3"/>
        <v>1</v>
      </c>
      <c r="AJ15" s="88">
        <f t="shared" si="4"/>
        <v>1</v>
      </c>
      <c r="AK15" s="88">
        <f t="shared" si="5"/>
        <v>2</v>
      </c>
      <c r="AL15" s="88">
        <f t="shared" si="6"/>
        <v>0</v>
      </c>
      <c r="AM15" s="88">
        <f t="shared" si="7"/>
        <v>4</v>
      </c>
      <c r="AN15" s="89">
        <f t="shared" si="0"/>
        <v>4</v>
      </c>
    </row>
    <row r="16" spans="1:40" ht="26.25">
      <c r="A16" s="3" t="s">
        <v>7</v>
      </c>
      <c r="B16" s="9" t="s">
        <v>39</v>
      </c>
      <c r="C16" s="18"/>
      <c r="D16" s="42" t="s">
        <v>32</v>
      </c>
      <c r="E16" s="47" t="s">
        <v>31</v>
      </c>
      <c r="F16" s="50" t="s">
        <v>29</v>
      </c>
      <c r="G16" s="18"/>
      <c r="H16" s="42" t="s">
        <v>32</v>
      </c>
      <c r="I16" s="52" t="s">
        <v>32</v>
      </c>
      <c r="J16" s="44" t="s">
        <v>30</v>
      </c>
      <c r="K16" s="18"/>
      <c r="L16" s="42" t="s">
        <v>32</v>
      </c>
      <c r="M16" s="18"/>
      <c r="N16" s="19"/>
      <c r="O16" s="45" t="s">
        <v>34</v>
      </c>
      <c r="P16" s="19"/>
      <c r="Q16" s="18"/>
      <c r="R16" s="19"/>
      <c r="S16" s="45" t="s">
        <v>34</v>
      </c>
      <c r="T16" s="44" t="s">
        <v>30</v>
      </c>
      <c r="U16" s="45" t="s">
        <v>34</v>
      </c>
      <c r="V16" s="50" t="s">
        <v>29</v>
      </c>
      <c r="W16" s="18"/>
      <c r="X16" s="42" t="s">
        <v>32</v>
      </c>
      <c r="Y16" s="18"/>
      <c r="Z16" s="19"/>
      <c r="AA16" s="81">
        <f t="shared" si="10"/>
        <v>8</v>
      </c>
      <c r="AB16" s="82">
        <f t="shared" si="11"/>
        <v>5</v>
      </c>
      <c r="AC16" s="76" t="str">
        <f t="array" ref="AC16">INDEX(C16:Z16,MATCH(MAX(COUNTIF(C16:Z16,C16:Z16)),COUNTIF(C16:Z16,C16:Z16),0))</f>
        <v>DA</v>
      </c>
      <c r="AD16" s="96">
        <f t="array" ref="AD16">INDEX(C16:Z16,MATCH(MAX(COUNTIF(C16:Z16,C16:Z16)),COUNTIF(C16:Z16,C16:Z16)))</f>
        <v>0</v>
      </c>
      <c r="AE16" s="93" t="str">
        <f>INDEX(AH4:AN4,1,MATCH(MAX(AH16:AN16),AH16:AN16,1))&amp;" "&amp;INDEX(AH4:AN4,1,MATCH(MAX(AH16:AN16),AH16:AN16,0))</f>
        <v>DA DA</v>
      </c>
      <c r="AF16" s="2"/>
      <c r="AG16" s="83">
        <f t="shared" si="1"/>
        <v>5</v>
      </c>
      <c r="AH16" s="87">
        <f t="shared" si="2"/>
        <v>1</v>
      </c>
      <c r="AI16" s="88">
        <f t="shared" si="3"/>
        <v>2</v>
      </c>
      <c r="AJ16" s="88">
        <f t="shared" si="4"/>
        <v>0</v>
      </c>
      <c r="AK16" s="88">
        <f t="shared" si="5"/>
        <v>3</v>
      </c>
      <c r="AL16" s="88">
        <f t="shared" si="6"/>
        <v>0</v>
      </c>
      <c r="AM16" s="88">
        <f t="shared" si="7"/>
        <v>5</v>
      </c>
      <c r="AN16" s="89">
        <f t="shared" si="0"/>
        <v>2</v>
      </c>
    </row>
    <row r="17" spans="1:40" ht="26.25">
      <c r="A17" s="3" t="s">
        <v>7</v>
      </c>
      <c r="B17" s="9" t="s">
        <v>39</v>
      </c>
      <c r="C17" s="18"/>
      <c r="D17" s="43" t="s">
        <v>31</v>
      </c>
      <c r="E17" s="48" t="s">
        <v>35</v>
      </c>
      <c r="F17" s="19"/>
      <c r="G17" s="18"/>
      <c r="H17" s="41" t="s">
        <v>34</v>
      </c>
      <c r="I17" s="46" t="s">
        <v>29</v>
      </c>
      <c r="J17" s="44" t="s">
        <v>30</v>
      </c>
      <c r="K17" s="18"/>
      <c r="L17" s="41" t="s">
        <v>34</v>
      </c>
      <c r="M17" s="52" t="s">
        <v>32</v>
      </c>
      <c r="N17" s="19"/>
      <c r="O17" s="18"/>
      <c r="P17" s="44" t="s">
        <v>30</v>
      </c>
      <c r="Q17" s="18"/>
      <c r="R17" s="19"/>
      <c r="S17" s="18"/>
      <c r="T17" s="41" t="s">
        <v>34</v>
      </c>
      <c r="U17" s="18"/>
      <c r="V17" s="42" t="s">
        <v>32</v>
      </c>
      <c r="W17" s="52" t="s">
        <v>32</v>
      </c>
      <c r="X17" s="19"/>
      <c r="Y17" s="18"/>
      <c r="Z17" s="42" t="s">
        <v>32</v>
      </c>
      <c r="AA17" s="81">
        <f t="shared" si="10"/>
        <v>8</v>
      </c>
      <c r="AB17" s="82">
        <f t="shared" si="11"/>
        <v>4</v>
      </c>
      <c r="AC17" s="76" t="str">
        <f t="array" ref="AC17">INDEX(C17:Z17,MATCH(MAX(COUNTIF(C17:Z17,C17:Z17)),COUNTIF(C17:Z17,C17:Z17),0))</f>
        <v>DA</v>
      </c>
      <c r="AD17" s="96" t="str">
        <f t="array" ref="AD17">INDEX(C17:Z17,MATCH(MAX(COUNTIF(C17:Z17,C17:Z17)),COUNTIF(C17:Z17,C17:Z17)))</f>
        <v>DA</v>
      </c>
      <c r="AE17" s="93" t="str">
        <f>INDEX(AH4:AN4,1,MATCH(MAX(AH17:AN17),AH17:AN17,1))&amp;" "&amp;INDEX(AH4:AN4,1,MATCH(MAX(AH17:AN17),AH17:AN17,0))</f>
        <v>DA DA</v>
      </c>
      <c r="AF17" s="2"/>
      <c r="AG17" s="83">
        <f t="shared" si="1"/>
        <v>4</v>
      </c>
      <c r="AH17" s="87">
        <f t="shared" si="2"/>
        <v>1</v>
      </c>
      <c r="AI17" s="88">
        <f t="shared" si="3"/>
        <v>1</v>
      </c>
      <c r="AJ17" s="88">
        <f t="shared" si="4"/>
        <v>1</v>
      </c>
      <c r="AK17" s="88">
        <f t="shared" si="5"/>
        <v>3</v>
      </c>
      <c r="AL17" s="88">
        <f t="shared" si="6"/>
        <v>0</v>
      </c>
      <c r="AM17" s="88">
        <f t="shared" si="7"/>
        <v>4</v>
      </c>
      <c r="AN17" s="89">
        <f t="shared" si="0"/>
        <v>2</v>
      </c>
    </row>
    <row r="18" spans="1:40" ht="26.25">
      <c r="A18" s="3" t="s">
        <v>7</v>
      </c>
      <c r="B18" s="9" t="s">
        <v>39</v>
      </c>
      <c r="C18" s="18"/>
      <c r="D18" s="42" t="s">
        <v>32</v>
      </c>
      <c r="E18" s="52" t="s">
        <v>32</v>
      </c>
      <c r="F18" s="50" t="s">
        <v>29</v>
      </c>
      <c r="G18" s="18"/>
      <c r="H18" s="42" t="s">
        <v>32</v>
      </c>
      <c r="I18" s="18"/>
      <c r="J18" s="44" t="s">
        <v>30</v>
      </c>
      <c r="K18" s="47" t="s">
        <v>31</v>
      </c>
      <c r="L18" s="41" t="s">
        <v>34</v>
      </c>
      <c r="M18" s="52" t="s">
        <v>32</v>
      </c>
      <c r="N18" s="19"/>
      <c r="O18" s="18"/>
      <c r="P18" s="19"/>
      <c r="Q18" s="46" t="s">
        <v>29</v>
      </c>
      <c r="R18" s="19"/>
      <c r="S18" s="46" t="s">
        <v>29</v>
      </c>
      <c r="T18" s="44" t="s">
        <v>30</v>
      </c>
      <c r="U18" s="18"/>
      <c r="V18" s="41" t="s">
        <v>34</v>
      </c>
      <c r="W18" s="18"/>
      <c r="X18" s="50" t="s">
        <v>29</v>
      </c>
      <c r="Y18" s="18"/>
      <c r="Z18" s="19"/>
      <c r="AA18" s="81">
        <f t="shared" si="10"/>
        <v>8</v>
      </c>
      <c r="AB18" s="82">
        <f t="shared" si="11"/>
        <v>5</v>
      </c>
      <c r="AC18" s="76" t="str">
        <f t="array" ref="AC18">INDEX(C18:Z18,MATCH(MAX(COUNTIF(C18:Z18,C18:Z18)),COUNTIF(C18:Z18,C18:Z18),0))</f>
        <v>DA</v>
      </c>
      <c r="AD18" s="96">
        <f t="array" ref="AD18">INDEX(C18:Z18,MATCH(MAX(COUNTIF(C18:Z18,C18:Z18)),COUNTIF(C18:Z18,C18:Z18)))</f>
        <v>0</v>
      </c>
      <c r="AE18" s="93" t="str">
        <f>INDEX(AH4:AN4,1,MATCH(MAX(AH18:AN18),AH18:AN18,1))&amp;" "&amp;INDEX(AH4:AN4,1,MATCH(MAX(AH18:AN18),AH18:AN18,0))</f>
        <v>DA SI</v>
      </c>
      <c r="AF18" s="2"/>
      <c r="AG18" s="83">
        <f t="shared" si="1"/>
        <v>4</v>
      </c>
      <c r="AH18" s="87">
        <f t="shared" si="2"/>
        <v>1</v>
      </c>
      <c r="AI18" s="88">
        <f t="shared" si="3"/>
        <v>4</v>
      </c>
      <c r="AJ18" s="88">
        <f t="shared" si="4"/>
        <v>0</v>
      </c>
      <c r="AK18" s="88">
        <f t="shared" si="5"/>
        <v>2</v>
      </c>
      <c r="AL18" s="88">
        <f t="shared" si="6"/>
        <v>0</v>
      </c>
      <c r="AM18" s="88">
        <f t="shared" si="7"/>
        <v>4</v>
      </c>
      <c r="AN18" s="89">
        <f t="shared" si="0"/>
        <v>2</v>
      </c>
    </row>
    <row r="19" spans="1:40" ht="26.25">
      <c r="A19" s="5" t="s">
        <v>8</v>
      </c>
      <c r="B19" s="12" t="s">
        <v>5</v>
      </c>
      <c r="C19" s="20"/>
      <c r="D19" s="21"/>
      <c r="E19" s="20"/>
      <c r="F19" s="21"/>
      <c r="G19" s="20"/>
      <c r="H19" s="21"/>
      <c r="I19" s="20"/>
      <c r="J19" s="21"/>
      <c r="K19" s="20"/>
      <c r="L19" s="21"/>
      <c r="M19" s="20"/>
      <c r="N19" s="21"/>
      <c r="O19" s="20"/>
      <c r="P19" s="21"/>
      <c r="Q19" s="20"/>
      <c r="R19" s="21"/>
      <c r="S19" s="20"/>
      <c r="T19" s="21"/>
      <c r="U19" s="20"/>
      <c r="V19" s="21"/>
      <c r="W19" s="20"/>
      <c r="X19" s="21"/>
      <c r="Y19" s="20"/>
      <c r="Z19" s="21"/>
      <c r="AA19" s="64"/>
      <c r="AB19" s="74"/>
      <c r="AC19" s="76"/>
      <c r="AD19" s="96"/>
      <c r="AE19" s="93"/>
      <c r="AF19" s="2"/>
      <c r="AG19" s="83">
        <f t="shared" si="1"/>
        <v>0</v>
      </c>
      <c r="AH19" s="87">
        <f t="shared" si="2"/>
        <v>0</v>
      </c>
      <c r="AI19" s="88">
        <f t="shared" si="3"/>
        <v>0</v>
      </c>
      <c r="AJ19" s="88">
        <f t="shared" si="4"/>
        <v>0</v>
      </c>
      <c r="AK19" s="88">
        <f t="shared" si="5"/>
        <v>0</v>
      </c>
      <c r="AL19" s="88">
        <f t="shared" si="6"/>
        <v>0</v>
      </c>
      <c r="AM19" s="88">
        <f t="shared" si="7"/>
        <v>0</v>
      </c>
      <c r="AN19" s="89">
        <f t="shared" si="0"/>
        <v>0</v>
      </c>
    </row>
    <row r="20" spans="1:40" ht="26.25">
      <c r="A20" s="3" t="s">
        <v>8</v>
      </c>
      <c r="B20" s="9" t="s">
        <v>39</v>
      </c>
      <c r="C20" s="18"/>
      <c r="D20" s="42" t="s">
        <v>32</v>
      </c>
      <c r="E20" s="52" t="s">
        <v>32</v>
      </c>
      <c r="F20" s="41" t="s">
        <v>34</v>
      </c>
      <c r="G20" s="18"/>
      <c r="H20" s="42" t="s">
        <v>32</v>
      </c>
      <c r="I20" s="46" t="s">
        <v>29</v>
      </c>
      <c r="J20" s="41" t="s">
        <v>34</v>
      </c>
      <c r="K20" s="18"/>
      <c r="L20" s="44" t="s">
        <v>30</v>
      </c>
      <c r="M20" s="18"/>
      <c r="N20" s="19"/>
      <c r="O20" s="45" t="s">
        <v>34</v>
      </c>
      <c r="P20" s="19"/>
      <c r="Q20" s="52" t="s">
        <v>32</v>
      </c>
      <c r="R20" s="41" t="s">
        <v>34</v>
      </c>
      <c r="S20" s="45" t="s">
        <v>34</v>
      </c>
      <c r="T20" s="41" t="s">
        <v>34</v>
      </c>
      <c r="U20" s="18"/>
      <c r="V20" s="42" t="s">
        <v>32</v>
      </c>
      <c r="W20" s="18"/>
      <c r="X20" s="44" t="s">
        <v>30</v>
      </c>
      <c r="Y20" s="18"/>
      <c r="Z20" s="19"/>
      <c r="AA20" s="81">
        <f t="shared" ref="AA20:AA22" si="12">COUNTA(D20,F20,H20,J20,L20,N20,P20,R20,T20,V20,X20,Z20)</f>
        <v>9</v>
      </c>
      <c r="AB20" s="82">
        <f t="shared" ref="AB20:AB22" si="13">COUNTA(C20,E20,G20,I20,K20,M20,O20,Q20,S20,U20,W20,Y20)</f>
        <v>5</v>
      </c>
      <c r="AC20" s="76" t="str">
        <f t="array" ref="AC20">INDEX(C20:Z20,MATCH(MAX(COUNTIF(C20:Z20,C20:Z20)),COUNTIF(C20:Z20,C20:Z20),0))</f>
        <v>MA</v>
      </c>
      <c r="AD20" s="96" t="str">
        <f t="array" ref="AD20">INDEX(C20:Z20,MATCH(MAX(COUNTIF(C20:Z20,C20:Z20)),COUNTIF(C20:Z20,C20:Z20)))</f>
        <v>MA</v>
      </c>
      <c r="AE20" s="93" t="str">
        <f>INDEX(AH4:AN4,1,MATCH(MAX(AH20:AN20),AH20:AN20,1))&amp;" "&amp;INDEX(AH4:AN4,1,MATCH(MAX(AH20:AN20),AH20:AN20,0))</f>
        <v>MA MA</v>
      </c>
      <c r="AF20" s="2"/>
      <c r="AG20" s="83">
        <f t="shared" si="1"/>
        <v>6</v>
      </c>
      <c r="AH20" s="87">
        <f t="shared" si="2"/>
        <v>0</v>
      </c>
      <c r="AI20" s="88">
        <f t="shared" si="3"/>
        <v>1</v>
      </c>
      <c r="AJ20" s="88">
        <f t="shared" si="4"/>
        <v>0</v>
      </c>
      <c r="AK20" s="88">
        <f t="shared" si="5"/>
        <v>6</v>
      </c>
      <c r="AL20" s="88">
        <f t="shared" si="6"/>
        <v>0</v>
      </c>
      <c r="AM20" s="88">
        <f t="shared" si="7"/>
        <v>5</v>
      </c>
      <c r="AN20" s="89">
        <f t="shared" si="0"/>
        <v>2</v>
      </c>
    </row>
    <row r="21" spans="1:40" ht="26.25">
      <c r="A21" s="3" t="s">
        <v>8</v>
      </c>
      <c r="B21" s="9" t="s">
        <v>39</v>
      </c>
      <c r="C21" s="45" t="s">
        <v>34</v>
      </c>
      <c r="D21" s="42" t="s">
        <v>32</v>
      </c>
      <c r="E21" s="18"/>
      <c r="F21" s="44" t="s">
        <v>30</v>
      </c>
      <c r="G21" s="18"/>
      <c r="H21" s="44" t="s">
        <v>30</v>
      </c>
      <c r="I21" s="18"/>
      <c r="J21" s="79" t="s">
        <v>32</v>
      </c>
      <c r="K21" s="47" t="s">
        <v>31</v>
      </c>
      <c r="L21" s="44" t="s">
        <v>30</v>
      </c>
      <c r="M21" s="18"/>
      <c r="N21" s="42" t="s">
        <v>32</v>
      </c>
      <c r="O21" s="18"/>
      <c r="P21" s="19" t="s">
        <v>30</v>
      </c>
      <c r="Q21" s="18"/>
      <c r="R21" s="54" t="s">
        <v>33</v>
      </c>
      <c r="S21" s="46" t="s">
        <v>29</v>
      </c>
      <c r="T21" s="49" t="s">
        <v>35</v>
      </c>
      <c r="U21" s="52" t="s">
        <v>32</v>
      </c>
      <c r="V21" s="41" t="s">
        <v>34</v>
      </c>
      <c r="W21" s="18"/>
      <c r="X21" s="42" t="s">
        <v>32</v>
      </c>
      <c r="Y21" s="18"/>
      <c r="Z21" s="42" t="s">
        <v>32</v>
      </c>
      <c r="AA21" s="81">
        <f t="shared" si="12"/>
        <v>12</v>
      </c>
      <c r="AB21" s="82">
        <f t="shared" si="13"/>
        <v>4</v>
      </c>
      <c r="AC21" s="76" t="str">
        <f t="array" ref="AC21">INDEX(C21:Z21,MATCH(MAX(COUNTIF(C21:Z21,C21:Z21)),COUNTIF(C21:Z21,C21:Z21),0))</f>
        <v>DA</v>
      </c>
      <c r="AD21" s="96" t="str">
        <f t="array" ref="AD21">INDEX(C21:Z21,MATCH(MAX(COUNTIF(C21:Z21,C21:Z21)),COUNTIF(C21:Z21,C21:Z21)))</f>
        <v>DA</v>
      </c>
      <c r="AE21" s="93" t="str">
        <f>INDEX(AH4:AN4,1,MATCH(MAX(AH21:AN21),AH21:AN21,1))&amp;" "&amp;INDEX(AH4:AN4,1,MATCH(MAX(AH21:AN21),AH21:AN21,0))</f>
        <v>DA DA</v>
      </c>
      <c r="AF21" s="2"/>
      <c r="AG21" s="83">
        <f t="shared" si="1"/>
        <v>6</v>
      </c>
      <c r="AH21" s="87">
        <f t="shared" si="2"/>
        <v>1</v>
      </c>
      <c r="AI21" s="88">
        <f t="shared" si="3"/>
        <v>1</v>
      </c>
      <c r="AJ21" s="88">
        <f t="shared" si="4"/>
        <v>1</v>
      </c>
      <c r="AK21" s="88">
        <f t="shared" si="5"/>
        <v>2</v>
      </c>
      <c r="AL21" s="88">
        <f t="shared" si="6"/>
        <v>1</v>
      </c>
      <c r="AM21" s="88">
        <f t="shared" si="7"/>
        <v>6</v>
      </c>
      <c r="AN21" s="89">
        <f t="shared" si="0"/>
        <v>4</v>
      </c>
    </row>
    <row r="22" spans="1:40" ht="26.25">
      <c r="A22" s="3" t="s">
        <v>8</v>
      </c>
      <c r="B22" s="9" t="s">
        <v>39</v>
      </c>
      <c r="C22" s="18"/>
      <c r="D22" s="44" t="s">
        <v>30</v>
      </c>
      <c r="E22" s="18"/>
      <c r="F22" s="41" t="s">
        <v>34</v>
      </c>
      <c r="G22" s="52" t="s">
        <v>32</v>
      </c>
      <c r="H22" s="42" t="s">
        <v>32</v>
      </c>
      <c r="I22" s="18"/>
      <c r="J22" s="41" t="s">
        <v>34</v>
      </c>
      <c r="K22" s="46" t="s">
        <v>29</v>
      </c>
      <c r="L22" s="42" t="s">
        <v>32</v>
      </c>
      <c r="M22" s="18"/>
      <c r="N22" s="42" t="s">
        <v>32</v>
      </c>
      <c r="O22" s="18"/>
      <c r="P22" s="19"/>
      <c r="Q22" s="18"/>
      <c r="R22" s="44" t="s">
        <v>30</v>
      </c>
      <c r="S22" s="18"/>
      <c r="T22" s="41" t="s">
        <v>34</v>
      </c>
      <c r="U22" s="45" t="s">
        <v>34</v>
      </c>
      <c r="V22" s="49" t="s">
        <v>35</v>
      </c>
      <c r="W22" s="18"/>
      <c r="X22" s="42" t="s">
        <v>32</v>
      </c>
      <c r="Y22" s="18"/>
      <c r="Z22" s="49" t="s">
        <v>35</v>
      </c>
      <c r="AA22" s="81">
        <f t="shared" si="12"/>
        <v>11</v>
      </c>
      <c r="AB22" s="82">
        <f t="shared" si="13"/>
        <v>3</v>
      </c>
      <c r="AC22" s="76" t="str">
        <f t="array" ref="AC22">INDEX(C22:Z22,MATCH(MAX(COUNTIF(C22:Z22,C22:Z22)),COUNTIF(C22:Z22,C22:Z22),0))</f>
        <v>DA</v>
      </c>
      <c r="AD22" s="96" t="str">
        <f t="array" ref="AD22">INDEX(C22:Z22,MATCH(MAX(COUNTIF(C22:Z22,C22:Z22)),COUNTIF(C22:Z22,C22:Z22)))</f>
        <v>DA</v>
      </c>
      <c r="AE22" s="93" t="str">
        <f>INDEX(AH4:AN4,1,MATCH(MAX(AH22:AN22),AH22:AN22,1))&amp;" "&amp;INDEX(AH4:AN4,1,MATCH(MAX(AH22:AN22),AH22:AN22,0))</f>
        <v>DA DA</v>
      </c>
      <c r="AF22" s="2"/>
      <c r="AG22" s="83">
        <f t="shared" si="1"/>
        <v>5</v>
      </c>
      <c r="AH22" s="87">
        <f t="shared" si="2"/>
        <v>0</v>
      </c>
      <c r="AI22" s="88">
        <f t="shared" si="3"/>
        <v>1</v>
      </c>
      <c r="AJ22" s="88">
        <f t="shared" si="4"/>
        <v>2</v>
      </c>
      <c r="AK22" s="88">
        <f t="shared" si="5"/>
        <v>4</v>
      </c>
      <c r="AL22" s="88">
        <f t="shared" si="6"/>
        <v>0</v>
      </c>
      <c r="AM22" s="88">
        <f t="shared" si="7"/>
        <v>5</v>
      </c>
      <c r="AN22" s="89">
        <f t="shared" si="0"/>
        <v>2</v>
      </c>
    </row>
    <row r="23" spans="1:40" ht="26.25">
      <c r="A23" s="6" t="s">
        <v>9</v>
      </c>
      <c r="B23" s="12" t="s">
        <v>6</v>
      </c>
      <c r="C23" s="22"/>
      <c r="D23" s="23"/>
      <c r="E23" s="22"/>
      <c r="F23" s="23"/>
      <c r="G23" s="22"/>
      <c r="H23" s="23"/>
      <c r="I23" s="22"/>
      <c r="J23" s="23"/>
      <c r="K23" s="22"/>
      <c r="L23" s="23"/>
      <c r="M23" s="22"/>
      <c r="N23" s="23"/>
      <c r="O23" s="22"/>
      <c r="P23" s="23"/>
      <c r="Q23" s="22"/>
      <c r="R23" s="23"/>
      <c r="S23" s="22"/>
      <c r="T23" s="23"/>
      <c r="U23" s="22"/>
      <c r="V23" s="23"/>
      <c r="W23" s="22"/>
      <c r="X23" s="23"/>
      <c r="Y23" s="22"/>
      <c r="Z23" s="23"/>
      <c r="AA23" s="64"/>
      <c r="AB23" s="74"/>
      <c r="AC23" s="76"/>
      <c r="AD23" s="96"/>
      <c r="AE23" s="93"/>
      <c r="AF23" s="2"/>
      <c r="AG23" s="83">
        <f t="shared" si="1"/>
        <v>0</v>
      </c>
      <c r="AH23" s="87">
        <f t="shared" si="2"/>
        <v>0</v>
      </c>
      <c r="AI23" s="88">
        <f t="shared" si="3"/>
        <v>0</v>
      </c>
      <c r="AJ23" s="88">
        <f t="shared" si="4"/>
        <v>0</v>
      </c>
      <c r="AK23" s="88">
        <f t="shared" si="5"/>
        <v>0</v>
      </c>
      <c r="AL23" s="88">
        <f t="shared" si="6"/>
        <v>0</v>
      </c>
      <c r="AM23" s="88">
        <f t="shared" si="7"/>
        <v>0</v>
      </c>
      <c r="AN23" s="89">
        <f t="shared" si="0"/>
        <v>0</v>
      </c>
    </row>
    <row r="24" spans="1:40" ht="26.25">
      <c r="A24" s="3" t="s">
        <v>9</v>
      </c>
      <c r="B24" s="9" t="s">
        <v>39</v>
      </c>
      <c r="C24" s="18"/>
      <c r="D24" s="42" t="s">
        <v>32</v>
      </c>
      <c r="E24" s="48" t="s">
        <v>35</v>
      </c>
      <c r="F24" s="42" t="s">
        <v>32</v>
      </c>
      <c r="G24" s="52" t="s">
        <v>32</v>
      </c>
      <c r="H24" s="2" t="s">
        <v>32</v>
      </c>
      <c r="I24" s="18"/>
      <c r="J24" s="19" t="s">
        <v>29</v>
      </c>
      <c r="K24" s="47" t="s">
        <v>31</v>
      </c>
      <c r="L24" s="44" t="s">
        <v>30</v>
      </c>
      <c r="M24" s="18"/>
      <c r="N24" s="42" t="s">
        <v>32</v>
      </c>
      <c r="O24" s="45" t="s">
        <v>34</v>
      </c>
      <c r="P24" s="50" t="s">
        <v>29</v>
      </c>
      <c r="Q24" s="18"/>
      <c r="R24" s="19"/>
      <c r="S24" s="18"/>
      <c r="T24" s="19" t="s">
        <v>34</v>
      </c>
      <c r="U24" s="45" t="s">
        <v>34</v>
      </c>
      <c r="V24" s="19" t="s">
        <v>32</v>
      </c>
      <c r="W24" s="18"/>
      <c r="X24" s="42" t="s">
        <v>32</v>
      </c>
      <c r="Y24" s="18"/>
      <c r="Z24" s="19"/>
      <c r="AA24" s="81">
        <f t="shared" ref="AA24:AA27" si="14">COUNTA(D24,F24,H24,J24,L24,N24,P24,R24,T24,V24,X24,Z24)</f>
        <v>10</v>
      </c>
      <c r="AB24" s="82">
        <f t="shared" ref="AB24:AB27" si="15">COUNTA(C24,E24,G24,I24,K24,M24,O24,Q24,S24,U24,W24,Y24)</f>
        <v>5</v>
      </c>
      <c r="AC24" s="76" t="str">
        <f t="array" ref="AC24">INDEX(C24:Z24,MATCH(MAX(COUNTIF(C24:Z24,C24:Z24)),COUNTIF(C24:Z24,C24:Z24),0))</f>
        <v>DA</v>
      </c>
      <c r="AD24" s="96" t="str">
        <f t="array" ref="AD24">INDEX(C24:Z24,MATCH(MAX(COUNTIF(C24:Z24,C24:Z24)),COUNTIF(C24:Z24,C24:Z24)))</f>
        <v>DA</v>
      </c>
      <c r="AE24" s="93" t="str">
        <f>INDEX(AH4:AN4,1,MATCH(MAX(AH24:AN24),AH24:AN24,1))&amp;" "&amp;INDEX(AH4:AN4,1,MATCH(MAX(AH24:AN24),AH24:AN24,0))</f>
        <v>DA DA</v>
      </c>
      <c r="AF24" s="2"/>
      <c r="AG24" s="83">
        <f t="shared" si="1"/>
        <v>7</v>
      </c>
      <c r="AH24" s="87">
        <f t="shared" si="2"/>
        <v>1</v>
      </c>
      <c r="AI24" s="88">
        <f t="shared" si="3"/>
        <v>2</v>
      </c>
      <c r="AJ24" s="88">
        <f t="shared" si="4"/>
        <v>1</v>
      </c>
      <c r="AK24" s="88">
        <f t="shared" si="5"/>
        <v>3</v>
      </c>
      <c r="AL24" s="88">
        <f t="shared" si="6"/>
        <v>0</v>
      </c>
      <c r="AM24" s="88">
        <f t="shared" si="7"/>
        <v>7</v>
      </c>
      <c r="AN24" s="89">
        <f t="shared" si="0"/>
        <v>1</v>
      </c>
    </row>
    <row r="25" spans="1:40" ht="26.25">
      <c r="A25" s="3" t="s">
        <v>9</v>
      </c>
      <c r="B25" s="9" t="s">
        <v>39</v>
      </c>
      <c r="C25" s="18"/>
      <c r="D25" s="44" t="s">
        <v>30</v>
      </c>
      <c r="E25" s="52" t="s">
        <v>32</v>
      </c>
      <c r="F25" s="42" t="s">
        <v>32</v>
      </c>
      <c r="G25" s="18"/>
      <c r="H25" s="42" t="s">
        <v>32</v>
      </c>
      <c r="I25" s="47" t="s">
        <v>31</v>
      </c>
      <c r="J25" s="41" t="s">
        <v>34</v>
      </c>
      <c r="K25" s="45" t="s">
        <v>34</v>
      </c>
      <c r="L25" s="50" t="s">
        <v>29</v>
      </c>
      <c r="M25" s="18"/>
      <c r="N25" s="42" t="s">
        <v>32</v>
      </c>
      <c r="O25" s="18"/>
      <c r="P25" s="19"/>
      <c r="Q25" s="46" t="s">
        <v>29</v>
      </c>
      <c r="R25" s="19"/>
      <c r="S25" s="46" t="s">
        <v>29</v>
      </c>
      <c r="T25" s="43" t="s">
        <v>31</v>
      </c>
      <c r="U25" s="18"/>
      <c r="V25" s="42" t="s">
        <v>32</v>
      </c>
      <c r="W25" s="47" t="s">
        <v>31</v>
      </c>
      <c r="X25" s="41" t="s">
        <v>34</v>
      </c>
      <c r="Y25" s="18"/>
      <c r="Z25" s="19"/>
      <c r="AA25" s="81">
        <f t="shared" si="14"/>
        <v>9</v>
      </c>
      <c r="AB25" s="82">
        <f t="shared" si="15"/>
        <v>6</v>
      </c>
      <c r="AC25" s="76" t="str">
        <f t="array" ref="AC25">INDEX(C25:Z25,MATCH(MAX(COUNTIF(C25:Z25,C25:Z25)),COUNTIF(C25:Z25,C25:Z25),0))</f>
        <v>DA</v>
      </c>
      <c r="AD25" s="96" t="str">
        <f t="array" ref="AD25">INDEX(C25:Z25,MATCH(MAX(COUNTIF(C25:Z25,C25:Z25)),COUNTIF(C25:Z25,C25:Z25)))</f>
        <v>DA</v>
      </c>
      <c r="AE25" s="93" t="str">
        <f>INDEX(AH4:AN4,1,MATCH(MAX(AH25:AN25),AH25:AN25,1))&amp;" "&amp;INDEX(AH4:AN4,1,MATCH(MAX(AH25:AN25),AH25:AN25,0))</f>
        <v>DA DA</v>
      </c>
      <c r="AF25" s="2"/>
      <c r="AG25" s="83">
        <f t="shared" si="1"/>
        <v>5</v>
      </c>
      <c r="AH25" s="87">
        <f t="shared" si="2"/>
        <v>3</v>
      </c>
      <c r="AI25" s="88">
        <f t="shared" si="3"/>
        <v>3</v>
      </c>
      <c r="AJ25" s="88">
        <f t="shared" si="4"/>
        <v>0</v>
      </c>
      <c r="AK25" s="88">
        <f t="shared" si="5"/>
        <v>3</v>
      </c>
      <c r="AL25" s="88">
        <f t="shared" si="6"/>
        <v>0</v>
      </c>
      <c r="AM25" s="88">
        <f t="shared" si="7"/>
        <v>5</v>
      </c>
      <c r="AN25" s="89">
        <f t="shared" si="0"/>
        <v>1</v>
      </c>
    </row>
    <row r="26" spans="1:40" ht="26.25">
      <c r="A26" s="3" t="s">
        <v>9</v>
      </c>
      <c r="B26" s="9" t="s">
        <v>39</v>
      </c>
      <c r="C26" s="18"/>
      <c r="D26" s="41" t="s">
        <v>34</v>
      </c>
      <c r="E26" s="18"/>
      <c r="F26" s="54" t="s">
        <v>33</v>
      </c>
      <c r="G26" s="18"/>
      <c r="H26" s="42" t="s">
        <v>32</v>
      </c>
      <c r="I26" s="46" t="s">
        <v>29</v>
      </c>
      <c r="J26" s="49" t="s">
        <v>35</v>
      </c>
      <c r="K26" s="18"/>
      <c r="L26" s="41" t="s">
        <v>34</v>
      </c>
      <c r="M26" s="18"/>
      <c r="N26" s="42" t="s">
        <v>32</v>
      </c>
      <c r="O26" s="18"/>
      <c r="P26" s="19"/>
      <c r="Q26" s="52" t="s">
        <v>32</v>
      </c>
      <c r="R26" s="19"/>
      <c r="S26" s="18"/>
      <c r="T26" s="44" t="s">
        <v>30</v>
      </c>
      <c r="U26" s="45" t="s">
        <v>34</v>
      </c>
      <c r="V26" s="41" t="s">
        <v>34</v>
      </c>
      <c r="W26" s="47" t="s">
        <v>31</v>
      </c>
      <c r="X26" s="19"/>
      <c r="Y26" s="18"/>
      <c r="Z26" s="42" t="s">
        <v>32</v>
      </c>
      <c r="AA26" s="81">
        <f t="shared" si="14"/>
        <v>9</v>
      </c>
      <c r="AB26" s="82">
        <f t="shared" si="15"/>
        <v>4</v>
      </c>
      <c r="AC26" s="76" t="str">
        <f t="array" ref="AC26">INDEX(C26:Z26,MATCH(MAX(COUNTIF(C26:Z26,C26:Z26)),COUNTIF(C26:Z26,C26:Z26),0))</f>
        <v>MA</v>
      </c>
      <c r="AD26" s="96" t="str">
        <f t="array" ref="AD26">INDEX(C26:Z26,MATCH(MAX(COUNTIF(C26:Z26,C26:Z26)),COUNTIF(C26:Z26,C26:Z26)))</f>
        <v>DA</v>
      </c>
      <c r="AE26" s="93" t="str">
        <f>INDEX(AH4:AN4,1,MATCH(MAX(AH26:AN26),AH26:AN26,1))&amp;" "&amp;INDEX(AH4:AN4,1,MATCH(MAX(AH26:AN26),AH26:AN26,0))</f>
        <v>MA MA</v>
      </c>
      <c r="AF26" s="2"/>
      <c r="AG26" s="83">
        <f t="shared" si="1"/>
        <v>4</v>
      </c>
      <c r="AH26" s="87">
        <f t="shared" si="2"/>
        <v>1</v>
      </c>
      <c r="AI26" s="88">
        <f t="shared" si="3"/>
        <v>1</v>
      </c>
      <c r="AJ26" s="88">
        <f t="shared" si="4"/>
        <v>1</v>
      </c>
      <c r="AK26" s="88">
        <f t="shared" si="5"/>
        <v>4</v>
      </c>
      <c r="AL26" s="88">
        <f t="shared" si="6"/>
        <v>1</v>
      </c>
      <c r="AM26" s="88">
        <f t="shared" si="7"/>
        <v>4</v>
      </c>
      <c r="AN26" s="89">
        <f t="shared" si="0"/>
        <v>1</v>
      </c>
    </row>
    <row r="27" spans="1:40" ht="27" thickBot="1">
      <c r="A27" s="3" t="s">
        <v>9</v>
      </c>
      <c r="B27" s="9" t="s">
        <v>39</v>
      </c>
      <c r="C27" s="24"/>
      <c r="D27" s="51" t="s">
        <v>35</v>
      </c>
      <c r="E27" s="57" t="s">
        <v>29</v>
      </c>
      <c r="F27" s="58" t="s">
        <v>30</v>
      </c>
      <c r="G27" s="24"/>
      <c r="H27" s="59" t="s">
        <v>32</v>
      </c>
      <c r="I27" s="61" t="s">
        <v>31</v>
      </c>
      <c r="J27" s="58" t="s">
        <v>30</v>
      </c>
      <c r="K27" s="24"/>
      <c r="L27" s="59" t="s">
        <v>32</v>
      </c>
      <c r="M27" s="24"/>
      <c r="N27" s="62" t="s">
        <v>31</v>
      </c>
      <c r="O27" s="56" t="s">
        <v>34</v>
      </c>
      <c r="P27" s="58" t="s">
        <v>30</v>
      </c>
      <c r="Q27" s="24"/>
      <c r="R27" s="51" t="s">
        <v>35</v>
      </c>
      <c r="S27" s="56" t="s">
        <v>34</v>
      </c>
      <c r="T27" s="58" t="s">
        <v>30</v>
      </c>
      <c r="U27" s="60" t="s">
        <v>32</v>
      </c>
      <c r="V27" s="25"/>
      <c r="W27" s="55" t="s">
        <v>30</v>
      </c>
      <c r="X27" s="25"/>
      <c r="Y27" s="24"/>
      <c r="Z27" s="59" t="s">
        <v>32</v>
      </c>
      <c r="AA27" s="81">
        <f t="shared" si="14"/>
        <v>10</v>
      </c>
      <c r="AB27" s="82">
        <f t="shared" si="15"/>
        <v>6</v>
      </c>
      <c r="AC27" s="76" t="str">
        <f t="array" ref="AC27">INDEX(C27:Z27,MATCH(MAX(COUNTIF(C27:Z27,C27:Z27)),COUNTIF(C27:Z27,C27:Z27),0))</f>
        <v>MY</v>
      </c>
      <c r="AD27" s="96" t="str">
        <f t="array" ref="AD27">INDEX(C27:Z27,MATCH(MAX(COUNTIF(C27:Z27,C27:Z27)),COUNTIF(C27:Z27,C27:Z27)))</f>
        <v>MY</v>
      </c>
      <c r="AE27" s="93" t="str">
        <f>INDEX(AH4:AN4,1,MATCH(MAX(AH27:AN27),AH27:AN27,1))&amp;" "&amp;INDEX(AH4:AN4,1,MATCH(MAX(AH27:AN27),AH27:AN27,0))</f>
        <v>MY MY</v>
      </c>
      <c r="AF27" s="2"/>
      <c r="AG27" s="83">
        <f t="shared" si="1"/>
        <v>5</v>
      </c>
      <c r="AH27" s="90">
        <f t="shared" si="2"/>
        <v>2</v>
      </c>
      <c r="AI27" s="91">
        <f t="shared" si="3"/>
        <v>1</v>
      </c>
      <c r="AJ27" s="91">
        <f t="shared" si="4"/>
        <v>2</v>
      </c>
      <c r="AK27" s="91">
        <f t="shared" si="5"/>
        <v>2</v>
      </c>
      <c r="AL27" s="91">
        <f t="shared" si="6"/>
        <v>0</v>
      </c>
      <c r="AM27" s="91">
        <f t="shared" si="7"/>
        <v>4</v>
      </c>
      <c r="AN27" s="92">
        <f t="shared" si="0"/>
        <v>5</v>
      </c>
    </row>
    <row r="28" spans="1:40" ht="23.25">
      <c r="A28" s="8"/>
      <c r="B28" s="7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E28" s="2"/>
      <c r="AF28" s="2"/>
    </row>
    <row r="29" spans="1:40" s="40" customFormat="1" ht="23.25">
      <c r="A29" s="8" t="s">
        <v>25</v>
      </c>
      <c r="B29" s="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8"/>
      <c r="AC29" s="70"/>
      <c r="AD29" s="70"/>
    </row>
    <row r="30" spans="1:40" ht="23.25">
      <c r="A30" s="27" t="s">
        <v>25</v>
      </c>
      <c r="B30" s="28" t="s">
        <v>31</v>
      </c>
      <c r="C30" s="27" t="s">
        <v>31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40" ht="23.25">
      <c r="A31" s="3" t="s">
        <v>25</v>
      </c>
      <c r="B31" s="29" t="s">
        <v>29</v>
      </c>
      <c r="C31" s="26" t="s">
        <v>29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40" ht="23.25">
      <c r="A32" s="3" t="s">
        <v>25</v>
      </c>
      <c r="B32" s="30" t="s">
        <v>35</v>
      </c>
      <c r="C32" s="31" t="s">
        <v>35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23.25">
      <c r="A33" s="3" t="s">
        <v>25</v>
      </c>
      <c r="B33" s="32" t="s">
        <v>34</v>
      </c>
      <c r="C33" s="33" t="s">
        <v>34</v>
      </c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23.25">
      <c r="A34" s="3" t="s">
        <v>25</v>
      </c>
      <c r="B34" s="34" t="s">
        <v>33</v>
      </c>
      <c r="C34" s="66" t="s">
        <v>33</v>
      </c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ht="23.25">
      <c r="A35" s="3" t="s">
        <v>25</v>
      </c>
      <c r="B35" s="36" t="s">
        <v>32</v>
      </c>
      <c r="C35" s="67" t="s">
        <v>32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23.25">
      <c r="A36" s="3" t="s">
        <v>25</v>
      </c>
      <c r="B36" s="38" t="s">
        <v>30</v>
      </c>
      <c r="C36" s="68" t="s">
        <v>30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1048541" spans="1:1" ht="23.25">
      <c r="A1048541" s="2"/>
    </row>
  </sheetData>
  <pageMargins left="0.70866141732283472" right="0.70866141732283472" top="0.74803149606299213" bottom="0.74803149606299213" header="0.31496062992125984" footer="0.31496062992125984"/>
  <pageSetup paperSize="9" scale="24" orientation="landscape" r:id="rId1"/>
  <headerFooter>
    <oddHeader>&amp;L&amp;G</oddHeader>
    <oddFooter>&amp;C&amp;18\\FILE2\DATA2\CFO\3_EXPERT_PRO\SOINS_INTENSIFS\2_FSI\3_PLANIFICATION\SMIA\Récapitulatif planification SMIA 2016.xlsx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formules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Egido Melissa (HOS49935)</dc:creator>
  <cp:lastModifiedBy>Alcayaga Ivan (HOS38726)</cp:lastModifiedBy>
  <cp:lastPrinted>2017-02-20T08:07:11Z</cp:lastPrinted>
  <dcterms:created xsi:type="dcterms:W3CDTF">2017-02-17T14:54:55Z</dcterms:created>
  <dcterms:modified xsi:type="dcterms:W3CDTF">2017-02-22T08:49:20Z</dcterms:modified>
</cp:coreProperties>
</file>