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ierre Van Delft\Dropbox\Privé\macro\GCMS\"/>
    </mc:Choice>
  </mc:AlternateContent>
  <bookViews>
    <workbookView xWindow="0" yWindow="0" windowWidth="28800" windowHeight="13830" activeTab="1"/>
  </bookViews>
  <sheets>
    <sheet name="données brutes" sheetId="1" r:id="rId1"/>
    <sheet name="début" sheetId="3" r:id="rId2"/>
    <sheet name="intermédiaire 2" sheetId="11" r:id="rId3"/>
    <sheet name="final" sheetId="13" r:id="rId4"/>
    <sheet name="résultats" sheetId="12" r:id="rId5"/>
  </sheets>
  <definedNames>
    <definedName name="_xlnm._FilterDatabase" localSheetId="0" hidden="1">'données brutes'!$A$1:$Q$1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11" l="1"/>
  <c r="D24" i="11"/>
  <c r="E24" i="11"/>
  <c r="F24" i="11"/>
  <c r="G24" i="11"/>
  <c r="H24" i="11"/>
  <c r="I24" i="11"/>
  <c r="B24" i="11"/>
  <c r="I23" i="11"/>
  <c r="H23" i="11"/>
  <c r="G23" i="11"/>
  <c r="F23" i="11"/>
  <c r="E23" i="11"/>
  <c r="D23" i="11"/>
  <c r="C23" i="11"/>
  <c r="B23" i="11"/>
</calcChain>
</file>

<file path=xl/sharedStrings.xml><?xml version="1.0" encoding="utf-8"?>
<sst xmlns="http://schemas.openxmlformats.org/spreadsheetml/2006/main" count="214" uniqueCount="20">
  <si>
    <t>sample name</t>
  </si>
  <si>
    <t>Name</t>
  </si>
  <si>
    <t>RT</t>
  </si>
  <si>
    <t>Area</t>
  </si>
  <si>
    <t>Cholestan-3-ol, (3.alpha.,5.beta.)-, TMS derivative</t>
  </si>
  <si>
    <t>Campesterol, TMS derivative</t>
  </si>
  <si>
    <t>Stigmasterol, TMS derivative</t>
  </si>
  <si>
    <t>.beta.-Sitosterol, TMS derivative</t>
  </si>
  <si>
    <t>Stigmastanol, TMS derivative</t>
  </si>
  <si>
    <t>Lanosterol, TMS derivative</t>
  </si>
  <si>
    <t>blc manip</t>
  </si>
  <si>
    <t>SPo1</t>
  </si>
  <si>
    <t>SPo2</t>
  </si>
  <si>
    <t>SPo3</t>
  </si>
  <si>
    <t>SPo4</t>
  </si>
  <si>
    <t>SPo5</t>
  </si>
  <si>
    <t>SPo6</t>
  </si>
  <si>
    <t>ecart-type des RT:</t>
  </si>
  <si>
    <t>moyenne des RT:</t>
  </si>
  <si>
    <t>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</si>
</sst>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0.000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0" fontId="2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499984740745262"/>
  </sheetPr>
  <dimension ref="A1:G40"/>
  <sheetViews>
    <sheetView workbookViewId="0">
      <selection activeCell="G35" sqref="G35"/>
    </sheetView>
  </sheetViews>
  <sheetFormatPr baseColWidth="10" defaultColWidth="11.42578125" defaultRowHeight="15" x14ac:dyDescent="0.25"/>
  <cols>
    <col min="1" max="1" width="12.85546875" bestFit="1" customWidth="1"/>
    <col min="2" max="2" width="54.85546875" bestFit="1" customWidth="1"/>
    <col min="3" max="4" width="15.140625" customWidth="1"/>
    <col min="7" max="7" width="47.140625" bestFit="1" customWidth="1"/>
    <col min="8" max="8" width="18.28515625" bestFit="1" customWidth="1"/>
    <col min="9" max="9" width="21.710937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</row>
    <row r="2" spans="1:7" x14ac:dyDescent="0.25">
      <c r="A2" t="s">
        <v>10</v>
      </c>
      <c r="B2" t="s">
        <v>4</v>
      </c>
      <c r="C2">
        <v>14.04</v>
      </c>
      <c r="D2">
        <v>107698571</v>
      </c>
      <c r="G2" s="1"/>
    </row>
    <row r="3" spans="1:7" x14ac:dyDescent="0.25">
      <c r="A3" t="s">
        <v>11</v>
      </c>
      <c r="B3" t="s">
        <v>4</v>
      </c>
      <c r="C3">
        <v>14.055</v>
      </c>
      <c r="D3">
        <v>150871141</v>
      </c>
      <c r="G3" s="1"/>
    </row>
    <row r="4" spans="1:7" x14ac:dyDescent="0.25">
      <c r="A4" t="s">
        <v>11</v>
      </c>
      <c r="B4" t="s">
        <v>5</v>
      </c>
      <c r="C4">
        <v>15.257999999999999</v>
      </c>
      <c r="D4">
        <v>18502945</v>
      </c>
      <c r="G4" s="1"/>
    </row>
    <row r="5" spans="1:7" x14ac:dyDescent="0.25">
      <c r="A5" t="s">
        <v>11</v>
      </c>
      <c r="B5" t="s">
        <v>6</v>
      </c>
      <c r="C5">
        <v>15.436</v>
      </c>
      <c r="D5">
        <v>14300130</v>
      </c>
      <c r="G5" s="1"/>
    </row>
    <row r="6" spans="1:7" x14ac:dyDescent="0.25">
      <c r="A6" t="s">
        <v>11</v>
      </c>
      <c r="B6" t="s">
        <v>7</v>
      </c>
      <c r="C6">
        <v>15.852</v>
      </c>
      <c r="D6">
        <v>303498830</v>
      </c>
      <c r="G6" s="1"/>
    </row>
    <row r="7" spans="1:7" x14ac:dyDescent="0.25">
      <c r="A7" t="s">
        <v>11</v>
      </c>
      <c r="B7" t="s">
        <v>8</v>
      </c>
      <c r="C7">
        <v>15.89</v>
      </c>
      <c r="D7">
        <v>17407948</v>
      </c>
      <c r="G7" s="1"/>
    </row>
    <row r="8" spans="1:7" x14ac:dyDescent="0.25">
      <c r="A8" t="s">
        <v>11</v>
      </c>
      <c r="B8" t="s">
        <v>6</v>
      </c>
      <c r="C8">
        <v>16.178999999999998</v>
      </c>
      <c r="D8">
        <v>10251834</v>
      </c>
      <c r="G8" s="1"/>
    </row>
    <row r="9" spans="1:7" x14ac:dyDescent="0.25">
      <c r="A9" t="s">
        <v>12</v>
      </c>
      <c r="B9" t="s">
        <v>4</v>
      </c>
      <c r="C9">
        <v>14.047000000000001</v>
      </c>
      <c r="D9">
        <v>142763123</v>
      </c>
      <c r="G9" s="1"/>
    </row>
    <row r="10" spans="1:7" x14ac:dyDescent="0.25">
      <c r="A10" t="s">
        <v>12</v>
      </c>
      <c r="C10">
        <v>14.092000000000001</v>
      </c>
      <c r="D10">
        <v>25589411</v>
      </c>
      <c r="G10" s="1"/>
    </row>
    <row r="11" spans="1:7" x14ac:dyDescent="0.25">
      <c r="A11" t="s">
        <v>12</v>
      </c>
      <c r="B11" t="s">
        <v>5</v>
      </c>
      <c r="C11">
        <v>15.257999999999999</v>
      </c>
      <c r="D11">
        <v>24563422</v>
      </c>
      <c r="G11" s="1"/>
    </row>
    <row r="12" spans="1:7" x14ac:dyDescent="0.25">
      <c r="A12" t="s">
        <v>12</v>
      </c>
      <c r="B12" t="s">
        <v>6</v>
      </c>
      <c r="C12">
        <v>15.444000000000001</v>
      </c>
      <c r="D12">
        <v>17905030</v>
      </c>
      <c r="G12" s="1"/>
    </row>
    <row r="13" spans="1:7" x14ac:dyDescent="0.25">
      <c r="A13" t="s">
        <v>12</v>
      </c>
      <c r="B13" t="s">
        <v>6</v>
      </c>
      <c r="C13">
        <v>15.696</v>
      </c>
      <c r="D13">
        <v>3930798</v>
      </c>
      <c r="G13" s="1"/>
    </row>
    <row r="14" spans="1:7" x14ac:dyDescent="0.25">
      <c r="A14" t="s">
        <v>12</v>
      </c>
      <c r="B14" t="s">
        <v>7</v>
      </c>
      <c r="C14">
        <v>15.867000000000001</v>
      </c>
      <c r="D14">
        <v>345120259</v>
      </c>
      <c r="G14" s="1"/>
    </row>
    <row r="15" spans="1:7" x14ac:dyDescent="0.25">
      <c r="A15" t="s">
        <v>12</v>
      </c>
      <c r="B15" t="s">
        <v>8</v>
      </c>
      <c r="C15">
        <v>15.897</v>
      </c>
      <c r="D15">
        <v>19810633</v>
      </c>
      <c r="G15" s="1"/>
    </row>
    <row r="16" spans="1:7" x14ac:dyDescent="0.25">
      <c r="A16" t="s">
        <v>12</v>
      </c>
      <c r="B16" t="s">
        <v>9</v>
      </c>
      <c r="C16">
        <v>16.178999999999998</v>
      </c>
      <c r="D16">
        <v>8707812</v>
      </c>
      <c r="G16" s="1"/>
    </row>
    <row r="17" spans="1:7" x14ac:dyDescent="0.25">
      <c r="A17" t="s">
        <v>13</v>
      </c>
      <c r="B17" t="s">
        <v>4</v>
      </c>
      <c r="C17">
        <v>14.055</v>
      </c>
      <c r="D17">
        <v>153507764</v>
      </c>
      <c r="G17" s="1"/>
    </row>
    <row r="18" spans="1:7" x14ac:dyDescent="0.25">
      <c r="A18" t="s">
        <v>13</v>
      </c>
      <c r="C18">
        <v>14.092000000000001</v>
      </c>
      <c r="D18">
        <v>10920486</v>
      </c>
      <c r="G18" s="1"/>
    </row>
    <row r="19" spans="1:7" x14ac:dyDescent="0.25">
      <c r="A19" t="s">
        <v>13</v>
      </c>
      <c r="B19" t="s">
        <v>5</v>
      </c>
      <c r="C19">
        <v>15.257999999999999</v>
      </c>
      <c r="D19">
        <v>24826278</v>
      </c>
      <c r="G19" s="1"/>
    </row>
    <row r="20" spans="1:7" x14ac:dyDescent="0.25">
      <c r="A20" t="s">
        <v>13</v>
      </c>
      <c r="B20" t="s">
        <v>6</v>
      </c>
      <c r="C20">
        <v>15.444000000000001</v>
      </c>
      <c r="D20">
        <v>19709201</v>
      </c>
    </row>
    <row r="21" spans="1:7" x14ac:dyDescent="0.25">
      <c r="A21" t="s">
        <v>13</v>
      </c>
      <c r="B21" t="s">
        <v>6</v>
      </c>
      <c r="C21">
        <v>15.696</v>
      </c>
      <c r="D21">
        <v>5622436</v>
      </c>
    </row>
    <row r="22" spans="1:7" x14ac:dyDescent="0.25">
      <c r="A22" t="s">
        <v>13</v>
      </c>
      <c r="B22" t="s">
        <v>7</v>
      </c>
      <c r="C22">
        <v>15.867000000000001</v>
      </c>
      <c r="D22">
        <v>383442734</v>
      </c>
    </row>
    <row r="23" spans="1:7" x14ac:dyDescent="0.25">
      <c r="A23" t="s">
        <v>13</v>
      </c>
      <c r="B23" t="s">
        <v>9</v>
      </c>
      <c r="C23">
        <v>16.178999999999998</v>
      </c>
      <c r="D23">
        <v>9829391</v>
      </c>
    </row>
    <row r="24" spans="1:7" x14ac:dyDescent="0.25">
      <c r="A24" t="s">
        <v>14</v>
      </c>
      <c r="B24" t="s">
        <v>4</v>
      </c>
      <c r="C24">
        <v>14.047000000000001</v>
      </c>
      <c r="D24">
        <v>147201491</v>
      </c>
    </row>
    <row r="25" spans="1:7" x14ac:dyDescent="0.25">
      <c r="A25" t="s">
        <v>14</v>
      </c>
      <c r="B25" t="s">
        <v>5</v>
      </c>
      <c r="C25">
        <v>15.250999999999999</v>
      </c>
      <c r="D25">
        <v>7235150</v>
      </c>
    </row>
    <row r="26" spans="1:7" x14ac:dyDescent="0.25">
      <c r="A26" t="s">
        <v>14</v>
      </c>
      <c r="B26" t="s">
        <v>6</v>
      </c>
      <c r="C26">
        <v>15.429</v>
      </c>
      <c r="D26">
        <v>6146118</v>
      </c>
    </row>
    <row r="27" spans="1:7" x14ac:dyDescent="0.25">
      <c r="A27" t="s">
        <v>14</v>
      </c>
      <c r="B27" t="s">
        <v>7</v>
      </c>
      <c r="C27">
        <v>15.815</v>
      </c>
      <c r="D27">
        <v>133841593</v>
      </c>
    </row>
    <row r="28" spans="1:7" x14ac:dyDescent="0.25">
      <c r="A28" t="s">
        <v>14</v>
      </c>
      <c r="B28" t="s">
        <v>8</v>
      </c>
      <c r="C28">
        <v>15.867000000000001</v>
      </c>
      <c r="D28">
        <v>6358054</v>
      </c>
    </row>
    <row r="29" spans="1:7" x14ac:dyDescent="0.25">
      <c r="A29" t="s">
        <v>15</v>
      </c>
      <c r="B29" t="s">
        <v>4</v>
      </c>
      <c r="C29">
        <v>14.047000000000001</v>
      </c>
      <c r="D29">
        <v>154341388</v>
      </c>
    </row>
    <row r="30" spans="1:7" x14ac:dyDescent="0.25">
      <c r="A30" t="s">
        <v>15</v>
      </c>
      <c r="B30" t="s">
        <v>5</v>
      </c>
      <c r="C30">
        <v>15.257999999999999</v>
      </c>
      <c r="D30">
        <v>28854527</v>
      </c>
    </row>
    <row r="31" spans="1:7" x14ac:dyDescent="0.25">
      <c r="A31" t="s">
        <v>15</v>
      </c>
      <c r="B31" t="s">
        <v>6</v>
      </c>
      <c r="C31">
        <v>15.444000000000001</v>
      </c>
      <c r="D31">
        <v>19385996</v>
      </c>
    </row>
    <row r="32" spans="1:7" x14ac:dyDescent="0.25">
      <c r="A32" t="s">
        <v>15</v>
      </c>
      <c r="B32" t="s">
        <v>7</v>
      </c>
      <c r="C32">
        <v>15.86</v>
      </c>
      <c r="D32">
        <v>330660438</v>
      </c>
    </row>
    <row r="33" spans="1:4" x14ac:dyDescent="0.25">
      <c r="A33" t="s">
        <v>15</v>
      </c>
      <c r="B33" t="s">
        <v>8</v>
      </c>
      <c r="C33">
        <v>15.904999999999999</v>
      </c>
      <c r="D33">
        <v>29624393</v>
      </c>
    </row>
    <row r="34" spans="1:4" x14ac:dyDescent="0.25">
      <c r="A34" t="s">
        <v>15</v>
      </c>
      <c r="B34" t="s">
        <v>9</v>
      </c>
      <c r="C34">
        <v>16.178999999999998</v>
      </c>
      <c r="D34">
        <v>9562814</v>
      </c>
    </row>
    <row r="35" spans="1:4" x14ac:dyDescent="0.25">
      <c r="A35" t="s">
        <v>16</v>
      </c>
      <c r="B35" t="s">
        <v>4</v>
      </c>
      <c r="C35">
        <v>14.047000000000001</v>
      </c>
      <c r="D35">
        <v>137683576</v>
      </c>
    </row>
    <row r="36" spans="1:4" x14ac:dyDescent="0.25">
      <c r="A36" t="s">
        <v>16</v>
      </c>
      <c r="B36" t="s">
        <v>5</v>
      </c>
      <c r="C36">
        <v>15.257999999999999</v>
      </c>
      <c r="D36">
        <v>23937019</v>
      </c>
    </row>
    <row r="37" spans="1:4" x14ac:dyDescent="0.25">
      <c r="A37" t="s">
        <v>16</v>
      </c>
      <c r="B37" t="s">
        <v>6</v>
      </c>
      <c r="C37">
        <v>15.444000000000001</v>
      </c>
      <c r="D37">
        <v>16689631</v>
      </c>
    </row>
    <row r="38" spans="1:4" x14ac:dyDescent="0.25">
      <c r="A38" t="s">
        <v>16</v>
      </c>
      <c r="B38" t="s">
        <v>6</v>
      </c>
      <c r="C38">
        <v>15.689</v>
      </c>
      <c r="D38">
        <v>3575305</v>
      </c>
    </row>
    <row r="39" spans="1:4" x14ac:dyDescent="0.25">
      <c r="A39" t="s">
        <v>16</v>
      </c>
      <c r="B39" t="s">
        <v>7</v>
      </c>
      <c r="C39">
        <v>15.852</v>
      </c>
      <c r="D39">
        <v>291596805</v>
      </c>
    </row>
    <row r="40" spans="1:4" x14ac:dyDescent="0.25">
      <c r="A40" t="s">
        <v>16</v>
      </c>
      <c r="B40" t="s">
        <v>8</v>
      </c>
      <c r="C40">
        <v>15.897</v>
      </c>
      <c r="D40">
        <v>24766409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499984740745262"/>
  </sheetPr>
  <dimension ref="A1:I21"/>
  <sheetViews>
    <sheetView tabSelected="1" workbookViewId="0">
      <selection activeCell="B39" sqref="B39"/>
    </sheetView>
  </sheetViews>
  <sheetFormatPr baseColWidth="10" defaultColWidth="11.42578125" defaultRowHeight="15" x14ac:dyDescent="0.25"/>
  <cols>
    <col min="1" max="1" width="9.5703125" bestFit="1" customWidth="1"/>
    <col min="2" max="2" width="45.85546875" bestFit="1" customWidth="1"/>
    <col min="3" max="3" width="26.85546875" bestFit="1" customWidth="1"/>
    <col min="4" max="4" width="26.7109375" bestFit="1" customWidth="1"/>
    <col min="5" max="5" width="30" bestFit="1" customWidth="1"/>
    <col min="6" max="6" width="27" bestFit="1" customWidth="1"/>
    <col min="7" max="7" width="30" bestFit="1" customWidth="1"/>
    <col min="8" max="8" width="27" bestFit="1" customWidth="1"/>
    <col min="9" max="9" width="24.7109375" bestFit="1" customWidth="1"/>
    <col min="10" max="10" width="10" bestFit="1" customWidth="1"/>
    <col min="11" max="11" width="9" bestFit="1" customWidth="1"/>
    <col min="12" max="12" width="10" bestFit="1" customWidth="1"/>
    <col min="13" max="13" width="8" bestFit="1" customWidth="1"/>
    <col min="14" max="16" width="9" bestFit="1" customWidth="1"/>
    <col min="17" max="19" width="10" bestFit="1" customWidth="1"/>
    <col min="20" max="20" width="9" bestFit="1" customWidth="1"/>
    <col min="21" max="22" width="10" bestFit="1" customWidth="1"/>
    <col min="23" max="23" width="9" bestFit="1" customWidth="1"/>
    <col min="24" max="24" width="10" bestFit="1" customWidth="1"/>
    <col min="25" max="26" width="9" bestFit="1" customWidth="1"/>
    <col min="27" max="27" width="10" bestFit="1" customWidth="1"/>
    <col min="28" max="28" width="24.42578125" bestFit="1" customWidth="1"/>
    <col min="29" max="29" width="26.85546875" bestFit="1" customWidth="1"/>
    <col min="30" max="31" width="12.140625" bestFit="1" customWidth="1"/>
    <col min="32" max="32" width="26.85546875" bestFit="1" customWidth="1"/>
    <col min="33" max="33" width="26.7109375" bestFit="1" customWidth="1"/>
    <col min="34" max="34" width="25.140625" bestFit="1" customWidth="1"/>
    <col min="35" max="35" width="26.7109375" bestFit="1" customWidth="1"/>
    <col min="36" max="36" width="39.7109375" bestFit="1" customWidth="1"/>
    <col min="37" max="37" width="18" bestFit="1" customWidth="1"/>
    <col min="38" max="38" width="26.7109375" bestFit="1" customWidth="1"/>
    <col min="39" max="39" width="18" bestFit="1" customWidth="1"/>
    <col min="40" max="40" width="10.28515625" bestFit="1" customWidth="1"/>
    <col min="41" max="41" width="30" bestFit="1" customWidth="1"/>
    <col min="42" max="42" width="24.7109375" bestFit="1" customWidth="1"/>
    <col min="43" max="43" width="27" bestFit="1" customWidth="1"/>
    <col min="44" max="44" width="30" bestFit="1" customWidth="1"/>
    <col min="45" max="45" width="32" bestFit="1" customWidth="1"/>
    <col min="46" max="46" width="24.7109375" bestFit="1" customWidth="1"/>
    <col min="47" max="47" width="26.7109375" bestFit="1" customWidth="1"/>
    <col min="48" max="48" width="46" bestFit="1" customWidth="1"/>
    <col min="49" max="49" width="53.85546875" bestFit="1" customWidth="1"/>
    <col min="50" max="50" width="24.7109375" bestFit="1" customWidth="1"/>
    <col min="51" max="51" width="26.7109375" bestFit="1" customWidth="1"/>
    <col min="52" max="52" width="46" bestFit="1" customWidth="1"/>
    <col min="53" max="53" width="53.85546875" bestFit="1" customWidth="1"/>
    <col min="54" max="54" width="26.7109375" bestFit="1" customWidth="1"/>
    <col min="55" max="55" width="46" bestFit="1" customWidth="1"/>
    <col min="56" max="56" width="53.85546875" bestFit="1" customWidth="1"/>
  </cols>
  <sheetData>
    <row r="1" spans="1:9" x14ac:dyDescent="0.25">
      <c r="A1" s="3" t="s">
        <v>19</v>
      </c>
      <c r="B1" s="3" t="s">
        <v>4</v>
      </c>
    </row>
    <row r="2" spans="1:9" x14ac:dyDescent="0.25">
      <c r="A2" s="4" t="s">
        <v>2</v>
      </c>
      <c r="B2" s="4">
        <v>14.04</v>
      </c>
    </row>
    <row r="3" spans="1:9" x14ac:dyDescent="0.25">
      <c r="A3" s="2" t="s">
        <v>10</v>
      </c>
      <c r="B3" s="2">
        <v>107698571</v>
      </c>
    </row>
    <row r="4" spans="1:9" x14ac:dyDescent="0.25">
      <c r="A4" s="3" t="s">
        <v>1</v>
      </c>
      <c r="B4" s="3" t="s">
        <v>4</v>
      </c>
      <c r="C4" s="3" t="s">
        <v>5</v>
      </c>
      <c r="D4" s="3" t="s">
        <v>6</v>
      </c>
      <c r="E4" s="3" t="s">
        <v>7</v>
      </c>
      <c r="F4" s="3" t="s">
        <v>8</v>
      </c>
      <c r="G4" s="3" t="s">
        <v>6</v>
      </c>
    </row>
    <row r="5" spans="1:9" x14ac:dyDescent="0.25">
      <c r="A5" s="4" t="s">
        <v>2</v>
      </c>
      <c r="B5" s="4">
        <v>14.055</v>
      </c>
      <c r="C5" s="4">
        <v>15.257999999999999</v>
      </c>
      <c r="D5" s="4">
        <v>15.436</v>
      </c>
      <c r="E5" s="4">
        <v>15.852</v>
      </c>
      <c r="F5" s="4">
        <v>15.89</v>
      </c>
      <c r="G5" s="4">
        <v>16.178999999999998</v>
      </c>
    </row>
    <row r="6" spans="1:9" x14ac:dyDescent="0.25">
      <c r="A6" s="2" t="s">
        <v>11</v>
      </c>
      <c r="B6" s="2">
        <v>150871141</v>
      </c>
      <c r="C6" s="2">
        <v>18502945</v>
      </c>
      <c r="D6" s="2">
        <v>14300130</v>
      </c>
      <c r="E6" s="2">
        <v>303498830</v>
      </c>
      <c r="F6" s="2">
        <v>17407948</v>
      </c>
      <c r="G6" s="2">
        <v>10251834</v>
      </c>
    </row>
    <row r="7" spans="1:9" x14ac:dyDescent="0.25">
      <c r="A7" s="3" t="s">
        <v>1</v>
      </c>
      <c r="B7" s="3" t="s">
        <v>4</v>
      </c>
      <c r="C7" s="3"/>
      <c r="D7" s="3" t="s">
        <v>5</v>
      </c>
      <c r="E7" s="3" t="s">
        <v>6</v>
      </c>
      <c r="F7" s="3" t="s">
        <v>6</v>
      </c>
      <c r="G7" s="3" t="s">
        <v>7</v>
      </c>
      <c r="H7" s="3" t="s">
        <v>8</v>
      </c>
      <c r="I7" s="3" t="s">
        <v>9</v>
      </c>
    </row>
    <row r="8" spans="1:9" x14ac:dyDescent="0.25">
      <c r="A8" s="4" t="s">
        <v>2</v>
      </c>
      <c r="B8" s="4">
        <v>14.047000000000001</v>
      </c>
      <c r="C8" s="4">
        <v>14.092000000000001</v>
      </c>
      <c r="D8" s="4">
        <v>15.257999999999999</v>
      </c>
      <c r="E8" s="4">
        <v>15.444000000000001</v>
      </c>
      <c r="F8" s="4">
        <v>15.696</v>
      </c>
      <c r="G8" s="4">
        <v>15.867000000000001</v>
      </c>
      <c r="H8" s="4">
        <v>15.897</v>
      </c>
      <c r="I8" s="4">
        <v>16.178999999999998</v>
      </c>
    </row>
    <row r="9" spans="1:9" x14ac:dyDescent="0.25">
      <c r="A9" s="2" t="s">
        <v>12</v>
      </c>
      <c r="B9" s="2">
        <v>142763123</v>
      </c>
      <c r="C9" s="2">
        <v>25589411</v>
      </c>
      <c r="D9" s="2">
        <v>24563422</v>
      </c>
      <c r="E9" s="2">
        <v>17905030</v>
      </c>
      <c r="F9" s="2">
        <v>3930798</v>
      </c>
      <c r="G9" s="2">
        <v>345120259</v>
      </c>
      <c r="H9" s="2">
        <v>19810633</v>
      </c>
      <c r="I9" s="2">
        <v>8707812</v>
      </c>
    </row>
    <row r="10" spans="1:9" x14ac:dyDescent="0.25">
      <c r="A10" s="3" t="s">
        <v>1</v>
      </c>
      <c r="B10" s="3" t="s">
        <v>4</v>
      </c>
      <c r="C10" s="3"/>
      <c r="D10" s="3" t="s">
        <v>5</v>
      </c>
      <c r="E10" s="3" t="s">
        <v>6</v>
      </c>
      <c r="F10" s="3" t="s">
        <v>6</v>
      </c>
      <c r="G10" s="3" t="s">
        <v>7</v>
      </c>
      <c r="H10" s="3" t="s">
        <v>9</v>
      </c>
    </row>
    <row r="11" spans="1:9" x14ac:dyDescent="0.25">
      <c r="A11" s="4" t="s">
        <v>2</v>
      </c>
      <c r="B11" s="4">
        <v>14.055</v>
      </c>
      <c r="C11" s="4">
        <v>14.092000000000001</v>
      </c>
      <c r="D11" s="4">
        <v>15.257999999999999</v>
      </c>
      <c r="E11" s="4">
        <v>15.444000000000001</v>
      </c>
      <c r="F11" s="4">
        <v>15.696</v>
      </c>
      <c r="G11" s="4">
        <v>15.867000000000001</v>
      </c>
      <c r="H11" s="4">
        <v>16.178999999999998</v>
      </c>
    </row>
    <row r="12" spans="1:9" x14ac:dyDescent="0.25">
      <c r="A12" s="2" t="s">
        <v>13</v>
      </c>
      <c r="B12" s="2">
        <v>153507764</v>
      </c>
      <c r="C12" s="2">
        <v>10920486</v>
      </c>
      <c r="D12" s="2">
        <v>24826278</v>
      </c>
      <c r="E12" s="2">
        <v>19709201</v>
      </c>
      <c r="F12" s="2">
        <v>5622436</v>
      </c>
      <c r="G12" s="2">
        <v>383442734</v>
      </c>
      <c r="H12" s="2">
        <v>9829391</v>
      </c>
    </row>
    <row r="13" spans="1:9" x14ac:dyDescent="0.25">
      <c r="A13" s="3" t="s">
        <v>1</v>
      </c>
      <c r="B13" s="3" t="s">
        <v>4</v>
      </c>
      <c r="C13" s="3" t="s">
        <v>5</v>
      </c>
      <c r="D13" s="3" t="s">
        <v>6</v>
      </c>
      <c r="E13" s="3" t="s">
        <v>7</v>
      </c>
      <c r="F13" s="3" t="s">
        <v>8</v>
      </c>
    </row>
    <row r="14" spans="1:9" x14ac:dyDescent="0.25">
      <c r="A14" s="4" t="s">
        <v>2</v>
      </c>
      <c r="B14" s="4">
        <v>14.047000000000001</v>
      </c>
      <c r="C14" s="4">
        <v>15.250999999999999</v>
      </c>
      <c r="D14" s="4">
        <v>15.429</v>
      </c>
      <c r="E14" s="4">
        <v>15.815</v>
      </c>
      <c r="F14" s="4">
        <v>15.867000000000001</v>
      </c>
    </row>
    <row r="15" spans="1:9" x14ac:dyDescent="0.25">
      <c r="A15" s="2" t="s">
        <v>14</v>
      </c>
      <c r="B15" s="2">
        <v>147201491</v>
      </c>
      <c r="C15" s="2">
        <v>7235150</v>
      </c>
      <c r="D15" s="2">
        <v>6146118</v>
      </c>
      <c r="E15" s="2">
        <v>133841593</v>
      </c>
      <c r="F15" s="2">
        <v>6358054</v>
      </c>
    </row>
    <row r="16" spans="1:9" x14ac:dyDescent="0.25">
      <c r="A16" s="3" t="s">
        <v>1</v>
      </c>
      <c r="B16" s="3" t="s">
        <v>4</v>
      </c>
      <c r="C16" s="3" t="s">
        <v>5</v>
      </c>
      <c r="D16" s="3" t="s">
        <v>6</v>
      </c>
      <c r="E16" s="3" t="s">
        <v>7</v>
      </c>
      <c r="F16" s="3" t="s">
        <v>8</v>
      </c>
      <c r="G16" s="3" t="s">
        <v>9</v>
      </c>
    </row>
    <row r="17" spans="1:7" x14ac:dyDescent="0.25">
      <c r="A17" s="4" t="s">
        <v>2</v>
      </c>
      <c r="B17" s="4">
        <v>14.047000000000001</v>
      </c>
      <c r="C17" s="4">
        <v>15.257999999999999</v>
      </c>
      <c r="D17" s="4">
        <v>15.444000000000001</v>
      </c>
      <c r="E17" s="4">
        <v>15.86</v>
      </c>
      <c r="F17" s="4">
        <v>15.904999999999999</v>
      </c>
      <c r="G17" s="4">
        <v>16.178999999999998</v>
      </c>
    </row>
    <row r="18" spans="1:7" x14ac:dyDescent="0.25">
      <c r="A18" s="2" t="s">
        <v>15</v>
      </c>
      <c r="B18" s="2">
        <v>154341388</v>
      </c>
      <c r="C18" s="2">
        <v>28854527</v>
      </c>
      <c r="D18" s="2">
        <v>19385996</v>
      </c>
      <c r="E18" s="2">
        <v>330660438</v>
      </c>
      <c r="F18" s="2">
        <v>29624393</v>
      </c>
      <c r="G18" s="2">
        <v>9562814</v>
      </c>
    </row>
    <row r="19" spans="1:7" x14ac:dyDescent="0.25">
      <c r="A19" s="3" t="s">
        <v>1</v>
      </c>
      <c r="B19" s="3" t="s">
        <v>4</v>
      </c>
      <c r="C19" s="3" t="s">
        <v>5</v>
      </c>
      <c r="D19" s="3" t="s">
        <v>6</v>
      </c>
      <c r="E19" s="3" t="s">
        <v>6</v>
      </c>
      <c r="F19" s="3" t="s">
        <v>7</v>
      </c>
      <c r="G19" s="3" t="s">
        <v>8</v>
      </c>
    </row>
    <row r="20" spans="1:7" x14ac:dyDescent="0.25">
      <c r="A20" s="4" t="s">
        <v>2</v>
      </c>
      <c r="B20" s="4">
        <v>14.047000000000001</v>
      </c>
      <c r="C20" s="4">
        <v>15.257999999999999</v>
      </c>
      <c r="D20" s="4">
        <v>15.444000000000001</v>
      </c>
      <c r="E20" s="4">
        <v>15.689</v>
      </c>
      <c r="F20" s="4">
        <v>15.852</v>
      </c>
      <c r="G20" s="4">
        <v>15.897</v>
      </c>
    </row>
    <row r="21" spans="1:7" x14ac:dyDescent="0.25">
      <c r="A21" s="2" t="s">
        <v>16</v>
      </c>
      <c r="B21" s="2">
        <v>137683576</v>
      </c>
      <c r="C21" s="2">
        <v>23937019</v>
      </c>
      <c r="D21" s="2">
        <v>16689631</v>
      </c>
      <c r="E21" s="2">
        <v>3575305</v>
      </c>
      <c r="F21" s="2">
        <v>291596805</v>
      </c>
      <c r="G21" s="2">
        <v>24766409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I24"/>
  <sheetViews>
    <sheetView workbookViewId="0">
      <selection activeCell="B24" sqref="B24:I24"/>
    </sheetView>
  </sheetViews>
  <sheetFormatPr baseColWidth="10" defaultRowHeight="15" x14ac:dyDescent="0.25"/>
  <cols>
    <col min="1" max="1" width="17" style="1" bestFit="1" customWidth="1"/>
    <col min="2" max="2" width="45.85546875" style="1" bestFit="1" customWidth="1"/>
    <col min="3" max="3" width="9" style="1" bestFit="1" customWidth="1"/>
    <col min="4" max="4" width="26.85546875" style="1" bestFit="1" customWidth="1"/>
    <col min="5" max="6" width="26.7109375" style="1" bestFit="1" customWidth="1"/>
    <col min="7" max="7" width="30" style="1" bestFit="1" customWidth="1"/>
    <col min="8" max="8" width="27" style="1" bestFit="1" customWidth="1"/>
    <col min="9" max="9" width="26.7109375" style="1" bestFit="1" customWidth="1"/>
    <col min="10" max="16384" width="11.42578125" style="1"/>
  </cols>
  <sheetData>
    <row r="1" spans="1:9" x14ac:dyDescent="0.25">
      <c r="A1" s="5" t="s">
        <v>1</v>
      </c>
      <c r="B1" s="5" t="s">
        <v>4</v>
      </c>
      <c r="C1" s="5"/>
      <c r="D1" s="5"/>
      <c r="E1" s="5"/>
      <c r="F1" s="5"/>
      <c r="G1" s="5"/>
      <c r="H1" s="5"/>
      <c r="I1" s="5"/>
    </row>
    <row r="2" spans="1:9" x14ac:dyDescent="0.25">
      <c r="A2" s="7" t="s">
        <v>2</v>
      </c>
      <c r="B2" s="7">
        <v>14.04</v>
      </c>
      <c r="C2" s="7"/>
      <c r="D2" s="7"/>
      <c r="E2" s="7"/>
      <c r="F2" s="7"/>
      <c r="G2" s="7"/>
      <c r="H2" s="7"/>
      <c r="I2" s="7"/>
    </row>
    <row r="3" spans="1:9" x14ac:dyDescent="0.25">
      <c r="A3" s="6" t="s">
        <v>10</v>
      </c>
      <c r="B3" s="6">
        <v>107698571</v>
      </c>
      <c r="C3" s="6"/>
      <c r="D3" s="6"/>
      <c r="E3" s="6"/>
      <c r="F3" s="6"/>
      <c r="G3" s="6"/>
      <c r="H3" s="6"/>
      <c r="I3" s="6"/>
    </row>
    <row r="4" spans="1:9" x14ac:dyDescent="0.25">
      <c r="A4" s="5" t="s">
        <v>1</v>
      </c>
      <c r="B4" s="5" t="s">
        <v>4</v>
      </c>
      <c r="C4" s="5"/>
      <c r="D4" s="5" t="s">
        <v>5</v>
      </c>
      <c r="E4" s="5" t="s">
        <v>6</v>
      </c>
      <c r="F4" s="5"/>
      <c r="G4" s="5" t="s">
        <v>7</v>
      </c>
      <c r="H4" s="5" t="s">
        <v>8</v>
      </c>
      <c r="I4" s="5" t="s">
        <v>6</v>
      </c>
    </row>
    <row r="5" spans="1:9" x14ac:dyDescent="0.25">
      <c r="A5" s="7" t="s">
        <v>2</v>
      </c>
      <c r="B5" s="7">
        <v>14.055</v>
      </c>
      <c r="C5" s="7"/>
      <c r="D5" s="7">
        <v>15.257999999999999</v>
      </c>
      <c r="E5" s="7">
        <v>15.436</v>
      </c>
      <c r="F5" s="7"/>
      <c r="G5" s="7">
        <v>15.852</v>
      </c>
      <c r="H5" s="7">
        <v>15.89</v>
      </c>
      <c r="I5" s="7">
        <v>16.178999999999998</v>
      </c>
    </row>
    <row r="6" spans="1:9" x14ac:dyDescent="0.25">
      <c r="A6" s="6" t="s">
        <v>11</v>
      </c>
      <c r="B6" s="6">
        <v>150871141</v>
      </c>
      <c r="C6" s="6"/>
      <c r="D6" s="6">
        <v>18502945</v>
      </c>
      <c r="E6" s="6">
        <v>14300130</v>
      </c>
      <c r="F6" s="6"/>
      <c r="G6" s="6">
        <v>303498830</v>
      </c>
      <c r="H6" s="6">
        <v>17407948</v>
      </c>
      <c r="I6" s="6">
        <v>10251834</v>
      </c>
    </row>
    <row r="7" spans="1:9" x14ac:dyDescent="0.25">
      <c r="A7" s="5" t="s">
        <v>1</v>
      </c>
      <c r="B7" s="5" t="s">
        <v>4</v>
      </c>
      <c r="C7" s="5"/>
      <c r="D7" s="5" t="s">
        <v>5</v>
      </c>
      <c r="E7" s="5" t="s">
        <v>6</v>
      </c>
      <c r="F7" s="5" t="s">
        <v>6</v>
      </c>
      <c r="G7" s="5" t="s">
        <v>7</v>
      </c>
      <c r="H7" s="5" t="s">
        <v>8</v>
      </c>
      <c r="I7" s="5" t="s">
        <v>9</v>
      </c>
    </row>
    <row r="8" spans="1:9" x14ac:dyDescent="0.25">
      <c r="A8" s="7" t="s">
        <v>2</v>
      </c>
      <c r="B8" s="7">
        <v>14.047000000000001</v>
      </c>
      <c r="C8" s="7">
        <v>14.092000000000001</v>
      </c>
      <c r="D8" s="7">
        <v>15.257999999999999</v>
      </c>
      <c r="E8" s="7">
        <v>15.444000000000001</v>
      </c>
      <c r="F8" s="7">
        <v>15.696</v>
      </c>
      <c r="G8" s="7">
        <v>15.867000000000001</v>
      </c>
      <c r="H8" s="7">
        <v>15.897</v>
      </c>
      <c r="I8" s="7">
        <v>16.178999999999998</v>
      </c>
    </row>
    <row r="9" spans="1:9" x14ac:dyDescent="0.25">
      <c r="A9" s="6" t="s">
        <v>12</v>
      </c>
      <c r="B9" s="6">
        <v>142763123</v>
      </c>
      <c r="C9" s="6">
        <v>25589411</v>
      </c>
      <c r="D9" s="6">
        <v>24563422</v>
      </c>
      <c r="E9" s="6">
        <v>17905030</v>
      </c>
      <c r="F9" s="6">
        <v>3930798</v>
      </c>
      <c r="G9" s="6">
        <v>345120259</v>
      </c>
      <c r="H9" s="6">
        <v>19810633</v>
      </c>
      <c r="I9" s="6">
        <v>8707812</v>
      </c>
    </row>
    <row r="10" spans="1:9" x14ac:dyDescent="0.25">
      <c r="A10" s="5" t="s">
        <v>1</v>
      </c>
      <c r="B10" s="5" t="s">
        <v>4</v>
      </c>
      <c r="C10" s="5"/>
      <c r="D10" s="5" t="s">
        <v>5</v>
      </c>
      <c r="E10" s="5" t="s">
        <v>6</v>
      </c>
      <c r="F10" s="5" t="s">
        <v>6</v>
      </c>
      <c r="G10" s="5" t="s">
        <v>7</v>
      </c>
      <c r="H10" s="5"/>
      <c r="I10" s="5" t="s">
        <v>9</v>
      </c>
    </row>
    <row r="11" spans="1:9" x14ac:dyDescent="0.25">
      <c r="A11" s="7" t="s">
        <v>2</v>
      </c>
      <c r="B11" s="7">
        <v>14.055</v>
      </c>
      <c r="C11" s="7">
        <v>14.092000000000001</v>
      </c>
      <c r="D11" s="7">
        <v>15.257999999999999</v>
      </c>
      <c r="E11" s="7">
        <v>15.444000000000001</v>
      </c>
      <c r="F11" s="7">
        <v>15.696</v>
      </c>
      <c r="G11" s="7">
        <v>15.867000000000001</v>
      </c>
      <c r="H11" s="7"/>
      <c r="I11" s="7">
        <v>16.178999999999998</v>
      </c>
    </row>
    <row r="12" spans="1:9" x14ac:dyDescent="0.25">
      <c r="A12" s="6" t="s">
        <v>13</v>
      </c>
      <c r="B12" s="6">
        <v>153507764</v>
      </c>
      <c r="C12" s="6">
        <v>10920486</v>
      </c>
      <c r="D12" s="6">
        <v>24826278</v>
      </c>
      <c r="E12" s="6">
        <v>19709201</v>
      </c>
      <c r="F12" s="6">
        <v>5622436</v>
      </c>
      <c r="G12" s="6">
        <v>383442734</v>
      </c>
      <c r="H12" s="6"/>
      <c r="I12" s="6">
        <v>9829391</v>
      </c>
    </row>
    <row r="13" spans="1:9" x14ac:dyDescent="0.25">
      <c r="A13" s="5" t="s">
        <v>1</v>
      </c>
      <c r="B13" s="5" t="s">
        <v>4</v>
      </c>
      <c r="C13" s="5"/>
      <c r="D13" s="5" t="s">
        <v>5</v>
      </c>
      <c r="E13" s="5" t="s">
        <v>6</v>
      </c>
      <c r="F13" s="5"/>
      <c r="G13" s="5" t="s">
        <v>7</v>
      </c>
      <c r="H13" s="5" t="s">
        <v>8</v>
      </c>
      <c r="I13" s="5"/>
    </row>
    <row r="14" spans="1:9" x14ac:dyDescent="0.25">
      <c r="A14" s="7" t="s">
        <v>2</v>
      </c>
      <c r="B14" s="7">
        <v>14.047000000000001</v>
      </c>
      <c r="C14" s="7"/>
      <c r="D14" s="7">
        <v>15.250999999999999</v>
      </c>
      <c r="E14" s="7">
        <v>15.429</v>
      </c>
      <c r="F14" s="7"/>
      <c r="G14" s="7">
        <v>15.815</v>
      </c>
      <c r="H14" s="7">
        <v>15.867000000000001</v>
      </c>
      <c r="I14" s="7"/>
    </row>
    <row r="15" spans="1:9" x14ac:dyDescent="0.25">
      <c r="A15" s="6" t="s">
        <v>14</v>
      </c>
      <c r="B15" s="6">
        <v>147201491</v>
      </c>
      <c r="C15" s="6"/>
      <c r="D15" s="6">
        <v>7235150</v>
      </c>
      <c r="E15" s="6">
        <v>6146118</v>
      </c>
      <c r="F15" s="6"/>
      <c r="G15" s="6">
        <v>133841593</v>
      </c>
      <c r="H15" s="6">
        <v>6358054</v>
      </c>
      <c r="I15" s="6"/>
    </row>
    <row r="16" spans="1:9" x14ac:dyDescent="0.25">
      <c r="A16" s="5" t="s">
        <v>1</v>
      </c>
      <c r="B16" s="5" t="s">
        <v>4</v>
      </c>
      <c r="C16" s="5"/>
      <c r="D16" s="5" t="s">
        <v>5</v>
      </c>
      <c r="E16" s="5" t="s">
        <v>6</v>
      </c>
      <c r="F16" s="5"/>
      <c r="G16" s="5" t="s">
        <v>7</v>
      </c>
      <c r="H16" s="5" t="s">
        <v>8</v>
      </c>
      <c r="I16" s="5" t="s">
        <v>9</v>
      </c>
    </row>
    <row r="17" spans="1:9" x14ac:dyDescent="0.25">
      <c r="A17" s="7" t="s">
        <v>2</v>
      </c>
      <c r="B17" s="7">
        <v>14.047000000000001</v>
      </c>
      <c r="C17" s="7"/>
      <c r="D17" s="7">
        <v>15.257999999999999</v>
      </c>
      <c r="E17" s="7">
        <v>15.444000000000001</v>
      </c>
      <c r="F17" s="7"/>
      <c r="G17" s="7">
        <v>15.86</v>
      </c>
      <c r="H17" s="7">
        <v>15.904999999999999</v>
      </c>
      <c r="I17" s="7">
        <v>16.178999999999998</v>
      </c>
    </row>
    <row r="18" spans="1:9" x14ac:dyDescent="0.25">
      <c r="A18" s="6" t="s">
        <v>15</v>
      </c>
      <c r="B18" s="6">
        <v>154341388</v>
      </c>
      <c r="C18" s="6"/>
      <c r="D18" s="6">
        <v>28854527</v>
      </c>
      <c r="E18" s="6">
        <v>19385996</v>
      </c>
      <c r="F18" s="6"/>
      <c r="G18" s="6">
        <v>330660438</v>
      </c>
      <c r="H18" s="6">
        <v>29624393</v>
      </c>
      <c r="I18" s="6">
        <v>9562814</v>
      </c>
    </row>
    <row r="19" spans="1:9" x14ac:dyDescent="0.25">
      <c r="A19" s="5" t="s">
        <v>1</v>
      </c>
      <c r="B19" s="5" t="s">
        <v>4</v>
      </c>
      <c r="C19" s="5"/>
      <c r="D19" s="5" t="s">
        <v>5</v>
      </c>
      <c r="E19" s="5" t="s">
        <v>6</v>
      </c>
      <c r="F19" s="5" t="s">
        <v>6</v>
      </c>
      <c r="G19" s="5" t="s">
        <v>7</v>
      </c>
      <c r="H19" s="5" t="s">
        <v>8</v>
      </c>
      <c r="I19" s="5"/>
    </row>
    <row r="20" spans="1:9" x14ac:dyDescent="0.25">
      <c r="A20" s="7" t="s">
        <v>2</v>
      </c>
      <c r="B20" s="7">
        <v>14.047000000000001</v>
      </c>
      <c r="C20" s="7"/>
      <c r="D20" s="7">
        <v>15.257999999999999</v>
      </c>
      <c r="E20" s="7">
        <v>15.444000000000001</v>
      </c>
      <c r="F20" s="7">
        <v>15.689</v>
      </c>
      <c r="G20" s="7">
        <v>15.852</v>
      </c>
      <c r="H20" s="7">
        <v>15.897</v>
      </c>
      <c r="I20" s="7"/>
    </row>
    <row r="21" spans="1:9" x14ac:dyDescent="0.25">
      <c r="A21" s="6" t="s">
        <v>16</v>
      </c>
      <c r="B21" s="6">
        <v>137683576</v>
      </c>
      <c r="C21" s="6"/>
      <c r="D21" s="6">
        <v>23937019</v>
      </c>
      <c r="E21" s="6">
        <v>16689631</v>
      </c>
      <c r="F21" s="6">
        <v>3575305</v>
      </c>
      <c r="G21" s="6">
        <v>291596805</v>
      </c>
      <c r="H21" s="6">
        <v>24766409</v>
      </c>
      <c r="I21" s="6"/>
    </row>
    <row r="23" spans="1:9" x14ac:dyDescent="0.25">
      <c r="A23" s="1" t="s">
        <v>17</v>
      </c>
      <c r="B23" s="8">
        <f>_xlfn.STDEV.S(B2,B5,B8,B11,B14,B17,B20)</f>
        <v>5.2508502712826071E-3</v>
      </c>
      <c r="C23" s="8">
        <f>_xlfn.STDEV.S(C8,C11)</f>
        <v>0</v>
      </c>
      <c r="D23" s="8">
        <f>_xlfn.STDEV.S(D5,D8,D11,D14,D17,D20)</f>
        <v>2.8577380332469077E-3</v>
      </c>
      <c r="E23" s="8">
        <f>_xlfn.STDEV.S(E5,E8,E11,E14,E17,E20)</f>
        <v>6.3377177806108326E-3</v>
      </c>
      <c r="F23" s="8">
        <f>_xlfn.STDEV.S(F8,F11,F20)</f>
        <v>4.0414518843271919E-3</v>
      </c>
      <c r="G23" s="8">
        <f>_xlfn.STDEV.S(G5,G8,G11,G14,G17,G20)</f>
        <v>1.9405325729466193E-2</v>
      </c>
      <c r="H23" s="8">
        <f>_xlfn.STDEV.S(H5,H8,H14,H17,H20)</f>
        <v>1.4532721699667477E-2</v>
      </c>
      <c r="I23" s="8">
        <f>_xlfn.STDEV.S(I5,I8,I17,I11)</f>
        <v>0</v>
      </c>
    </row>
    <row r="24" spans="1:9" x14ac:dyDescent="0.25">
      <c r="A24" s="1" t="s">
        <v>18</v>
      </c>
      <c r="B24" s="8">
        <f>AVERAGE(B2,B5,B8,B11,B14,B17,B20)</f>
        <v>14.048285714285713</v>
      </c>
      <c r="C24" s="8">
        <f t="shared" ref="C24:I24" si="0">AVERAGE(C2,C5,C8,C11,C14,C17,C20)</f>
        <v>14.092000000000001</v>
      </c>
      <c r="D24" s="8">
        <f t="shared" si="0"/>
        <v>15.256833333333333</v>
      </c>
      <c r="E24" s="8">
        <f t="shared" si="0"/>
        <v>15.440166666666668</v>
      </c>
      <c r="F24" s="8">
        <f t="shared" si="0"/>
        <v>15.693666666666667</v>
      </c>
      <c r="G24" s="8">
        <f t="shared" si="0"/>
        <v>15.852166666666667</v>
      </c>
      <c r="H24" s="8">
        <f t="shared" si="0"/>
        <v>15.891200000000001</v>
      </c>
      <c r="I24" s="8">
        <f t="shared" si="0"/>
        <v>16.178999999999998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I11"/>
  <sheetViews>
    <sheetView workbookViewId="0">
      <selection activeCell="D14" sqref="D14"/>
    </sheetView>
  </sheetViews>
  <sheetFormatPr baseColWidth="10" defaultRowHeight="15" x14ac:dyDescent="0.25"/>
  <cols>
    <col min="1" max="1" width="17" style="1" bestFit="1" customWidth="1"/>
    <col min="2" max="2" width="45.85546875" style="1" bestFit="1" customWidth="1"/>
    <col min="3" max="3" width="9" style="1" bestFit="1" customWidth="1"/>
    <col min="4" max="4" width="26.85546875" style="1" bestFit="1" customWidth="1"/>
    <col min="5" max="6" width="26.7109375" style="1" bestFit="1" customWidth="1"/>
    <col min="7" max="7" width="30" style="1" bestFit="1" customWidth="1"/>
    <col min="8" max="8" width="27" style="1" bestFit="1" customWidth="1"/>
    <col min="9" max="9" width="26.7109375" style="1" bestFit="1" customWidth="1"/>
    <col min="10" max="16384" width="11.42578125" style="1"/>
  </cols>
  <sheetData>
    <row r="1" spans="1:9" x14ac:dyDescent="0.25">
      <c r="A1" s="5" t="s">
        <v>1</v>
      </c>
      <c r="B1" s="5" t="s">
        <v>4</v>
      </c>
      <c r="C1" s="5"/>
      <c r="D1" s="5" t="s">
        <v>5</v>
      </c>
      <c r="E1" s="5" t="s">
        <v>6</v>
      </c>
      <c r="F1" s="5" t="s">
        <v>6</v>
      </c>
      <c r="G1" s="5" t="s">
        <v>7</v>
      </c>
      <c r="H1" s="5" t="s">
        <v>8</v>
      </c>
      <c r="I1" s="5" t="s">
        <v>9</v>
      </c>
    </row>
    <row r="2" spans="1:9" x14ac:dyDescent="0.25">
      <c r="A2" s="7" t="s">
        <v>2</v>
      </c>
      <c r="B2" s="9">
        <v>14.048285714285713</v>
      </c>
      <c r="C2" s="9">
        <v>14.092000000000001</v>
      </c>
      <c r="D2" s="9">
        <v>15.256833333333333</v>
      </c>
      <c r="E2" s="9">
        <v>15.440166666666668</v>
      </c>
      <c r="F2" s="9">
        <v>15.693666666666667</v>
      </c>
      <c r="G2" s="9">
        <v>15.852166666666667</v>
      </c>
      <c r="H2" s="9">
        <v>15.891200000000001</v>
      </c>
      <c r="I2" s="9">
        <v>16.178999999999998</v>
      </c>
    </row>
    <row r="3" spans="1:9" x14ac:dyDescent="0.25">
      <c r="A3" s="6" t="s">
        <v>10</v>
      </c>
      <c r="B3" s="6">
        <v>107698571</v>
      </c>
      <c r="C3" s="6">
        <v>0</v>
      </c>
      <c r="D3" s="6">
        <v>0</v>
      </c>
      <c r="E3" s="6">
        <v>0</v>
      </c>
      <c r="F3" s="6">
        <v>0</v>
      </c>
      <c r="G3" s="6">
        <v>0</v>
      </c>
      <c r="H3" s="6">
        <v>0</v>
      </c>
      <c r="I3" s="6">
        <v>0</v>
      </c>
    </row>
    <row r="4" spans="1:9" x14ac:dyDescent="0.25">
      <c r="A4" s="6" t="s">
        <v>11</v>
      </c>
      <c r="B4" s="6">
        <v>150871141</v>
      </c>
      <c r="C4" s="6">
        <v>0</v>
      </c>
      <c r="D4" s="6">
        <v>18502945</v>
      </c>
      <c r="E4" s="6">
        <v>14300130</v>
      </c>
      <c r="F4" s="6">
        <v>0</v>
      </c>
      <c r="G4" s="6">
        <v>303498830</v>
      </c>
      <c r="H4" s="6">
        <v>17407948</v>
      </c>
      <c r="I4" s="6">
        <v>10251834</v>
      </c>
    </row>
    <row r="5" spans="1:9" x14ac:dyDescent="0.25">
      <c r="A5" s="6" t="s">
        <v>12</v>
      </c>
      <c r="B5" s="6">
        <v>142763123</v>
      </c>
      <c r="C5" s="6">
        <v>25589411</v>
      </c>
      <c r="D5" s="6">
        <v>24563422</v>
      </c>
      <c r="E5" s="6">
        <v>17905030</v>
      </c>
      <c r="F5" s="6">
        <v>3930798</v>
      </c>
      <c r="G5" s="6">
        <v>345120259</v>
      </c>
      <c r="H5" s="6">
        <v>19810633</v>
      </c>
      <c r="I5" s="6">
        <v>8707812</v>
      </c>
    </row>
    <row r="6" spans="1:9" x14ac:dyDescent="0.25">
      <c r="A6" s="6" t="s">
        <v>13</v>
      </c>
      <c r="B6" s="6">
        <v>153507764</v>
      </c>
      <c r="C6" s="6">
        <v>10920486</v>
      </c>
      <c r="D6" s="6">
        <v>24826278</v>
      </c>
      <c r="E6" s="6">
        <v>19709201</v>
      </c>
      <c r="F6" s="6">
        <v>5622436</v>
      </c>
      <c r="G6" s="6">
        <v>383442734</v>
      </c>
      <c r="H6" s="6">
        <v>0</v>
      </c>
      <c r="I6" s="6">
        <v>9829391</v>
      </c>
    </row>
    <row r="7" spans="1:9" x14ac:dyDescent="0.25">
      <c r="A7" s="6" t="s">
        <v>14</v>
      </c>
      <c r="B7" s="6">
        <v>147201491</v>
      </c>
      <c r="C7" s="6">
        <v>0</v>
      </c>
      <c r="D7" s="6">
        <v>7235150</v>
      </c>
      <c r="E7" s="6">
        <v>6146118</v>
      </c>
      <c r="F7" s="6">
        <v>0</v>
      </c>
      <c r="G7" s="6">
        <v>133841593</v>
      </c>
      <c r="H7" s="6">
        <v>6358054</v>
      </c>
      <c r="I7" s="6">
        <v>0</v>
      </c>
    </row>
    <row r="8" spans="1:9" x14ac:dyDescent="0.25">
      <c r="A8" s="6" t="s">
        <v>15</v>
      </c>
      <c r="B8" s="6">
        <v>154341388</v>
      </c>
      <c r="C8" s="6">
        <v>0</v>
      </c>
      <c r="D8" s="6">
        <v>28854527</v>
      </c>
      <c r="E8" s="6">
        <v>19385996</v>
      </c>
      <c r="F8" s="6">
        <v>0</v>
      </c>
      <c r="G8" s="6">
        <v>330660438</v>
      </c>
      <c r="H8" s="6">
        <v>29624393</v>
      </c>
      <c r="I8" s="6">
        <v>9562814</v>
      </c>
    </row>
    <row r="9" spans="1:9" x14ac:dyDescent="0.25">
      <c r="A9" s="6" t="s">
        <v>16</v>
      </c>
      <c r="B9" s="6">
        <v>137683576</v>
      </c>
      <c r="C9" s="6">
        <v>0</v>
      </c>
      <c r="D9" s="6">
        <v>23937019</v>
      </c>
      <c r="E9" s="6">
        <v>16689631</v>
      </c>
      <c r="F9" s="6">
        <v>3575305</v>
      </c>
      <c r="G9" s="6">
        <v>291596805</v>
      </c>
      <c r="H9" s="6">
        <v>24766409</v>
      </c>
      <c r="I9" s="6">
        <v>0</v>
      </c>
    </row>
    <row r="11" spans="1:9" x14ac:dyDescent="0.25">
      <c r="B11" s="8"/>
      <c r="C11" s="8"/>
      <c r="D11" s="8"/>
      <c r="E11" s="8"/>
      <c r="F11" s="8"/>
      <c r="G11" s="8"/>
      <c r="H11" s="8"/>
      <c r="I11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2" sqref="D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 brutes</vt:lpstr>
      <vt:lpstr>début</vt:lpstr>
      <vt:lpstr>intermédiaire 2</vt:lpstr>
      <vt:lpstr>final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Van Delft</dc:creator>
  <cp:lastModifiedBy>Pierre Van Delft</cp:lastModifiedBy>
  <dcterms:created xsi:type="dcterms:W3CDTF">2018-12-14T08:27:19Z</dcterms:created>
  <dcterms:modified xsi:type="dcterms:W3CDTF">2018-12-14T14:19:58Z</dcterms:modified>
</cp:coreProperties>
</file>