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0" yWindow="60" windowWidth="28800" windowHeight="12120" tabRatio="892" activeTab="2"/>
  </bookViews>
  <sheets>
    <sheet name="Feuille d'inscription" sheetId="9" r:id="rId1"/>
    <sheet name=" Classement 4 premières" sheetId="1" r:id="rId2"/>
    <sheet name="Final 4 ères parties à imprimer" sheetId="11" r:id="rId3"/>
  </sheets>
  <definedNames>
    <definedName name="_xlnm._FilterDatabase" localSheetId="1" hidden="1">' Classement 4 premières'!$B$5:$C$45</definedName>
    <definedName name="_xlnm._FilterDatabase" localSheetId="0" hidden="1">'Feuille d''inscription'!$B$1:$J$78</definedName>
    <definedName name="Ahamada_Achile">#REF!</definedName>
    <definedName name="Joueurs">#REF!</definedName>
    <definedName name="_xlnm.Print_Area" localSheetId="0">'Feuille d''inscription'!$A$1:$G$78</definedName>
  </definedNames>
  <calcPr calcId="125725" iterate="1"/>
</workbook>
</file>

<file path=xl/calcChain.xml><?xml version="1.0" encoding="utf-8"?>
<calcChain xmlns="http://schemas.openxmlformats.org/spreadsheetml/2006/main">
  <c r="B5" i="11"/>
  <c r="B6"/>
  <c r="B7"/>
  <c r="B8"/>
  <c r="B9"/>
  <c r="B10"/>
  <c r="C5" i="1"/>
  <c r="C11"/>
  <c r="L11" s="1"/>
  <c r="N11" s="1"/>
  <c r="Q11" s="1"/>
  <c r="F104" i="11"/>
  <c r="F105"/>
  <c r="F106"/>
  <c r="F107"/>
  <c r="F100"/>
  <c r="F101"/>
  <c r="F102"/>
  <c r="F103"/>
  <c r="F78"/>
  <c r="F79"/>
  <c r="F80"/>
  <c r="F81"/>
  <c r="F82"/>
  <c r="F83"/>
  <c r="F84"/>
  <c r="F85"/>
  <c r="F86"/>
  <c r="F87"/>
  <c r="F88"/>
  <c r="F89"/>
  <c r="F90"/>
  <c r="F91"/>
  <c r="F92"/>
  <c r="F93"/>
  <c r="F94"/>
  <c r="F95"/>
  <c r="F96"/>
  <c r="F97"/>
  <c r="F98"/>
  <c r="F99"/>
  <c r="F77"/>
  <c r="F76"/>
  <c r="C79" i="1"/>
  <c r="L79" s="1"/>
  <c r="N79" s="1"/>
  <c r="Q79" s="1"/>
  <c r="C80"/>
  <c r="L80" s="1"/>
  <c r="N80" s="1"/>
  <c r="Q80" s="1"/>
  <c r="C81"/>
  <c r="L81" s="1"/>
  <c r="N81" s="1"/>
  <c r="Q81" s="1"/>
  <c r="C82"/>
  <c r="L82" s="1"/>
  <c r="N82" s="1"/>
  <c r="Q82" s="1"/>
  <c r="C83"/>
  <c r="L83" s="1"/>
  <c r="N83" s="1"/>
  <c r="Q83" s="1"/>
  <c r="C84"/>
  <c r="L84" s="1"/>
  <c r="N84" s="1"/>
  <c r="Q84" s="1"/>
  <c r="C85"/>
  <c r="L85" s="1"/>
  <c r="N85" s="1"/>
  <c r="Q85" s="1"/>
  <c r="C86"/>
  <c r="L86" s="1"/>
  <c r="N86" s="1"/>
  <c r="Q86" s="1"/>
  <c r="C87"/>
  <c r="L87" s="1"/>
  <c r="N87" s="1"/>
  <c r="C88"/>
  <c r="L88" s="1"/>
  <c r="N88" s="1"/>
  <c r="Q88" s="1"/>
  <c r="C89"/>
  <c r="L89" s="1"/>
  <c r="N89" s="1"/>
  <c r="Q89" s="1"/>
  <c r="C90"/>
  <c r="L90" s="1"/>
  <c r="N90" s="1"/>
  <c r="Q90" s="1"/>
  <c r="C91"/>
  <c r="L91" s="1"/>
  <c r="N91" s="1"/>
  <c r="Q91" s="1"/>
  <c r="C92"/>
  <c r="L92" s="1"/>
  <c r="N92" s="1"/>
  <c r="Q92" s="1"/>
  <c r="C93"/>
  <c r="L93" s="1"/>
  <c r="N93" s="1"/>
  <c r="Q93" s="1"/>
  <c r="C94"/>
  <c r="L94" s="1"/>
  <c r="N94" s="1"/>
  <c r="Q94" s="1"/>
  <c r="C95"/>
  <c r="L95" s="1"/>
  <c r="N95" s="1"/>
  <c r="Q95" s="1"/>
  <c r="C96"/>
  <c r="L96" s="1"/>
  <c r="N96" s="1"/>
  <c r="Q96" s="1"/>
  <c r="C97"/>
  <c r="L97" s="1"/>
  <c r="N97" s="1"/>
  <c r="Q97" s="1"/>
  <c r="C98"/>
  <c r="L98" s="1"/>
  <c r="N98" s="1"/>
  <c r="Q98" s="1"/>
  <c r="C99"/>
  <c r="L99" s="1"/>
  <c r="N99" s="1"/>
  <c r="Q99" s="1"/>
  <c r="C100"/>
  <c r="L100" s="1"/>
  <c r="N100" s="1"/>
  <c r="Q100" s="1"/>
  <c r="C78"/>
  <c r="L78" s="1"/>
  <c r="N78" s="1"/>
  <c r="Q78" s="1"/>
  <c r="C77"/>
  <c r="L77" s="1"/>
  <c r="N77" s="1"/>
  <c r="Q77" s="1"/>
  <c r="C43"/>
  <c r="L43" s="1"/>
  <c r="N43" s="1"/>
  <c r="Q43" s="1"/>
  <c r="C44"/>
  <c r="L44" s="1"/>
  <c r="N44" s="1"/>
  <c r="Q44" s="1"/>
  <c r="C45"/>
  <c r="L45" s="1"/>
  <c r="N45" s="1"/>
  <c r="Q45" s="1"/>
  <c r="C46"/>
  <c r="L46" s="1"/>
  <c r="N46" s="1"/>
  <c r="Q46" s="1"/>
  <c r="C47"/>
  <c r="L47" s="1"/>
  <c r="N47" s="1"/>
  <c r="Q47" s="1"/>
  <c r="C48"/>
  <c r="L48" s="1"/>
  <c r="N48" s="1"/>
  <c r="Q48" s="1"/>
  <c r="C49"/>
  <c r="L49" s="1"/>
  <c r="N49" s="1"/>
  <c r="Q49" s="1"/>
  <c r="C50"/>
  <c r="L50" s="1"/>
  <c r="N50" s="1"/>
  <c r="Q50" s="1"/>
  <c r="C51"/>
  <c r="L51" s="1"/>
  <c r="N51" s="1"/>
  <c r="C52"/>
  <c r="L52" s="1"/>
  <c r="N52" s="1"/>
  <c r="Q52" s="1"/>
  <c r="C53"/>
  <c r="L53" s="1"/>
  <c r="N53" s="1"/>
  <c r="Q53" s="1"/>
  <c r="C54"/>
  <c r="L54" s="1"/>
  <c r="N54" s="1"/>
  <c r="Q54" s="1"/>
  <c r="C55"/>
  <c r="L55" s="1"/>
  <c r="N55" s="1"/>
  <c r="Q55" s="1"/>
  <c r="C56"/>
  <c r="L56" s="1"/>
  <c r="N56" s="1"/>
  <c r="Q56" s="1"/>
  <c r="C57"/>
  <c r="L57" s="1"/>
  <c r="N57" s="1"/>
  <c r="Q57" s="1"/>
  <c r="C58"/>
  <c r="L58" s="1"/>
  <c r="N58" s="1"/>
  <c r="Q58" s="1"/>
  <c r="C59"/>
  <c r="L59" s="1"/>
  <c r="N59" s="1"/>
  <c r="Q59" s="1"/>
  <c r="C60"/>
  <c r="L60" s="1"/>
  <c r="N60" s="1"/>
  <c r="Q60" s="1"/>
  <c r="C61"/>
  <c r="L61" s="1"/>
  <c r="N61" s="1"/>
  <c r="Q61" s="1"/>
  <c r="C62"/>
  <c r="L62" s="1"/>
  <c r="N62" s="1"/>
  <c r="Q62" s="1"/>
  <c r="C63"/>
  <c r="L63" s="1"/>
  <c r="N63" s="1"/>
  <c r="Q63" s="1"/>
  <c r="C64"/>
  <c r="L64" s="1"/>
  <c r="N64" s="1"/>
  <c r="Q64" s="1"/>
  <c r="C65"/>
  <c r="L65" s="1"/>
  <c r="N65" s="1"/>
  <c r="C66"/>
  <c r="L66" s="1"/>
  <c r="N66" s="1"/>
  <c r="Q66" s="1"/>
  <c r="C67"/>
  <c r="L67" s="1"/>
  <c r="N67" s="1"/>
  <c r="Q67" s="1"/>
  <c r="C68"/>
  <c r="L68" s="1"/>
  <c r="N68" s="1"/>
  <c r="Q68" s="1"/>
  <c r="C69"/>
  <c r="L69" s="1"/>
  <c r="N69" s="1"/>
  <c r="Q69" s="1"/>
  <c r="C70"/>
  <c r="L70" s="1"/>
  <c r="N70" s="1"/>
  <c r="Q70" s="1"/>
  <c r="C71"/>
  <c r="L71" s="1"/>
  <c r="N71" s="1"/>
  <c r="Q71" s="1"/>
  <c r="C72"/>
  <c r="L72" s="1"/>
  <c r="N72" s="1"/>
  <c r="Q72" s="1"/>
  <c r="C73"/>
  <c r="L73" s="1"/>
  <c r="N73" s="1"/>
  <c r="Q73" s="1"/>
  <c r="C74"/>
  <c r="L74" s="1"/>
  <c r="N74" s="1"/>
  <c r="Q74" s="1"/>
  <c r="C75"/>
  <c r="L75" s="1"/>
  <c r="N75" s="1"/>
  <c r="Q75" s="1"/>
  <c r="C76"/>
  <c r="L76" s="1"/>
  <c r="N76" s="1"/>
  <c r="Q76" s="1"/>
  <c r="C42"/>
  <c r="L42" s="1"/>
  <c r="N42" s="1"/>
  <c r="Q42" s="1"/>
  <c r="C41"/>
  <c r="L41" s="1"/>
  <c r="N41" s="1"/>
  <c r="Q41" s="1"/>
  <c r="C8"/>
  <c r="L8" s="1"/>
  <c r="N8" s="1"/>
  <c r="Q8" s="1"/>
  <c r="C9"/>
  <c r="L9" s="1"/>
  <c r="N9" s="1"/>
  <c r="Q9" s="1"/>
  <c r="C10"/>
  <c r="L10" s="1"/>
  <c r="N10" s="1"/>
  <c r="Q10" s="1"/>
  <c r="C12"/>
  <c r="L12" s="1"/>
  <c r="N12" s="1"/>
  <c r="Q12" s="1"/>
  <c r="C13"/>
  <c r="L13" s="1"/>
  <c r="N13" s="1"/>
  <c r="Q13" s="1"/>
  <c r="C14"/>
  <c r="L14" s="1"/>
  <c r="N14" s="1"/>
  <c r="Q14" s="1"/>
  <c r="C15"/>
  <c r="L15" s="1"/>
  <c r="N15" s="1"/>
  <c r="Q15" s="1"/>
  <c r="C16"/>
  <c r="L16" s="1"/>
  <c r="N16" s="1"/>
  <c r="Q16" s="1"/>
  <c r="C17"/>
  <c r="L17" s="1"/>
  <c r="N17" s="1"/>
  <c r="Q17" s="1"/>
  <c r="C18"/>
  <c r="L18" s="1"/>
  <c r="N18" s="1"/>
  <c r="Q18" s="1"/>
  <c r="C19"/>
  <c r="L19" s="1"/>
  <c r="N19" s="1"/>
  <c r="Q19" s="1"/>
  <c r="C20"/>
  <c r="L20" s="1"/>
  <c r="N20" s="1"/>
  <c r="Q20" s="1"/>
  <c r="C21"/>
  <c r="L21" s="1"/>
  <c r="N21" s="1"/>
  <c r="Q21" s="1"/>
  <c r="C22"/>
  <c r="L22" s="1"/>
  <c r="N22" s="1"/>
  <c r="Q22" s="1"/>
  <c r="C23"/>
  <c r="L23" s="1"/>
  <c r="N23" s="1"/>
  <c r="Q23" s="1"/>
  <c r="C24"/>
  <c r="L24" s="1"/>
  <c r="N24" s="1"/>
  <c r="Q24" s="1"/>
  <c r="C25"/>
  <c r="L25" s="1"/>
  <c r="N25" s="1"/>
  <c r="Q25" s="1"/>
  <c r="C26"/>
  <c r="L26" s="1"/>
  <c r="N26" s="1"/>
  <c r="Q26" s="1"/>
  <c r="C27"/>
  <c r="L27" s="1"/>
  <c r="N27" s="1"/>
  <c r="Q27" s="1"/>
  <c r="C28"/>
  <c r="L28" s="1"/>
  <c r="N28" s="1"/>
  <c r="Q28" s="1"/>
  <c r="C29"/>
  <c r="L29" s="1"/>
  <c r="N29" s="1"/>
  <c r="Q29" s="1"/>
  <c r="C30"/>
  <c r="L30" s="1"/>
  <c r="N30" s="1"/>
  <c r="Q30" s="1"/>
  <c r="C31"/>
  <c r="L31" s="1"/>
  <c r="N31" s="1"/>
  <c r="Q31" s="1"/>
  <c r="C32"/>
  <c r="L32" s="1"/>
  <c r="N32" s="1"/>
  <c r="Q32" s="1"/>
  <c r="C33"/>
  <c r="L33" s="1"/>
  <c r="N33" s="1"/>
  <c r="Q33" s="1"/>
  <c r="C34"/>
  <c r="L34" s="1"/>
  <c r="N34" s="1"/>
  <c r="Q34" s="1"/>
  <c r="C35"/>
  <c r="L35" s="1"/>
  <c r="N35" s="1"/>
  <c r="Q35" s="1"/>
  <c r="C36"/>
  <c r="L36" s="1"/>
  <c r="N36" s="1"/>
  <c r="Q36" s="1"/>
  <c r="C37"/>
  <c r="L37" s="1"/>
  <c r="N37" s="1"/>
  <c r="Q37" s="1"/>
  <c r="C38"/>
  <c r="L38" s="1"/>
  <c r="N38" s="1"/>
  <c r="Q38" s="1"/>
  <c r="C39"/>
  <c r="L39" s="1"/>
  <c r="N39" s="1"/>
  <c r="Q39" s="1"/>
  <c r="C40"/>
  <c r="L40" s="1"/>
  <c r="N40" s="1"/>
  <c r="Q40" s="1"/>
  <c r="C6"/>
  <c r="L6" s="1"/>
  <c r="N6" s="1"/>
  <c r="Q6" s="1"/>
  <c r="C7"/>
  <c r="L7" s="1"/>
  <c r="N7" s="1"/>
  <c r="Q7" s="1"/>
  <c r="M37" l="1"/>
  <c r="Q87"/>
  <c r="Q65"/>
  <c r="Q51"/>
  <c r="O8"/>
  <c r="P8" s="1"/>
  <c r="L5" l="1"/>
  <c r="N5" s="1"/>
  <c r="Q5" s="1"/>
  <c r="A5" s="1"/>
  <c r="M5" l="1"/>
  <c r="M47"/>
  <c r="M9"/>
  <c r="M72"/>
  <c r="M64"/>
  <c r="M56"/>
  <c r="M46"/>
  <c r="M95"/>
  <c r="M87"/>
  <c r="M79"/>
  <c r="M38"/>
  <c r="M29"/>
  <c r="M13"/>
  <c r="M45"/>
  <c r="M10"/>
  <c r="M32"/>
  <c r="M16"/>
  <c r="M73"/>
  <c r="M65"/>
  <c r="M57"/>
  <c r="M48"/>
  <c r="M96"/>
  <c r="M88"/>
  <c r="M80"/>
  <c r="M22"/>
  <c r="M76"/>
  <c r="M60"/>
  <c r="M52"/>
  <c r="M91"/>
  <c r="M19"/>
  <c r="M21"/>
  <c r="M6"/>
  <c r="M24"/>
  <c r="M41"/>
  <c r="M61"/>
  <c r="M100"/>
  <c r="M84"/>
  <c r="M15"/>
  <c r="M14"/>
  <c r="M74"/>
  <c r="M66"/>
  <c r="M58"/>
  <c r="M50"/>
  <c r="M97"/>
  <c r="M89"/>
  <c r="M81"/>
  <c r="M43"/>
  <c r="M18"/>
  <c r="M17"/>
  <c r="M49"/>
  <c r="M23"/>
  <c r="M36"/>
  <c r="M20"/>
  <c r="M75"/>
  <c r="M67"/>
  <c r="M59"/>
  <c r="M51"/>
  <c r="M98"/>
  <c r="M90"/>
  <c r="M82"/>
  <c r="M27"/>
  <c r="M68"/>
  <c r="M99"/>
  <c r="M83"/>
  <c r="M26"/>
  <c r="M8"/>
  <c r="M40"/>
  <c r="M69"/>
  <c r="M53"/>
  <c r="M92"/>
  <c r="M39"/>
  <c r="M34"/>
  <c r="M42"/>
  <c r="M70"/>
  <c r="M62"/>
  <c r="M54"/>
  <c r="M78"/>
  <c r="M93"/>
  <c r="M85"/>
  <c r="M31"/>
  <c r="M30"/>
  <c r="M25"/>
  <c r="M12"/>
  <c r="M77"/>
  <c r="M7"/>
  <c r="M28"/>
  <c r="M11"/>
  <c r="M71"/>
  <c r="M63"/>
  <c r="M55"/>
  <c r="M44"/>
  <c r="M94"/>
  <c r="M86"/>
  <c r="B5" l="1"/>
  <c r="B6" l="1"/>
  <c r="B7" l="1"/>
  <c r="B8" l="1"/>
  <c r="B9"/>
  <c r="F41" i="11"/>
  <c r="F42"/>
  <c r="F43"/>
  <c r="F44"/>
  <c r="F45"/>
  <c r="F46"/>
  <c r="F47"/>
  <c r="F48"/>
  <c r="F49"/>
  <c r="F50"/>
  <c r="F51"/>
  <c r="F52"/>
  <c r="F53"/>
  <c r="F54"/>
  <c r="F55"/>
  <c r="F56"/>
  <c r="F57"/>
  <c r="F58"/>
  <c r="F59"/>
  <c r="F60"/>
  <c r="F61"/>
  <c r="F62"/>
  <c r="F63"/>
  <c r="F64"/>
  <c r="F65"/>
  <c r="F66"/>
  <c r="F67"/>
  <c r="F68"/>
  <c r="F69"/>
  <c r="F70"/>
  <c r="F71"/>
  <c r="F40"/>
  <c r="F33"/>
  <c r="F34"/>
  <c r="F35"/>
  <c r="F6"/>
  <c r="F7"/>
  <c r="F8"/>
  <c r="F9"/>
  <c r="F10"/>
  <c r="F11"/>
  <c r="F12"/>
  <c r="F13"/>
  <c r="F14"/>
  <c r="F15"/>
  <c r="F16"/>
  <c r="F17"/>
  <c r="F18"/>
  <c r="F19"/>
  <c r="F20"/>
  <c r="F21"/>
  <c r="F22"/>
  <c r="F23"/>
  <c r="F24"/>
  <c r="F25"/>
  <c r="F26"/>
  <c r="F27"/>
  <c r="F28"/>
  <c r="F29"/>
  <c r="F30"/>
  <c r="F31"/>
  <c r="F32"/>
  <c r="F5"/>
  <c r="F4"/>
  <c r="B10" i="1" l="1"/>
  <c r="B11" l="1"/>
  <c r="B12" l="1"/>
  <c r="O99"/>
  <c r="P99" s="1"/>
  <c r="O95"/>
  <c r="P95" s="1"/>
  <c r="O92"/>
  <c r="P92" s="1"/>
  <c r="O87"/>
  <c r="P87" s="1"/>
  <c r="O83"/>
  <c r="P83" s="1"/>
  <c r="O78"/>
  <c r="P78" s="1"/>
  <c r="O75"/>
  <c r="P75" s="1"/>
  <c r="O71"/>
  <c r="P71" s="1"/>
  <c r="O67"/>
  <c r="P67" s="1"/>
  <c r="O63"/>
  <c r="P63" s="1"/>
  <c r="O59"/>
  <c r="P59" s="1"/>
  <c r="O55"/>
  <c r="P55" s="1"/>
  <c r="O51"/>
  <c r="P51" s="1"/>
  <c r="O47"/>
  <c r="P47" s="1"/>
  <c r="O43"/>
  <c r="P43" s="1"/>
  <c r="O39"/>
  <c r="P39" s="1"/>
  <c r="O35"/>
  <c r="P35" s="1"/>
  <c r="O31"/>
  <c r="P31" s="1"/>
  <c r="O27"/>
  <c r="P27" s="1"/>
  <c r="O22"/>
  <c r="P22" s="1"/>
  <c r="O19"/>
  <c r="P19" s="1"/>
  <c r="O15"/>
  <c r="P15" s="1"/>
  <c r="O11"/>
  <c r="P11" s="1"/>
  <c r="O100"/>
  <c r="P100" s="1"/>
  <c r="O96"/>
  <c r="P96" s="1"/>
  <c r="O93"/>
  <c r="P93" s="1"/>
  <c r="O88"/>
  <c r="P88" s="1"/>
  <c r="O84"/>
  <c r="P84" s="1"/>
  <c r="O80"/>
  <c r="P80" s="1"/>
  <c r="O76"/>
  <c r="P76" s="1"/>
  <c r="O72"/>
  <c r="P72" s="1"/>
  <c r="O68"/>
  <c r="P68" s="1"/>
  <c r="O64"/>
  <c r="P64" s="1"/>
  <c r="O60"/>
  <c r="P60" s="1"/>
  <c r="O56"/>
  <c r="P56" s="1"/>
  <c r="O52"/>
  <c r="P52" s="1"/>
  <c r="O48"/>
  <c r="P48" s="1"/>
  <c r="O44"/>
  <c r="P44" s="1"/>
  <c r="O40"/>
  <c r="P40" s="1"/>
  <c r="O36"/>
  <c r="P36" s="1"/>
  <c r="O32"/>
  <c r="P32" s="1"/>
  <c r="O28"/>
  <c r="P28" s="1"/>
  <c r="O24"/>
  <c r="P24" s="1"/>
  <c r="O20"/>
  <c r="P20" s="1"/>
  <c r="O16"/>
  <c r="P16" s="1"/>
  <c r="O12"/>
  <c r="P12" s="1"/>
  <c r="O97"/>
  <c r="P97" s="1"/>
  <c r="O91"/>
  <c r="P91" s="1"/>
  <c r="O89"/>
  <c r="P89" s="1"/>
  <c r="O85"/>
  <c r="P85" s="1"/>
  <c r="O81"/>
  <c r="P81" s="1"/>
  <c r="O77"/>
  <c r="P77" s="1"/>
  <c r="O73"/>
  <c r="P73" s="1"/>
  <c r="O69"/>
  <c r="P69" s="1"/>
  <c r="O65"/>
  <c r="P65" s="1"/>
  <c r="O61"/>
  <c r="P61" s="1"/>
  <c r="O57"/>
  <c r="P57" s="1"/>
  <c r="O53"/>
  <c r="P53" s="1"/>
  <c r="O49"/>
  <c r="P49" s="1"/>
  <c r="O45"/>
  <c r="P45" s="1"/>
  <c r="O41"/>
  <c r="P41" s="1"/>
  <c r="O37"/>
  <c r="P37" s="1"/>
  <c r="O33"/>
  <c r="P33" s="1"/>
  <c r="O29"/>
  <c r="P29" s="1"/>
  <c r="O25"/>
  <c r="P25" s="1"/>
  <c r="O21"/>
  <c r="P21" s="1"/>
  <c r="O17"/>
  <c r="P17" s="1"/>
  <c r="O13"/>
  <c r="P13" s="1"/>
  <c r="O9"/>
  <c r="P9" s="1"/>
  <c r="O98"/>
  <c r="P98" s="1"/>
  <c r="O94"/>
  <c r="P94" s="1"/>
  <c r="O90"/>
  <c r="P90" s="1"/>
  <c r="O86"/>
  <c r="P86" s="1"/>
  <c r="O82"/>
  <c r="P82" s="1"/>
  <c r="O79"/>
  <c r="P79" s="1"/>
  <c r="O74"/>
  <c r="P74" s="1"/>
  <c r="O70"/>
  <c r="P70" s="1"/>
  <c r="O66"/>
  <c r="P66" s="1"/>
  <c r="O62"/>
  <c r="P62" s="1"/>
  <c r="O58"/>
  <c r="P58" s="1"/>
  <c r="O54"/>
  <c r="P54" s="1"/>
  <c r="O50"/>
  <c r="P50" s="1"/>
  <c r="O46"/>
  <c r="P46" s="1"/>
  <c r="O42"/>
  <c r="P42" s="1"/>
  <c r="O38"/>
  <c r="P38" s="1"/>
  <c r="O34"/>
  <c r="P34" s="1"/>
  <c r="O30"/>
  <c r="P30" s="1"/>
  <c r="O26"/>
  <c r="P26" s="1"/>
  <c r="O23"/>
  <c r="P23" s="1"/>
  <c r="O18"/>
  <c r="P18" s="1"/>
  <c r="O14"/>
  <c r="P14" s="1"/>
  <c r="O10"/>
  <c r="P10" s="1"/>
  <c r="O5"/>
  <c r="P5" s="1"/>
  <c r="O7"/>
  <c r="P7" s="1"/>
  <c r="O6"/>
  <c r="P6" s="1"/>
  <c r="B13" l="1"/>
  <c r="A96"/>
  <c r="A91"/>
  <c r="A84"/>
  <c r="A79"/>
  <c r="A97"/>
  <c r="A86"/>
  <c r="A81"/>
  <c r="A73"/>
  <c r="A75"/>
  <c r="A44"/>
  <c r="A55"/>
  <c r="A61"/>
  <c r="A78"/>
  <c r="A70"/>
  <c r="A62"/>
  <c r="A54"/>
  <c r="A46"/>
  <c r="A24"/>
  <c r="A12"/>
  <c r="A39"/>
  <c r="A15"/>
  <c r="A88"/>
  <c r="A92"/>
  <c r="A80"/>
  <c r="A98"/>
  <c r="A93"/>
  <c r="A82"/>
  <c r="A49"/>
  <c r="A77"/>
  <c r="A67"/>
  <c r="A47"/>
  <c r="A43"/>
  <c r="A72"/>
  <c r="A64"/>
  <c r="A56"/>
  <c r="A48"/>
  <c r="A32"/>
  <c r="A38"/>
  <c r="A40"/>
  <c r="A20"/>
  <c r="A34"/>
  <c r="A10"/>
  <c r="A41"/>
  <c r="A33"/>
  <c r="A25"/>
  <c r="A17"/>
  <c r="A7"/>
  <c r="A100"/>
  <c r="A83"/>
  <c r="A90"/>
  <c r="A85"/>
  <c r="A65"/>
  <c r="A63"/>
  <c r="A76"/>
  <c r="A60"/>
  <c r="A22"/>
  <c r="A42"/>
  <c r="A26"/>
  <c r="A37"/>
  <c r="A29"/>
  <c r="A21"/>
  <c r="A13"/>
  <c r="A30"/>
  <c r="A23"/>
  <c r="A99"/>
  <c r="A87"/>
  <c r="A94"/>
  <c r="A89"/>
  <c r="A57"/>
  <c r="A59"/>
  <c r="A71"/>
  <c r="A69"/>
  <c r="A53"/>
  <c r="A74"/>
  <c r="A66"/>
  <c r="A58"/>
  <c r="A50"/>
  <c r="A9"/>
  <c r="A14"/>
  <c r="A28"/>
  <c r="A18"/>
  <c r="A8"/>
  <c r="A35"/>
  <c r="A27"/>
  <c r="A19"/>
  <c r="A11"/>
  <c r="A6"/>
  <c r="A95"/>
  <c r="A51"/>
  <c r="A45"/>
  <c r="A68"/>
  <c r="A52"/>
  <c r="A16"/>
  <c r="A36"/>
  <c r="A31"/>
  <c r="R93" l="1"/>
  <c r="R8"/>
  <c r="R12"/>
  <c r="R16"/>
  <c r="R20"/>
  <c r="R24"/>
  <c r="R28"/>
  <c r="R32"/>
  <c r="R36"/>
  <c r="R40"/>
  <c r="R44"/>
  <c r="R48"/>
  <c r="R52"/>
  <c r="R56"/>
  <c r="R60"/>
  <c r="R64"/>
  <c r="R68"/>
  <c r="R72"/>
  <c r="R76"/>
  <c r="R80"/>
  <c r="R84"/>
  <c r="R88"/>
  <c r="R92"/>
  <c r="R96"/>
  <c r="R100"/>
  <c r="R7"/>
  <c r="R11"/>
  <c r="R15"/>
  <c r="R19"/>
  <c r="R23"/>
  <c r="R27"/>
  <c r="R31"/>
  <c r="R35"/>
  <c r="R39"/>
  <c r="R43"/>
  <c r="R47"/>
  <c r="R51"/>
  <c r="R55"/>
  <c r="R59"/>
  <c r="R63"/>
  <c r="R67"/>
  <c r="R71"/>
  <c r="R75"/>
  <c r="R79"/>
  <c r="R83"/>
  <c r="R87"/>
  <c r="R91"/>
  <c r="R95"/>
  <c r="R99"/>
  <c r="R6"/>
  <c r="R10"/>
  <c r="R14"/>
  <c r="R18"/>
  <c r="R22"/>
  <c r="R26"/>
  <c r="R30"/>
  <c r="R34"/>
  <c r="R38"/>
  <c r="R42"/>
  <c r="R46"/>
  <c r="R50"/>
  <c r="R54"/>
  <c r="R58"/>
  <c r="R62"/>
  <c r="R66"/>
  <c r="R70"/>
  <c r="R74"/>
  <c r="R78"/>
  <c r="R82"/>
  <c r="R86"/>
  <c r="R90"/>
  <c r="R94"/>
  <c r="R98"/>
  <c r="R5"/>
  <c r="R9"/>
  <c r="R13"/>
  <c r="R17"/>
  <c r="R21"/>
  <c r="R25"/>
  <c r="R29"/>
  <c r="R33"/>
  <c r="R37"/>
  <c r="R41"/>
  <c r="R45"/>
  <c r="R49"/>
  <c r="R53"/>
  <c r="R57"/>
  <c r="R61"/>
  <c r="R65"/>
  <c r="R69"/>
  <c r="R73"/>
  <c r="R77"/>
  <c r="R81"/>
  <c r="R85"/>
  <c r="R89"/>
  <c r="R97"/>
  <c r="B14"/>
  <c r="U94"/>
  <c r="E101" i="11" s="1"/>
  <c r="U95" i="1"/>
  <c r="E102" i="11" s="1"/>
  <c r="U98" i="1"/>
  <c r="E105" i="11" s="1"/>
  <c r="U96" i="1"/>
  <c r="E103" i="11" s="1"/>
  <c r="U99" i="1"/>
  <c r="E106" i="11" s="1"/>
  <c r="S81" i="1" l="1"/>
  <c r="T81"/>
  <c r="S65"/>
  <c r="T65"/>
  <c r="S49"/>
  <c r="T49"/>
  <c r="S33"/>
  <c r="T33"/>
  <c r="S17"/>
  <c r="T17"/>
  <c r="S98"/>
  <c r="T98"/>
  <c r="S82"/>
  <c r="T82"/>
  <c r="S66"/>
  <c r="T66"/>
  <c r="S50"/>
  <c r="T50"/>
  <c r="S34"/>
  <c r="T34"/>
  <c r="S18"/>
  <c r="T18"/>
  <c r="T99"/>
  <c r="S99"/>
  <c r="T83"/>
  <c r="S83"/>
  <c r="C90" i="11" s="1"/>
  <c r="T67" i="1"/>
  <c r="S67"/>
  <c r="T51"/>
  <c r="S51"/>
  <c r="C54" i="11" s="1"/>
  <c r="T35" i="1"/>
  <c r="S35"/>
  <c r="T19"/>
  <c r="S19"/>
  <c r="C18" i="11" s="1"/>
  <c r="S100" i="1"/>
  <c r="T100"/>
  <c r="S84"/>
  <c r="T84"/>
  <c r="S68"/>
  <c r="T68"/>
  <c r="S52"/>
  <c r="T52"/>
  <c r="S36"/>
  <c r="T36"/>
  <c r="S20"/>
  <c r="T20"/>
  <c r="S93"/>
  <c r="T93"/>
  <c r="S85"/>
  <c r="T85"/>
  <c r="S69"/>
  <c r="T69"/>
  <c r="S53"/>
  <c r="T53"/>
  <c r="S37"/>
  <c r="T37"/>
  <c r="S21"/>
  <c r="T21"/>
  <c r="S86"/>
  <c r="C93" i="11" s="1"/>
  <c r="T86" i="1"/>
  <c r="S70"/>
  <c r="T70"/>
  <c r="S54"/>
  <c r="T54"/>
  <c r="S38"/>
  <c r="T38"/>
  <c r="S22"/>
  <c r="C21" i="11" s="1"/>
  <c r="T22" i="1"/>
  <c r="T87"/>
  <c r="S87"/>
  <c r="C94" i="11" s="1"/>
  <c r="T71" i="1"/>
  <c r="S71"/>
  <c r="C78" i="11" s="1"/>
  <c r="T55" i="1"/>
  <c r="S55"/>
  <c r="C58" i="11" s="1"/>
  <c r="T39" i="1"/>
  <c r="S39"/>
  <c r="C42" i="11" s="1"/>
  <c r="T23" i="1"/>
  <c r="S23"/>
  <c r="C22" i="11" s="1"/>
  <c r="S88" i="1"/>
  <c r="C95" i="11" s="1"/>
  <c r="T88" i="1"/>
  <c r="S72"/>
  <c r="T72"/>
  <c r="S56"/>
  <c r="C59" i="11" s="1"/>
  <c r="T56" i="1"/>
  <c r="S40"/>
  <c r="T40"/>
  <c r="S24"/>
  <c r="C23" i="11" s="1"/>
  <c r="T24" i="1"/>
  <c r="S89"/>
  <c r="T89"/>
  <c r="S73"/>
  <c r="C80" i="11" s="1"/>
  <c r="T73" i="1"/>
  <c r="S57"/>
  <c r="T57"/>
  <c r="S41"/>
  <c r="T41"/>
  <c r="S25"/>
  <c r="T25"/>
  <c r="S90"/>
  <c r="T90"/>
  <c r="S74"/>
  <c r="T74"/>
  <c r="S58"/>
  <c r="C61" i="11" s="1"/>
  <c r="T58" i="1"/>
  <c r="S42"/>
  <c r="T42"/>
  <c r="S26"/>
  <c r="T26"/>
  <c r="T91"/>
  <c r="S91"/>
  <c r="C98" i="11" s="1"/>
  <c r="T75" i="1"/>
  <c r="S75"/>
  <c r="C82" i="11" s="1"/>
  <c r="T59" i="1"/>
  <c r="S59"/>
  <c r="C62" i="11" s="1"/>
  <c r="T43" i="1"/>
  <c r="S43"/>
  <c r="C46" i="11" s="1"/>
  <c r="T27" i="1"/>
  <c r="S27"/>
  <c r="C26" i="11" s="1"/>
  <c r="S92" i="1"/>
  <c r="C99" i="11" s="1"/>
  <c r="T92" i="1"/>
  <c r="S76"/>
  <c r="T76"/>
  <c r="S60"/>
  <c r="T60"/>
  <c r="S44"/>
  <c r="T44"/>
  <c r="S28"/>
  <c r="C27" i="11" s="1"/>
  <c r="T28" i="1"/>
  <c r="S12"/>
  <c r="T12"/>
  <c r="S97"/>
  <c r="C104" i="11" s="1"/>
  <c r="T97" i="1"/>
  <c r="S77"/>
  <c r="T77"/>
  <c r="S61"/>
  <c r="C64" i="11" s="1"/>
  <c r="T61" i="1"/>
  <c r="S45"/>
  <c r="T45"/>
  <c r="S29"/>
  <c r="T29"/>
  <c r="S13"/>
  <c r="T13"/>
  <c r="S94"/>
  <c r="C101" i="11" s="1"/>
  <c r="T94" i="1"/>
  <c r="S78"/>
  <c r="T78"/>
  <c r="S62"/>
  <c r="C65" i="11" s="1"/>
  <c r="T62" i="1"/>
  <c r="S46"/>
  <c r="T46"/>
  <c r="S30"/>
  <c r="T30"/>
  <c r="S14"/>
  <c r="T14"/>
  <c r="T95"/>
  <c r="S95"/>
  <c r="C102" i="11" s="1"/>
  <c r="T79" i="1"/>
  <c r="S79"/>
  <c r="C86" i="11" s="1"/>
  <c r="T63" i="1"/>
  <c r="S63"/>
  <c r="C66" i="11" s="1"/>
  <c r="T47" i="1"/>
  <c r="S47"/>
  <c r="C50" i="11" s="1"/>
  <c r="T31" i="1"/>
  <c r="S31"/>
  <c r="C30" i="11" s="1"/>
  <c r="T15" i="1"/>
  <c r="S15"/>
  <c r="C14" i="11" s="1"/>
  <c r="S96" i="1"/>
  <c r="C103" i="11" s="1"/>
  <c r="T96" i="1"/>
  <c r="S80"/>
  <c r="T80"/>
  <c r="S64"/>
  <c r="C67" i="11" s="1"/>
  <c r="T64" i="1"/>
  <c r="S48"/>
  <c r="T48"/>
  <c r="S32"/>
  <c r="C31" i="11" s="1"/>
  <c r="T32" i="1"/>
  <c r="S16"/>
  <c r="T16"/>
  <c r="S5"/>
  <c r="T5"/>
  <c r="T6"/>
  <c r="S6"/>
  <c r="S7"/>
  <c r="T7"/>
  <c r="S8"/>
  <c r="T8"/>
  <c r="S9"/>
  <c r="C8" i="11" s="1"/>
  <c r="T9" i="1"/>
  <c r="T10"/>
  <c r="S10"/>
  <c r="C9" i="11" s="1"/>
  <c r="S11" i="1"/>
  <c r="C10" i="11" s="1"/>
  <c r="T11" i="1"/>
  <c r="B15"/>
  <c r="C11" i="11"/>
  <c r="C20"/>
  <c r="C53"/>
  <c r="C44"/>
  <c r="C17"/>
  <c r="C77"/>
  <c r="C52"/>
  <c r="C70"/>
  <c r="C48"/>
  <c r="C97"/>
  <c r="C92"/>
  <c r="C41"/>
  <c r="C63"/>
  <c r="C107"/>
  <c r="C35"/>
  <c r="C106"/>
  <c r="C28"/>
  <c r="C69"/>
  <c r="C16"/>
  <c r="C25"/>
  <c r="C85"/>
  <c r="C49"/>
  <c r="C60"/>
  <c r="C105"/>
  <c r="C100"/>
  <c r="C87"/>
  <c r="C12"/>
  <c r="C43"/>
  <c r="C7"/>
  <c r="C71"/>
  <c r="C51"/>
  <c r="C56"/>
  <c r="C24"/>
  <c r="C33"/>
  <c r="C57"/>
  <c r="C68"/>
  <c r="C88"/>
  <c r="C81"/>
  <c r="C40"/>
  <c r="C15"/>
  <c r="C83"/>
  <c r="C47"/>
  <c r="C91"/>
  <c r="C34"/>
  <c r="C79"/>
  <c r="C84"/>
  <c r="C32"/>
  <c r="C45"/>
  <c r="C96"/>
  <c r="C29"/>
  <c r="C89"/>
  <c r="C19"/>
  <c r="C13"/>
  <c r="C76"/>
  <c r="C55"/>
  <c r="A98"/>
  <c r="A76"/>
  <c r="A94"/>
  <c r="A82"/>
  <c r="A95"/>
  <c r="A80"/>
  <c r="A93"/>
  <c r="A88"/>
  <c r="A103"/>
  <c r="A87"/>
  <c r="A107"/>
  <c r="A102"/>
  <c r="A105"/>
  <c r="A84"/>
  <c r="A101"/>
  <c r="A96"/>
  <c r="A89"/>
  <c r="A83"/>
  <c r="A106"/>
  <c r="A85"/>
  <c r="A100"/>
  <c r="A99"/>
  <c r="A79"/>
  <c r="A90"/>
  <c r="A77"/>
  <c r="A104"/>
  <c r="A81"/>
  <c r="A97"/>
  <c r="A92"/>
  <c r="A78"/>
  <c r="A91"/>
  <c r="A86"/>
  <c r="U93" i="1" l="1"/>
  <c r="E100" i="11" s="1"/>
  <c r="D29"/>
  <c r="D21"/>
  <c r="D55"/>
  <c r="D13"/>
  <c r="D101"/>
  <c r="D65"/>
  <c r="D45"/>
  <c r="D81"/>
  <c r="D33"/>
  <c r="D61"/>
  <c r="D100"/>
  <c r="D49"/>
  <c r="D25"/>
  <c r="D69"/>
  <c r="D92"/>
  <c r="D17"/>
  <c r="D9"/>
  <c r="D89"/>
  <c r="D86"/>
  <c r="D66"/>
  <c r="D23"/>
  <c r="D76"/>
  <c r="D19"/>
  <c r="D80"/>
  <c r="D32"/>
  <c r="D34"/>
  <c r="D58"/>
  <c r="D83"/>
  <c r="D14"/>
  <c r="D59"/>
  <c r="D67"/>
  <c r="D24"/>
  <c r="D95"/>
  <c r="D10"/>
  <c r="D50"/>
  <c r="D7"/>
  <c r="D42"/>
  <c r="D62"/>
  <c r="D103"/>
  <c r="D60"/>
  <c r="D28"/>
  <c r="D82"/>
  <c r="D94"/>
  <c r="D78"/>
  <c r="D31"/>
  <c r="D18"/>
  <c r="D70"/>
  <c r="D90"/>
  <c r="D11"/>
  <c r="D93"/>
  <c r="D57"/>
  <c r="D12"/>
  <c r="D105"/>
  <c r="D85"/>
  <c r="D16"/>
  <c r="D41"/>
  <c r="D97"/>
  <c r="D104"/>
  <c r="D77"/>
  <c r="D8"/>
  <c r="D53"/>
  <c r="D96"/>
  <c r="D99"/>
  <c r="D22"/>
  <c r="D46"/>
  <c r="D84"/>
  <c r="D79"/>
  <c r="D91"/>
  <c r="D47"/>
  <c r="D15"/>
  <c r="D40"/>
  <c r="D88"/>
  <c r="D68"/>
  <c r="D56"/>
  <c r="D51"/>
  <c r="D102"/>
  <c r="D71"/>
  <c r="D43"/>
  <c r="D87"/>
  <c r="D64"/>
  <c r="D26"/>
  <c r="D106"/>
  <c r="D35"/>
  <c r="D107"/>
  <c r="D63"/>
  <c r="D30"/>
  <c r="D98"/>
  <c r="D48"/>
  <c r="D27"/>
  <c r="D52"/>
  <c r="D44"/>
  <c r="D20"/>
  <c r="D54"/>
  <c r="B16" i="1"/>
  <c r="U92" l="1"/>
  <c r="E99" i="11" s="1"/>
  <c r="B17" i="1"/>
  <c r="U91" l="1"/>
  <c r="E98" i="11" s="1"/>
  <c r="B18" i="1"/>
  <c r="U90" l="1"/>
  <c r="E97" i="11" s="1"/>
  <c r="B19" i="1"/>
  <c r="U89" l="1"/>
  <c r="E96" i="11" s="1"/>
  <c r="B20" i="1"/>
  <c r="U88" l="1"/>
  <c r="E95" i="11" s="1"/>
  <c r="B21" i="1"/>
  <c r="U87" l="1"/>
  <c r="E94" i="11" s="1"/>
  <c r="B22" i="1"/>
  <c r="U86" l="1"/>
  <c r="E93" i="11" s="1"/>
  <c r="B23" i="1"/>
  <c r="U85" l="1"/>
  <c r="E92" i="11" s="1"/>
  <c r="B24" i="1"/>
  <c r="U84" l="1"/>
  <c r="E91" i="11" s="1"/>
  <c r="B25" i="1"/>
  <c r="U83" l="1"/>
  <c r="E90" i="11" s="1"/>
  <c r="B26" i="1"/>
  <c r="U82" l="1"/>
  <c r="E89" i="11" s="1"/>
  <c r="B27" i="1"/>
  <c r="U81" l="1"/>
  <c r="E88" i="11" s="1"/>
  <c r="B28" i="1"/>
  <c r="U80" l="1"/>
  <c r="E87" i="11" s="1"/>
  <c r="B29" i="1"/>
  <c r="U79" l="1"/>
  <c r="E86" i="11" s="1"/>
  <c r="B30" i="1"/>
  <c r="U78" l="1"/>
  <c r="E85" i="11" s="1"/>
  <c r="B31" i="1"/>
  <c r="U77" l="1"/>
  <c r="E84" i="11" s="1"/>
  <c r="B32" i="1"/>
  <c r="U76" l="1"/>
  <c r="E83" i="11" s="1"/>
  <c r="B33" i="1"/>
  <c r="U75" l="1"/>
  <c r="E82" i="11" s="1"/>
  <c r="B34" i="1"/>
  <c r="U74" l="1"/>
  <c r="E81" i="11" s="1"/>
  <c r="B35" i="1"/>
  <c r="U73" l="1"/>
  <c r="E80" i="11" s="1"/>
  <c r="B36" i="1"/>
  <c r="U72" l="1"/>
  <c r="E79" i="11" s="1"/>
  <c r="B37" i="1"/>
  <c r="U71" l="1"/>
  <c r="E78" i="11" s="1"/>
  <c r="B38" i="1"/>
  <c r="U70" l="1"/>
  <c r="E77" i="11" s="1"/>
  <c r="B39" i="1"/>
  <c r="U69" l="1"/>
  <c r="E76" i="11" s="1"/>
  <c r="B40" i="1"/>
  <c r="U68" l="1"/>
  <c r="B41"/>
  <c r="U67" l="1"/>
  <c r="B42"/>
  <c r="U66" l="1"/>
  <c r="B43"/>
  <c r="U65" l="1"/>
  <c r="B44"/>
  <c r="U64" l="1"/>
  <c r="B45"/>
  <c r="U63" l="1"/>
  <c r="B46"/>
  <c r="U62" l="1"/>
  <c r="B47"/>
  <c r="B48" l="1"/>
  <c r="B49" l="1"/>
  <c r="U59" s="1"/>
  <c r="B50" l="1"/>
  <c r="U58" s="1"/>
  <c r="B51" l="1"/>
  <c r="U57" s="1"/>
  <c r="B52" l="1"/>
  <c r="U56" l="1"/>
  <c r="B53"/>
  <c r="U55" l="1"/>
  <c r="B54"/>
  <c r="U54" l="1"/>
  <c r="B55"/>
  <c r="U53" l="1"/>
  <c r="B56"/>
  <c r="U52" l="1"/>
  <c r="B57"/>
  <c r="U51" l="1"/>
  <c r="B58"/>
  <c r="U50" l="1"/>
  <c r="B59"/>
  <c r="U49" l="1"/>
  <c r="B60"/>
  <c r="U61" l="1"/>
  <c r="U48"/>
  <c r="B61"/>
  <c r="U60" l="1"/>
  <c r="U47"/>
  <c r="B62"/>
  <c r="U46" l="1"/>
  <c r="B63"/>
  <c r="U45" s="1"/>
  <c r="B64" l="1"/>
  <c r="U44" l="1"/>
  <c r="B65"/>
  <c r="U97"/>
  <c r="E104" i="11" s="1"/>
  <c r="U100" i="1" l="1"/>
  <c r="E107" i="11" s="1"/>
  <c r="U43" i="1"/>
  <c r="B66"/>
  <c r="U42" s="1"/>
  <c r="B67" l="1"/>
  <c r="U41" l="1"/>
  <c r="B68"/>
  <c r="U40" s="1"/>
  <c r="B69" l="1"/>
  <c r="U39" l="1"/>
  <c r="E42" i="11" s="1"/>
  <c r="B70" i="1"/>
  <c r="E66" i="11"/>
  <c r="A17"/>
  <c r="E69"/>
  <c r="E67"/>
  <c r="A28"/>
  <c r="A20"/>
  <c r="A23"/>
  <c r="A26"/>
  <c r="A22"/>
  <c r="E65"/>
  <c r="A31"/>
  <c r="E62"/>
  <c r="E61"/>
  <c r="E59"/>
  <c r="E58"/>
  <c r="E56"/>
  <c r="E55"/>
  <c r="E53"/>
  <c r="E52"/>
  <c r="E51"/>
  <c r="E49"/>
  <c r="E48"/>
  <c r="E46"/>
  <c r="A24"/>
  <c r="A21"/>
  <c r="A35"/>
  <c r="E64"/>
  <c r="E68"/>
  <c r="E70"/>
  <c r="E71"/>
  <c r="A25"/>
  <c r="A30"/>
  <c r="A29"/>
  <c r="E63"/>
  <c r="E60"/>
  <c r="E57"/>
  <c r="E54"/>
  <c r="E50"/>
  <c r="E47"/>
  <c r="E45"/>
  <c r="E44"/>
  <c r="E43"/>
  <c r="A27"/>
  <c r="A15"/>
  <c r="A40"/>
  <c r="U38" i="1" l="1"/>
  <c r="E41" i="11" s="1"/>
  <c r="C5"/>
  <c r="C4"/>
  <c r="C6"/>
  <c r="B71" i="1"/>
  <c r="A47" i="11"/>
  <c r="A55"/>
  <c r="A57"/>
  <c r="A58"/>
  <c r="A59"/>
  <c r="A66"/>
  <c r="A62"/>
  <c r="A60"/>
  <c r="A61"/>
  <c r="A46"/>
  <c r="A51"/>
  <c r="A52"/>
  <c r="A53"/>
  <c r="A69"/>
  <c r="A64"/>
  <c r="A68"/>
  <c r="A45"/>
  <c r="A44"/>
  <c r="A49"/>
  <c r="A50"/>
  <c r="A48"/>
  <c r="A54"/>
  <c r="A56"/>
  <c r="A65"/>
  <c r="A63"/>
  <c r="A71"/>
  <c r="A70"/>
  <c r="A67"/>
  <c r="U37" i="1" l="1"/>
  <c r="E40" i="11" s="1"/>
  <c r="D6"/>
  <c r="D5"/>
  <c r="D4"/>
  <c r="B72" i="1"/>
  <c r="U36" s="1"/>
  <c r="E35" i="11" s="1"/>
  <c r="A43"/>
  <c r="A34"/>
  <c r="B73" i="1" l="1"/>
  <c r="U35" s="1"/>
  <c r="E34" i="11" s="1"/>
  <c r="B74" i="1" l="1"/>
  <c r="U34" s="1"/>
  <c r="E33" i="11" s="1"/>
  <c r="B75" i="1" l="1"/>
  <c r="U33" s="1"/>
  <c r="E32" i="11" s="1"/>
  <c r="A42"/>
  <c r="A33"/>
  <c r="B76" i="1" l="1"/>
  <c r="U32" s="1"/>
  <c r="E31" i="11" s="1"/>
  <c r="B77" i="1" l="1"/>
  <c r="A32" i="11"/>
  <c r="U31" i="1" l="1"/>
  <c r="E30" i="11" s="1"/>
  <c r="B78" i="1"/>
  <c r="U30" s="1"/>
  <c r="E29" i="11" s="1"/>
  <c r="A41"/>
  <c r="B79" i="1" l="1"/>
  <c r="U29" s="1"/>
  <c r="E28" i="11" s="1"/>
  <c r="B80" i="1" l="1"/>
  <c r="A4" i="11"/>
  <c r="U28" i="1" l="1"/>
  <c r="E27" i="11" s="1"/>
  <c r="B81" i="1"/>
  <c r="U27" l="1"/>
  <c r="E26" i="11" s="1"/>
  <c r="B82" i="1"/>
  <c r="A11" i="11"/>
  <c r="A8"/>
  <c r="U26" i="1" l="1"/>
  <c r="E25" i="11" s="1"/>
  <c r="B83" i="1"/>
  <c r="A16" i="11"/>
  <c r="U25" i="1" l="1"/>
  <c r="E24" i="11" s="1"/>
  <c r="B84" i="1"/>
  <c r="U24" l="1"/>
  <c r="E23" i="11" s="1"/>
  <c r="B85" i="1"/>
  <c r="A19" i="11"/>
  <c r="U23" i="1" l="1"/>
  <c r="E22" i="11" s="1"/>
  <c r="B86" i="1"/>
  <c r="A18" i="11"/>
  <c r="A13"/>
  <c r="U22" i="1" l="1"/>
  <c r="E21" i="11" s="1"/>
  <c r="B87" i="1"/>
  <c r="A9" i="11"/>
  <c r="U5" i="1" l="1"/>
  <c r="E4" i="11" s="1"/>
  <c r="B4" s="1"/>
  <c r="U21" i="1"/>
  <c r="E20" i="11" s="1"/>
  <c r="B88" i="1"/>
  <c r="A14" i="11"/>
  <c r="A6"/>
  <c r="U20" i="1" l="1"/>
  <c r="E19" i="11" s="1"/>
  <c r="B89" i="1"/>
  <c r="U19" l="1"/>
  <c r="E18" i="11" s="1"/>
  <c r="B90" i="1"/>
  <c r="A12" i="11"/>
  <c r="A7"/>
  <c r="U18" i="1" l="1"/>
  <c r="E17" i="11" s="1"/>
  <c r="B91" i="1"/>
  <c r="U17" l="1"/>
  <c r="E16" i="11" s="1"/>
  <c r="B92" i="1"/>
  <c r="A10" i="11"/>
  <c r="A5"/>
  <c r="U16" i="1" l="1"/>
  <c r="E15" i="11" s="1"/>
  <c r="B93" i="1"/>
  <c r="U15" l="1"/>
  <c r="E14" i="11" s="1"/>
  <c r="B94" i="1"/>
  <c r="U14" l="1"/>
  <c r="E13" i="11" s="1"/>
  <c r="B95" i="1"/>
  <c r="U13" l="1"/>
  <c r="E12" i="11" s="1"/>
  <c r="B96" i="1"/>
  <c r="U12" l="1"/>
  <c r="E11" i="11" s="1"/>
  <c r="B97" i="1"/>
  <c r="U11" l="1"/>
  <c r="E10" i="11" s="1"/>
  <c r="B98" i="1"/>
  <c r="U10" l="1"/>
  <c r="E9" i="11" s="1"/>
  <c r="B99" i="1"/>
  <c r="U7" l="1"/>
  <c r="E6" i="11" s="1"/>
  <c r="U9" i="1"/>
  <c r="E8" i="11" s="1"/>
  <c r="B100" i="1"/>
  <c r="U6" l="1"/>
  <c r="E5" i="11" s="1"/>
  <c r="U8" i="1"/>
  <c r="E7" i="11" s="1"/>
</calcChain>
</file>

<file path=xl/sharedStrings.xml><?xml version="1.0" encoding="utf-8"?>
<sst xmlns="http://schemas.openxmlformats.org/spreadsheetml/2006/main" count="239" uniqueCount="31">
  <si>
    <t>Points</t>
  </si>
  <si>
    <t>N° d'équipes</t>
  </si>
  <si>
    <t>Classements pour principales</t>
  </si>
  <si>
    <t>Insciption 8 euros</t>
  </si>
  <si>
    <t>Toutes colonnes en couleurs sont protégées par mot de passe (A,E,G,I,K,M,O,P,Q,R) si besoin de modifier, il faut désactiver, aller dans "Révision puis Oté la protection (mot de passe ) "lolo"</t>
  </si>
  <si>
    <t>reglé</t>
  </si>
  <si>
    <t>Classements pour consolantes A</t>
  </si>
  <si>
    <t>Classements pour consolantes B</t>
  </si>
  <si>
    <t>Imprimer après les 4 parties</t>
  </si>
  <si>
    <t>Marquer les scores en cases grises et blanches</t>
  </si>
  <si>
    <t>parties</t>
  </si>
  <si>
    <t>dans les cases vertes claires</t>
  </si>
  <si>
    <t xml:space="preserve">Marquer 1 ou 0 aux parties gagné ou perdus </t>
  </si>
  <si>
    <t>Ne pas touché aux aurtres couleurs</t>
  </si>
  <si>
    <t>Noms des Joueurs</t>
  </si>
  <si>
    <t>Remplir puis afficher sur le tableau</t>
  </si>
  <si>
    <t>/</t>
  </si>
  <si>
    <t>Arnaud Dave</t>
  </si>
  <si>
    <t>Arnaud Steeve</t>
  </si>
  <si>
    <t>Arteau Christophe</t>
  </si>
  <si>
    <t>Audion Cyrille</t>
  </si>
  <si>
    <t>Audo Romain</t>
  </si>
  <si>
    <t>Barreau David</t>
  </si>
  <si>
    <t>lolo</t>
  </si>
  <si>
    <t>carl</t>
  </si>
  <si>
    <t>patrick</t>
  </si>
  <si>
    <t>franck</t>
  </si>
  <si>
    <t>miss</t>
  </si>
  <si>
    <t>coco</t>
  </si>
  <si>
    <t>paul</t>
  </si>
  <si>
    <t>marc</t>
  </si>
</sst>
</file>

<file path=xl/styles.xml><?xml version="1.0" encoding="utf-8"?>
<styleSheet xmlns="http://schemas.openxmlformats.org/spreadsheetml/2006/main">
  <fonts count="18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1"/>
      <name val="Calibri"/>
      <family val="2"/>
      <scheme val="minor"/>
    </font>
    <font>
      <sz val="10"/>
      <name val="Calibri"/>
      <family val="2"/>
      <scheme val="minor"/>
    </font>
    <font>
      <b/>
      <sz val="13"/>
      <color theme="1"/>
      <name val="Calibri"/>
      <family val="2"/>
      <scheme val="minor"/>
    </font>
    <font>
      <b/>
      <i/>
      <sz val="26"/>
      <color theme="1"/>
      <name val="Calibri"/>
      <family val="2"/>
      <scheme val="minor"/>
    </font>
    <font>
      <sz val="20"/>
      <color rgb="FFFF0000"/>
      <name val="Calibri"/>
      <family val="2"/>
      <scheme val="minor"/>
    </font>
    <font>
      <sz val="22"/>
      <color rgb="FFFF0000"/>
      <name val="Calibri"/>
      <family val="2"/>
      <scheme val="minor"/>
    </font>
    <font>
      <sz val="16"/>
      <color rgb="FFFF0000"/>
      <name val="Calibri"/>
      <family val="2"/>
      <scheme val="minor"/>
    </font>
    <font>
      <sz val="13.5"/>
      <color rgb="FF000000"/>
      <name val="Arial"/>
      <family val="2"/>
    </font>
    <font>
      <b/>
      <sz val="11"/>
      <color theme="1"/>
      <name val="Arial Unicode MS"/>
      <family val="2"/>
    </font>
    <font>
      <b/>
      <sz val="24"/>
      <color theme="5"/>
      <name val="Calibri"/>
      <family val="2"/>
      <scheme val="minor"/>
    </font>
    <font>
      <sz val="11"/>
      <color rgb="FF333333"/>
      <name val="Arial"/>
      <family val="2"/>
    </font>
  </fonts>
  <fills count="18">
    <fill>
      <patternFill patternType="none"/>
    </fill>
    <fill>
      <patternFill patternType="gray125"/>
    </fill>
    <fill>
      <patternFill patternType="solid">
        <fgColor theme="4" tint="0.59999389629810485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rgb="FFFEABA2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6" tint="-0.249977111117893"/>
        <bgColor indexed="64"/>
      </patternFill>
    </fill>
  </fills>
  <borders count="36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/>
      <bottom style="double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double">
        <color indexed="64"/>
      </bottom>
      <diagonal/>
    </border>
    <border>
      <left style="medium">
        <color indexed="64"/>
      </left>
      <right style="medium">
        <color indexed="64"/>
      </right>
      <top style="double">
        <color indexed="64"/>
      </top>
      <bottom style="double">
        <color indexed="64"/>
      </bottom>
      <diagonal/>
    </border>
    <border>
      <left style="medium">
        <color indexed="64"/>
      </left>
      <right/>
      <top style="double">
        <color indexed="64"/>
      </top>
      <bottom style="double">
        <color indexed="64"/>
      </bottom>
      <diagonal/>
    </border>
    <border>
      <left/>
      <right/>
      <top style="double">
        <color indexed="64"/>
      </top>
      <bottom style="double">
        <color indexed="64"/>
      </bottom>
      <diagonal/>
    </border>
    <border>
      <left style="medium">
        <color indexed="64"/>
      </left>
      <right/>
      <top/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double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hair">
        <color indexed="64"/>
      </left>
      <right/>
      <top/>
      <bottom/>
      <diagonal/>
    </border>
    <border>
      <left style="hair">
        <color indexed="64"/>
      </left>
      <right/>
      <top style="thin">
        <color indexed="64"/>
      </top>
      <bottom style="thin">
        <color indexed="64"/>
      </bottom>
      <diagonal/>
    </border>
    <border>
      <left style="hair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/>
      <diagonal/>
    </border>
  </borders>
  <cellStyleXfs count="3">
    <xf numFmtId="0" fontId="0" fillId="0" borderId="0"/>
    <xf numFmtId="0" fontId="1" fillId="2" borderId="0" applyNumberFormat="0" applyBorder="0" applyAlignment="0" applyProtection="0"/>
    <xf numFmtId="0" fontId="1" fillId="3" borderId="0" applyNumberFormat="0" applyBorder="0" applyAlignment="0" applyProtection="0"/>
  </cellStyleXfs>
  <cellXfs count="83">
    <xf numFmtId="0" fontId="0" fillId="0" borderId="0" xfId="0"/>
    <xf numFmtId="0" fontId="0" fillId="0" borderId="0" xfId="0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0" xfId="0" applyProtection="1"/>
    <xf numFmtId="0" fontId="0" fillId="0" borderId="0" xfId="0" applyAlignment="1" applyProtection="1">
      <alignment horizontal="center" vertical="center"/>
    </xf>
    <xf numFmtId="0" fontId="2" fillId="0" borderId="0" xfId="0" applyFont="1" applyProtection="1"/>
    <xf numFmtId="0" fontId="2" fillId="0" borderId="0" xfId="0" applyFont="1" applyAlignment="1" applyProtection="1">
      <alignment horizontal="center" vertical="center"/>
    </xf>
    <xf numFmtId="0" fontId="2" fillId="6" borderId="0" xfId="2" applyFont="1" applyFill="1" applyBorder="1" applyAlignment="1" applyProtection="1">
      <alignment horizontal="center" vertical="center"/>
    </xf>
    <xf numFmtId="0" fontId="7" fillId="7" borderId="0" xfId="0" applyFont="1" applyFill="1" applyProtection="1"/>
    <xf numFmtId="0" fontId="2" fillId="6" borderId="0" xfId="0" applyFont="1" applyFill="1" applyAlignment="1" applyProtection="1">
      <alignment horizontal="center" vertical="center"/>
    </xf>
    <xf numFmtId="0" fontId="8" fillId="7" borderId="10" xfId="0" applyFont="1" applyFill="1" applyBorder="1" applyProtection="1"/>
    <xf numFmtId="0" fontId="8" fillId="7" borderId="18" xfId="0" applyFont="1" applyFill="1" applyBorder="1" applyProtection="1"/>
    <xf numFmtId="0" fontId="6" fillId="12" borderId="14" xfId="2" applyFont="1" applyFill="1" applyBorder="1" applyAlignment="1" applyProtection="1">
      <alignment horizontal="center" vertical="center"/>
    </xf>
    <xf numFmtId="0" fontId="0" fillId="7" borderId="0" xfId="0" applyFill="1" applyAlignment="1" applyProtection="1">
      <alignment horizontal="center" vertical="center"/>
    </xf>
    <xf numFmtId="0" fontId="2" fillId="7" borderId="0" xfId="0" applyFont="1" applyFill="1" applyProtection="1"/>
    <xf numFmtId="0" fontId="3" fillId="4" borderId="1" xfId="0" applyFont="1" applyFill="1" applyBorder="1" applyAlignment="1" applyProtection="1">
      <alignment horizontal="center" vertical="center"/>
    </xf>
    <xf numFmtId="0" fontId="3" fillId="9" borderId="11" xfId="0" applyFont="1" applyFill="1" applyBorder="1" applyAlignment="1" applyProtection="1">
      <alignment horizontal="center" vertical="center"/>
    </xf>
    <xf numFmtId="0" fontId="3" fillId="4" borderId="5" xfId="0" applyFont="1" applyFill="1" applyBorder="1" applyAlignment="1" applyProtection="1">
      <alignment horizontal="center" vertical="center"/>
    </xf>
    <xf numFmtId="0" fontId="2" fillId="5" borderId="0" xfId="2" applyFont="1" applyFill="1" applyBorder="1" applyAlignment="1" applyProtection="1">
      <alignment horizontal="center" vertical="center"/>
    </xf>
    <xf numFmtId="0" fontId="2" fillId="4" borderId="4" xfId="2" applyFont="1" applyFill="1" applyBorder="1" applyAlignment="1" applyProtection="1">
      <alignment horizontal="center" vertical="center"/>
    </xf>
    <xf numFmtId="0" fontId="2" fillId="4" borderId="3" xfId="0" applyFont="1" applyFill="1" applyBorder="1" applyAlignment="1" applyProtection="1">
      <alignment horizontal="center" vertical="center"/>
    </xf>
    <xf numFmtId="0" fontId="2" fillId="6" borderId="17" xfId="2" applyFont="1" applyFill="1" applyBorder="1" applyAlignment="1" applyProtection="1">
      <alignment horizontal="center" vertical="center"/>
    </xf>
    <xf numFmtId="0" fontId="2" fillId="4" borderId="15" xfId="0" applyFont="1" applyFill="1" applyBorder="1" applyAlignment="1" applyProtection="1">
      <alignment horizontal="center" vertical="center"/>
    </xf>
    <xf numFmtId="0" fontId="2" fillId="4" borderId="0" xfId="2" applyFont="1" applyFill="1" applyBorder="1" applyAlignment="1" applyProtection="1">
      <alignment horizontal="center" vertical="center"/>
    </xf>
    <xf numFmtId="0" fontId="2" fillId="14" borderId="14" xfId="1" applyFont="1" applyFill="1" applyBorder="1" applyAlignment="1" applyProtection="1">
      <alignment horizontal="center" vertical="center"/>
    </xf>
    <xf numFmtId="0" fontId="2" fillId="14" borderId="15" xfId="1" applyFont="1" applyFill="1" applyBorder="1" applyAlignment="1" applyProtection="1">
      <alignment horizontal="center" vertical="center"/>
    </xf>
    <xf numFmtId="0" fontId="6" fillId="14" borderId="14" xfId="0" applyFont="1" applyFill="1" applyBorder="1" applyAlignment="1" applyProtection="1">
      <alignment horizontal="center" vertical="center"/>
    </xf>
    <xf numFmtId="0" fontId="2" fillId="14" borderId="19" xfId="1" applyFont="1" applyFill="1" applyBorder="1" applyAlignment="1" applyProtection="1">
      <alignment horizontal="center" vertical="center"/>
    </xf>
    <xf numFmtId="0" fontId="3" fillId="9" borderId="2" xfId="0" applyFont="1" applyFill="1" applyBorder="1" applyAlignment="1" applyProtection="1">
      <alignment horizontal="center" vertical="center"/>
    </xf>
    <xf numFmtId="0" fontId="2" fillId="5" borderId="23" xfId="2" applyFont="1" applyFill="1" applyBorder="1" applyAlignment="1" applyProtection="1">
      <alignment horizontal="center" vertical="center"/>
    </xf>
    <xf numFmtId="0" fontId="2" fillId="6" borderId="19" xfId="2" applyFont="1" applyFill="1" applyBorder="1" applyAlignment="1" applyProtection="1">
      <alignment horizontal="center" vertical="center"/>
    </xf>
    <xf numFmtId="0" fontId="2" fillId="5" borderId="24" xfId="2" applyFont="1" applyFill="1" applyBorder="1" applyAlignment="1" applyProtection="1">
      <alignment horizontal="center" vertical="center"/>
    </xf>
    <xf numFmtId="0" fontId="2" fillId="6" borderId="14" xfId="1" applyFont="1" applyFill="1" applyBorder="1" applyAlignment="1" applyProtection="1">
      <alignment horizontal="center" vertical="center"/>
    </xf>
    <xf numFmtId="0" fontId="6" fillId="6" borderId="14" xfId="0" applyFont="1" applyFill="1" applyBorder="1" applyAlignment="1" applyProtection="1">
      <alignment horizontal="center" vertical="center"/>
    </xf>
    <xf numFmtId="0" fontId="2" fillId="6" borderId="15" xfId="1" applyFont="1" applyFill="1" applyBorder="1" applyAlignment="1" applyProtection="1">
      <alignment horizontal="center" vertical="center"/>
    </xf>
    <xf numFmtId="0" fontId="3" fillId="17" borderId="2" xfId="0" applyFont="1" applyFill="1" applyBorder="1" applyAlignment="1" applyProtection="1">
      <alignment horizontal="center" vertical="center"/>
    </xf>
    <xf numFmtId="0" fontId="2" fillId="11" borderId="15" xfId="2" applyFont="1" applyFill="1" applyBorder="1" applyAlignment="1" applyProtection="1">
      <alignment horizontal="center" vertical="center"/>
    </xf>
    <xf numFmtId="0" fontId="2" fillId="11" borderId="9" xfId="2" applyFont="1" applyFill="1" applyBorder="1" applyAlignment="1" applyProtection="1">
      <alignment horizontal="center" vertical="center"/>
    </xf>
    <xf numFmtId="0" fontId="6" fillId="10" borderId="14" xfId="2" applyFont="1" applyFill="1" applyBorder="1" applyAlignment="1" applyProtection="1">
      <alignment horizontal="center" vertical="center"/>
    </xf>
    <xf numFmtId="0" fontId="2" fillId="4" borderId="15" xfId="2" applyFont="1" applyFill="1" applyBorder="1" applyAlignment="1" applyProtection="1">
      <alignment horizontal="center" vertical="center"/>
    </xf>
    <xf numFmtId="0" fontId="2" fillId="10" borderId="13" xfId="2" applyFont="1" applyFill="1" applyBorder="1" applyAlignment="1" applyProtection="1">
      <alignment horizontal="center" vertical="center"/>
    </xf>
    <xf numFmtId="0" fontId="0" fillId="0" borderId="0" xfId="0" applyFont="1" applyProtection="1"/>
    <xf numFmtId="0" fontId="0" fillId="6" borderId="0" xfId="0" applyFill="1" applyAlignment="1" applyProtection="1">
      <alignment horizontal="center" vertical="center"/>
    </xf>
    <xf numFmtId="0" fontId="13" fillId="6" borderId="0" xfId="0" applyFont="1" applyFill="1" applyAlignment="1" applyProtection="1">
      <alignment vertical="center"/>
    </xf>
    <xf numFmtId="0" fontId="2" fillId="17" borderId="5" xfId="2" applyFont="1" applyFill="1" applyBorder="1" applyAlignment="1" applyProtection="1">
      <alignment horizontal="center" vertical="center"/>
    </xf>
    <xf numFmtId="0" fontId="2" fillId="17" borderId="3" xfId="2" applyFont="1" applyFill="1" applyBorder="1" applyAlignment="1" applyProtection="1">
      <alignment horizontal="center" vertical="center"/>
    </xf>
    <xf numFmtId="0" fontId="2" fillId="17" borderId="16" xfId="2" applyFont="1" applyFill="1" applyBorder="1" applyAlignment="1" applyProtection="1">
      <alignment horizontal="center" vertical="center"/>
    </xf>
    <xf numFmtId="0" fontId="2" fillId="17" borderId="15" xfId="2" applyFont="1" applyFill="1" applyBorder="1" applyAlignment="1" applyProtection="1">
      <alignment horizontal="center" vertical="center"/>
    </xf>
    <xf numFmtId="0" fontId="2" fillId="17" borderId="12" xfId="2" applyFont="1" applyFill="1" applyBorder="1" applyAlignment="1" applyProtection="1">
      <alignment horizontal="center" vertical="center"/>
    </xf>
    <xf numFmtId="0" fontId="6" fillId="17" borderId="14" xfId="2" applyFont="1" applyFill="1" applyBorder="1" applyAlignment="1" applyProtection="1">
      <alignment horizontal="center" vertical="center"/>
    </xf>
    <xf numFmtId="0" fontId="0" fillId="0" borderId="0" xfId="0" applyAlignment="1"/>
    <xf numFmtId="0" fontId="14" fillId="0" borderId="0" xfId="0" applyFont="1"/>
    <xf numFmtId="0" fontId="14" fillId="0" borderId="0" xfId="0" applyFont="1" applyAlignment="1"/>
    <xf numFmtId="0" fontId="14" fillId="0" borderId="0" xfId="0" applyFont="1" applyAlignment="1">
      <alignment horizontal="left"/>
    </xf>
    <xf numFmtId="0" fontId="15" fillId="0" borderId="0" xfId="0" applyFont="1" applyAlignment="1"/>
    <xf numFmtId="0" fontId="0" fillId="0" borderId="20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25" xfId="0" applyBorder="1" applyAlignment="1">
      <alignment horizontal="center" vertical="center"/>
    </xf>
    <xf numFmtId="0" fontId="0" fillId="0" borderId="26" xfId="0" applyBorder="1" applyAlignment="1">
      <alignment horizontal="center" vertical="center"/>
    </xf>
    <xf numFmtId="0" fontId="0" fillId="0" borderId="27" xfId="0" applyBorder="1" applyAlignment="1">
      <alignment horizontal="center" vertical="center"/>
    </xf>
    <xf numFmtId="0" fontId="0" fillId="0" borderId="28" xfId="0" applyBorder="1" applyAlignment="1">
      <alignment horizontal="center" vertical="center"/>
    </xf>
    <xf numFmtId="0" fontId="0" fillId="0" borderId="30" xfId="0" applyBorder="1" applyAlignment="1">
      <alignment horizontal="center" vertical="center"/>
    </xf>
    <xf numFmtId="0" fontId="5" fillId="16" borderId="21" xfId="0" applyFont="1" applyFill="1" applyBorder="1" applyAlignment="1">
      <alignment horizontal="center" vertical="center"/>
    </xf>
    <xf numFmtId="0" fontId="5" fillId="16" borderId="29" xfId="0" applyFont="1" applyFill="1" applyBorder="1" applyAlignment="1">
      <alignment horizontal="center" vertical="center"/>
    </xf>
    <xf numFmtId="0" fontId="5" fillId="16" borderId="22" xfId="0" applyFont="1" applyFill="1" applyBorder="1" applyAlignment="1">
      <alignment horizontal="center" vertical="center"/>
    </xf>
    <xf numFmtId="0" fontId="5" fillId="16" borderId="6" xfId="0" applyFont="1" applyFill="1" applyBorder="1" applyAlignment="1">
      <alignment horizontal="center" vertical="center"/>
    </xf>
    <xf numFmtId="0" fontId="0" fillId="0" borderId="31" xfId="0" applyBorder="1" applyAlignment="1">
      <alignment horizontal="center" vertical="center"/>
    </xf>
    <xf numFmtId="0" fontId="0" fillId="0" borderId="32" xfId="0" applyBorder="1" applyAlignment="1">
      <alignment horizontal="center" vertical="center"/>
    </xf>
    <xf numFmtId="0" fontId="0" fillId="0" borderId="33" xfId="0" applyBorder="1" applyAlignment="1">
      <alignment horizontal="center" vertical="center"/>
    </xf>
    <xf numFmtId="0" fontId="0" fillId="0" borderId="34" xfId="0" applyBorder="1" applyAlignment="1">
      <alignment horizontal="center" vertical="center"/>
    </xf>
    <xf numFmtId="0" fontId="0" fillId="0" borderId="35" xfId="0" applyBorder="1" applyAlignment="1">
      <alignment horizontal="center" vertical="center"/>
    </xf>
    <xf numFmtId="0" fontId="2" fillId="6" borderId="13" xfId="1" applyFont="1" applyFill="1" applyBorder="1" applyAlignment="1" applyProtection="1">
      <alignment horizontal="center" vertical="center"/>
    </xf>
    <xf numFmtId="0" fontId="16" fillId="7" borderId="0" xfId="0" applyFont="1" applyFill="1" applyAlignment="1">
      <alignment horizontal="center" vertical="center"/>
    </xf>
    <xf numFmtId="0" fontId="0" fillId="0" borderId="0" xfId="0" applyAlignment="1">
      <alignment horizontal="center" vertical="center"/>
    </xf>
    <xf numFmtId="0" fontId="9" fillId="13" borderId="0" xfId="0" applyFont="1" applyFill="1" applyAlignment="1" applyProtection="1">
      <alignment horizontal="center" vertical="top"/>
    </xf>
    <xf numFmtId="0" fontId="11" fillId="7" borderId="0" xfId="0" applyFont="1" applyFill="1" applyAlignment="1" applyProtection="1">
      <alignment horizontal="left" vertical="center"/>
    </xf>
    <xf numFmtId="0" fontId="10" fillId="8" borderId="0" xfId="0" applyFont="1" applyFill="1" applyAlignment="1" applyProtection="1">
      <alignment horizontal="center"/>
    </xf>
    <xf numFmtId="0" fontId="10" fillId="11" borderId="0" xfId="0" applyFont="1" applyFill="1" applyAlignment="1" applyProtection="1">
      <alignment horizontal="center"/>
    </xf>
    <xf numFmtId="0" fontId="10" fillId="15" borderId="0" xfId="0" applyFont="1" applyFill="1" applyAlignment="1" applyProtection="1">
      <alignment horizontal="center"/>
    </xf>
    <xf numFmtId="0" fontId="12" fillId="7" borderId="0" xfId="0" applyFont="1" applyFill="1" applyAlignment="1" applyProtection="1">
      <alignment horizontal="center" vertical="center"/>
    </xf>
    <xf numFmtId="0" fontId="17" fillId="0" borderId="15" xfId="0" applyFont="1" applyBorder="1" applyAlignment="1">
      <alignment horizontal="center" vertical="center"/>
    </xf>
  </cellXfs>
  <cellStyles count="3">
    <cellStyle name="40 % - Accent1" xfId="1" builtinId="31"/>
    <cellStyle name="40 % - Accent4" xfId="2" builtinId="43"/>
    <cellStyle name="Normal" xfId="0" builtinId="0"/>
  </cellStyles>
  <dxfs count="0"/>
  <tableStyles count="0" defaultTableStyle="TableStyleMedium9" defaultPivotStyle="PivotStyleLight16"/>
  <colors>
    <mruColors>
      <color rgb="FFCCFF99"/>
      <color rgb="FFFFFF99"/>
      <color rgb="FFFFFFFF"/>
      <color rgb="FFF8B3A8"/>
      <color rgb="FFFEABA2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57151</xdr:colOff>
      <xdr:row>1</xdr:row>
      <xdr:rowOff>609599</xdr:rowOff>
    </xdr:from>
    <xdr:to>
      <xdr:col>2</xdr:col>
      <xdr:colOff>762000</xdr:colOff>
      <xdr:row>1</xdr:row>
      <xdr:rowOff>609599</xdr:rowOff>
    </xdr:to>
    <xdr:pic>
      <xdr:nvPicPr>
        <xdr:cNvPr id="2" name="Image 1" descr="fyooxj.jp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2105026" y="1104899"/>
          <a:ext cx="723899" cy="0"/>
        </a:xfrm>
        <a:prstGeom prst="rect">
          <a:avLst/>
        </a:prstGeom>
      </xdr:spPr>
    </xdr:pic>
    <xdr:clientData/>
  </xdr:twoCellAnchor>
  <xdr:twoCellAnchor>
    <xdr:from>
      <xdr:col>0</xdr:col>
      <xdr:colOff>138392</xdr:colOff>
      <xdr:row>0</xdr:row>
      <xdr:rowOff>104775</xdr:rowOff>
    </xdr:from>
    <xdr:to>
      <xdr:col>6</xdr:col>
      <xdr:colOff>347382</xdr:colOff>
      <xdr:row>1</xdr:row>
      <xdr:rowOff>323850</xdr:rowOff>
    </xdr:to>
    <xdr:sp macro="" textlink="">
      <xdr:nvSpPr>
        <xdr:cNvPr id="3" name="Ellipse 2"/>
        <xdr:cNvSpPr/>
      </xdr:nvSpPr>
      <xdr:spPr>
        <a:xfrm>
          <a:off x="138392" y="104775"/>
          <a:ext cx="6237755" cy="712134"/>
        </a:xfrm>
        <a:prstGeom prst="ellipse">
          <a:avLst/>
        </a:prstGeom>
        <a:ln/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0" cap="none" spc="0">
              <a:ln w="900" cmpd="sng">
                <a:solidFill>
                  <a:schemeClr val="accent1">
                    <a:satMod val="190000"/>
                    <a:alpha val="55000"/>
                  </a:schemeClr>
                </a:solidFill>
                <a:prstDash val="solid"/>
              </a:ln>
              <a:solidFill>
                <a:schemeClr val="accent1">
                  <a:satMod val="200000"/>
                  <a:tint val="3000"/>
                </a:schemeClr>
              </a:solidFill>
              <a:effectLst>
                <a:innerShdw blurRad="101600" dist="76200" dir="5400000">
                  <a:schemeClr val="accent1">
                    <a:satMod val="190000"/>
                    <a:tint val="100000"/>
                    <a:alpha val="74000"/>
                  </a:schemeClr>
                </a:innerShdw>
              </a:effectLst>
            </a:rPr>
            <a:t> Concours palet Ligérien</a:t>
          </a:r>
        </a:p>
      </xdr:txBody>
    </xdr:sp>
    <xdr:clientData/>
  </xdr:twoCellAnchor>
  <xdr:twoCellAnchor editAs="oneCell">
    <xdr:from>
      <xdr:col>1</xdr:col>
      <xdr:colOff>491942</xdr:colOff>
      <xdr:row>1</xdr:row>
      <xdr:rowOff>381001</xdr:rowOff>
    </xdr:from>
    <xdr:to>
      <xdr:col>5</xdr:col>
      <xdr:colOff>763685</xdr:colOff>
      <xdr:row>1</xdr:row>
      <xdr:rowOff>1669677</xdr:rowOff>
    </xdr:to>
    <xdr:pic>
      <xdr:nvPicPr>
        <xdr:cNvPr id="4" name="Image 3" descr="fyooxj.jp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1074648" y="874060"/>
          <a:ext cx="4597213" cy="1288676"/>
        </a:xfrm>
        <a:prstGeom prst="rect">
          <a:avLst/>
        </a:prstGeom>
      </xdr:spPr>
    </xdr:pic>
    <xdr:clientData/>
  </xdr:twoCellAnchor>
  <xdr:twoCellAnchor editAs="oneCell">
    <xdr:from>
      <xdr:col>2</xdr:col>
      <xdr:colOff>57151</xdr:colOff>
      <xdr:row>40</xdr:row>
      <xdr:rowOff>609599</xdr:rowOff>
    </xdr:from>
    <xdr:to>
      <xdr:col>2</xdr:col>
      <xdr:colOff>762000</xdr:colOff>
      <xdr:row>40</xdr:row>
      <xdr:rowOff>609599</xdr:rowOff>
    </xdr:to>
    <xdr:pic>
      <xdr:nvPicPr>
        <xdr:cNvPr id="5" name="Image 4" descr="fyooxj.jp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2105026" y="1104899"/>
          <a:ext cx="704849" cy="0"/>
        </a:xfrm>
        <a:prstGeom prst="rect">
          <a:avLst/>
        </a:prstGeom>
      </xdr:spPr>
    </xdr:pic>
    <xdr:clientData/>
  </xdr:twoCellAnchor>
  <xdr:twoCellAnchor>
    <xdr:from>
      <xdr:col>0</xdr:col>
      <xdr:colOff>140073</xdr:colOff>
      <xdr:row>39</xdr:row>
      <xdr:rowOff>85725</xdr:rowOff>
    </xdr:from>
    <xdr:to>
      <xdr:col>6</xdr:col>
      <xdr:colOff>347381</xdr:colOff>
      <xdr:row>40</xdr:row>
      <xdr:rowOff>304800</xdr:rowOff>
    </xdr:to>
    <xdr:sp macro="" textlink="">
      <xdr:nvSpPr>
        <xdr:cNvPr id="6" name="Ellipse 5"/>
        <xdr:cNvSpPr/>
      </xdr:nvSpPr>
      <xdr:spPr>
        <a:xfrm>
          <a:off x="140073" y="10664078"/>
          <a:ext cx="6236073" cy="712134"/>
        </a:xfrm>
        <a:prstGeom prst="ellipse">
          <a:avLst/>
        </a:prstGeom>
        <a:ln/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0" cap="none" spc="0">
              <a:ln w="900" cmpd="sng">
                <a:solidFill>
                  <a:schemeClr val="accent1">
                    <a:satMod val="190000"/>
                    <a:alpha val="55000"/>
                  </a:schemeClr>
                </a:solidFill>
                <a:prstDash val="solid"/>
              </a:ln>
              <a:solidFill>
                <a:schemeClr val="accent1">
                  <a:satMod val="200000"/>
                  <a:tint val="3000"/>
                </a:schemeClr>
              </a:solidFill>
              <a:effectLst>
                <a:innerShdw blurRad="101600" dist="76200" dir="5400000">
                  <a:schemeClr val="accent1">
                    <a:satMod val="190000"/>
                    <a:tint val="100000"/>
                    <a:alpha val="74000"/>
                  </a:schemeClr>
                </a:innerShdw>
              </a:effectLst>
            </a:rPr>
            <a:t> Concours palet Ligerien</a:t>
          </a:r>
        </a:p>
      </xdr:txBody>
    </xdr:sp>
    <xdr:clientData/>
  </xdr:twoCellAnchor>
  <xdr:twoCellAnchor editAs="oneCell">
    <xdr:from>
      <xdr:col>1</xdr:col>
      <xdr:colOff>133350</xdr:colOff>
      <xdr:row>40</xdr:row>
      <xdr:rowOff>381000</xdr:rowOff>
    </xdr:from>
    <xdr:to>
      <xdr:col>5</xdr:col>
      <xdr:colOff>405093</xdr:colOff>
      <xdr:row>40</xdr:row>
      <xdr:rowOff>381000</xdr:rowOff>
    </xdr:to>
    <xdr:pic>
      <xdr:nvPicPr>
        <xdr:cNvPr id="7" name="Image 6" descr="fyooxj.jp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1066800" y="876300"/>
          <a:ext cx="4600575" cy="1438275"/>
        </a:xfrm>
        <a:prstGeom prst="rect">
          <a:avLst/>
        </a:prstGeom>
      </xdr:spPr>
    </xdr:pic>
    <xdr:clientData/>
  </xdr:twoCellAnchor>
  <xdr:twoCellAnchor editAs="oneCell">
    <xdr:from>
      <xdr:col>1</xdr:col>
      <xdr:colOff>550773</xdr:colOff>
      <xdr:row>40</xdr:row>
      <xdr:rowOff>375957</xdr:rowOff>
    </xdr:from>
    <xdr:to>
      <xdr:col>5</xdr:col>
      <xdr:colOff>825878</xdr:colOff>
      <xdr:row>40</xdr:row>
      <xdr:rowOff>1814232</xdr:rowOff>
    </xdr:to>
    <xdr:pic>
      <xdr:nvPicPr>
        <xdr:cNvPr id="8" name="Image 7" descr="fyooxj.jp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1133479" y="11447369"/>
          <a:ext cx="4600575" cy="1438275"/>
        </a:xfrm>
        <a:prstGeom prst="rect">
          <a:avLst/>
        </a:prstGeom>
      </xdr:spPr>
    </xdr:pic>
    <xdr:clientData/>
  </xdr:twoCellAnchor>
  <xdr:twoCellAnchor editAs="oneCell">
    <xdr:from>
      <xdr:col>2</xdr:col>
      <xdr:colOff>57151</xdr:colOff>
      <xdr:row>79</xdr:row>
      <xdr:rowOff>609599</xdr:rowOff>
    </xdr:from>
    <xdr:to>
      <xdr:col>2</xdr:col>
      <xdr:colOff>762000</xdr:colOff>
      <xdr:row>79</xdr:row>
      <xdr:rowOff>609599</xdr:rowOff>
    </xdr:to>
    <xdr:pic>
      <xdr:nvPicPr>
        <xdr:cNvPr id="10" name="Image 9" descr="fyooxj.jp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2105026" y="10544174"/>
          <a:ext cx="704849" cy="0"/>
        </a:xfrm>
        <a:prstGeom prst="rect">
          <a:avLst/>
        </a:prstGeom>
      </xdr:spPr>
    </xdr:pic>
    <xdr:clientData/>
  </xdr:twoCellAnchor>
  <xdr:twoCellAnchor>
    <xdr:from>
      <xdr:col>0</xdr:col>
      <xdr:colOff>95250</xdr:colOff>
      <xdr:row>78</xdr:row>
      <xdr:rowOff>85725</xdr:rowOff>
    </xdr:from>
    <xdr:to>
      <xdr:col>6</xdr:col>
      <xdr:colOff>428625</xdr:colOff>
      <xdr:row>79</xdr:row>
      <xdr:rowOff>304800</xdr:rowOff>
    </xdr:to>
    <xdr:sp macro="" textlink="">
      <xdr:nvSpPr>
        <xdr:cNvPr id="11" name="Ellipse 10"/>
        <xdr:cNvSpPr/>
      </xdr:nvSpPr>
      <xdr:spPr>
        <a:xfrm>
          <a:off x="95250" y="9525000"/>
          <a:ext cx="6029325" cy="714375"/>
        </a:xfrm>
        <a:prstGeom prst="ellipse">
          <a:avLst/>
        </a:prstGeom>
        <a:ln/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0" cap="none" spc="0">
              <a:ln w="900" cmpd="sng">
                <a:solidFill>
                  <a:schemeClr val="accent1">
                    <a:satMod val="190000"/>
                    <a:alpha val="55000"/>
                  </a:schemeClr>
                </a:solidFill>
                <a:prstDash val="solid"/>
              </a:ln>
              <a:solidFill>
                <a:schemeClr val="accent1">
                  <a:satMod val="200000"/>
                  <a:tint val="3000"/>
                </a:schemeClr>
              </a:solidFill>
              <a:effectLst>
                <a:innerShdw blurRad="101600" dist="76200" dir="5400000">
                  <a:schemeClr val="accent1">
                    <a:satMod val="190000"/>
                    <a:tint val="100000"/>
                    <a:alpha val="74000"/>
                  </a:schemeClr>
                </a:innerShdw>
              </a:effectLst>
            </a:rPr>
            <a:t> Concours palet Ligérien</a:t>
          </a:r>
        </a:p>
      </xdr:txBody>
    </xdr:sp>
    <xdr:clientData/>
  </xdr:twoCellAnchor>
  <xdr:twoCellAnchor editAs="oneCell">
    <xdr:from>
      <xdr:col>1</xdr:col>
      <xdr:colOff>133350</xdr:colOff>
      <xdr:row>79</xdr:row>
      <xdr:rowOff>381000</xdr:rowOff>
    </xdr:from>
    <xdr:to>
      <xdr:col>5</xdr:col>
      <xdr:colOff>405093</xdr:colOff>
      <xdr:row>79</xdr:row>
      <xdr:rowOff>381000</xdr:rowOff>
    </xdr:to>
    <xdr:pic>
      <xdr:nvPicPr>
        <xdr:cNvPr id="12" name="Image 11" descr="fyooxj.jp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1066800" y="10315575"/>
          <a:ext cx="4600575" cy="0"/>
        </a:xfrm>
        <a:prstGeom prst="rect">
          <a:avLst/>
        </a:prstGeom>
      </xdr:spPr>
    </xdr:pic>
    <xdr:clientData/>
  </xdr:twoCellAnchor>
  <xdr:twoCellAnchor editAs="oneCell">
    <xdr:from>
      <xdr:col>1</xdr:col>
      <xdr:colOff>180975</xdr:colOff>
      <xdr:row>79</xdr:row>
      <xdr:rowOff>409575</xdr:rowOff>
    </xdr:from>
    <xdr:to>
      <xdr:col>5</xdr:col>
      <xdr:colOff>456080</xdr:colOff>
      <xdr:row>79</xdr:row>
      <xdr:rowOff>409575</xdr:rowOff>
    </xdr:to>
    <xdr:pic>
      <xdr:nvPicPr>
        <xdr:cNvPr id="13" name="Image 12" descr="fyooxj.jp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1114425" y="10344150"/>
          <a:ext cx="4600575" cy="1438275"/>
        </a:xfrm>
        <a:prstGeom prst="rect">
          <a:avLst/>
        </a:prstGeom>
      </xdr:spPr>
    </xdr:pic>
    <xdr:clientData/>
  </xdr:twoCellAnchor>
  <xdr:twoCellAnchor editAs="oneCell">
    <xdr:from>
      <xdr:col>1</xdr:col>
      <xdr:colOff>448238</xdr:colOff>
      <xdr:row>79</xdr:row>
      <xdr:rowOff>352425</xdr:rowOff>
    </xdr:from>
    <xdr:to>
      <xdr:col>5</xdr:col>
      <xdr:colOff>723343</xdr:colOff>
      <xdr:row>79</xdr:row>
      <xdr:rowOff>1790700</xdr:rowOff>
    </xdr:to>
    <xdr:pic>
      <xdr:nvPicPr>
        <xdr:cNvPr id="14" name="Image 13" descr="fyooxj.jp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1030944" y="21352249"/>
          <a:ext cx="4600575" cy="1438275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9524</xdr:colOff>
      <xdr:row>0</xdr:row>
      <xdr:rowOff>275167</xdr:rowOff>
    </xdr:from>
    <xdr:to>
      <xdr:col>4</xdr:col>
      <xdr:colOff>0</xdr:colOff>
      <xdr:row>3</xdr:row>
      <xdr:rowOff>4231</xdr:rowOff>
    </xdr:to>
    <xdr:sp macro="" textlink="">
      <xdr:nvSpPr>
        <xdr:cNvPr id="3" name="Rectangle à coins arrondis 2"/>
        <xdr:cNvSpPr/>
      </xdr:nvSpPr>
      <xdr:spPr>
        <a:xfrm>
          <a:off x="2718857" y="275167"/>
          <a:ext cx="551393" cy="385231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800" b="1"/>
            <a:t>1ère</a:t>
          </a:r>
          <a:r>
            <a:rPr lang="fr-FR" sz="800" b="1" baseline="0"/>
            <a:t> partie</a:t>
          </a:r>
          <a:endParaRPr lang="fr-FR" sz="800" b="1"/>
        </a:p>
      </xdr:txBody>
    </xdr:sp>
    <xdr:clientData/>
  </xdr:twoCellAnchor>
  <xdr:twoCellAnchor>
    <xdr:from>
      <xdr:col>7</xdr:col>
      <xdr:colOff>9525</xdr:colOff>
      <xdr:row>0</xdr:row>
      <xdr:rowOff>264583</xdr:rowOff>
    </xdr:from>
    <xdr:to>
      <xdr:col>8</xdr:col>
      <xdr:colOff>0</xdr:colOff>
      <xdr:row>3</xdr:row>
      <xdr:rowOff>4232</xdr:rowOff>
    </xdr:to>
    <xdr:sp macro="" textlink="">
      <xdr:nvSpPr>
        <xdr:cNvPr id="5" name="Rectangle à coins arrondis 4"/>
        <xdr:cNvSpPr/>
      </xdr:nvSpPr>
      <xdr:spPr>
        <a:xfrm>
          <a:off x="5004858" y="264583"/>
          <a:ext cx="551392" cy="395816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800" b="1"/>
            <a:t>3 èmes parties</a:t>
          </a:r>
        </a:p>
      </xdr:txBody>
    </xdr:sp>
    <xdr:clientData/>
  </xdr:twoCellAnchor>
  <xdr:twoCellAnchor>
    <xdr:from>
      <xdr:col>5</xdr:col>
      <xdr:colOff>0</xdr:colOff>
      <xdr:row>0</xdr:row>
      <xdr:rowOff>264583</xdr:rowOff>
    </xdr:from>
    <xdr:to>
      <xdr:col>6</xdr:col>
      <xdr:colOff>0</xdr:colOff>
      <xdr:row>3</xdr:row>
      <xdr:rowOff>4233</xdr:rowOff>
    </xdr:to>
    <xdr:sp macro="" textlink="">
      <xdr:nvSpPr>
        <xdr:cNvPr id="6" name="Rectangle à coins arrondis 5"/>
        <xdr:cNvSpPr/>
      </xdr:nvSpPr>
      <xdr:spPr>
        <a:xfrm>
          <a:off x="3862917" y="264583"/>
          <a:ext cx="570441" cy="395817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800" b="1"/>
            <a:t>2</a:t>
          </a:r>
          <a:r>
            <a:rPr lang="fr-FR" sz="800" b="1" baseline="0"/>
            <a:t> </a:t>
          </a:r>
          <a:r>
            <a:rPr lang="fr-FR" sz="800" b="1"/>
            <a:t>èmes parties</a:t>
          </a:r>
        </a:p>
      </xdr:txBody>
    </xdr:sp>
    <xdr:clientData/>
  </xdr:twoCellAnchor>
  <xdr:twoCellAnchor>
    <xdr:from>
      <xdr:col>2</xdr:col>
      <xdr:colOff>16330</xdr:colOff>
      <xdr:row>0</xdr:row>
      <xdr:rowOff>278946</xdr:rowOff>
    </xdr:from>
    <xdr:to>
      <xdr:col>3</xdr:col>
      <xdr:colOff>6804</xdr:colOff>
      <xdr:row>3</xdr:row>
      <xdr:rowOff>186266</xdr:rowOff>
    </xdr:to>
    <xdr:sp macro="" textlink="">
      <xdr:nvSpPr>
        <xdr:cNvPr id="7" name="Rectangle à coins arrondis 6"/>
        <xdr:cNvSpPr/>
      </xdr:nvSpPr>
      <xdr:spPr>
        <a:xfrm>
          <a:off x="757919" y="278946"/>
          <a:ext cx="1963510" cy="567266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/>
            <a:t>Noms</a:t>
          </a:r>
          <a:r>
            <a:rPr lang="fr-FR" sz="1600" b="1" baseline="0"/>
            <a:t> des Joueurs</a:t>
          </a:r>
          <a:endParaRPr lang="fr-FR" sz="1600" b="1"/>
        </a:p>
      </xdr:txBody>
    </xdr:sp>
    <xdr:clientData/>
  </xdr:twoCellAnchor>
  <xdr:twoCellAnchor>
    <xdr:from>
      <xdr:col>9</xdr:col>
      <xdr:colOff>0</xdr:colOff>
      <xdr:row>0</xdr:row>
      <xdr:rowOff>277813</xdr:rowOff>
    </xdr:from>
    <xdr:to>
      <xdr:col>10</xdr:col>
      <xdr:colOff>0</xdr:colOff>
      <xdr:row>3</xdr:row>
      <xdr:rowOff>1057</xdr:rowOff>
    </xdr:to>
    <xdr:sp macro="" textlink="">
      <xdr:nvSpPr>
        <xdr:cNvPr id="8" name="Rectangle à coins arrondis 7"/>
        <xdr:cNvSpPr/>
      </xdr:nvSpPr>
      <xdr:spPr>
        <a:xfrm>
          <a:off x="6135688" y="277813"/>
          <a:ext cx="579437" cy="382057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800" b="1"/>
            <a:t>4 èmes parties</a:t>
          </a:r>
        </a:p>
      </xdr:txBody>
    </xdr:sp>
    <xdr:clientData/>
  </xdr:twoCellAnchor>
  <xdr:twoCellAnchor>
    <xdr:from>
      <xdr:col>13</xdr:col>
      <xdr:colOff>0</xdr:colOff>
      <xdr:row>0</xdr:row>
      <xdr:rowOff>277813</xdr:rowOff>
    </xdr:from>
    <xdr:to>
      <xdr:col>14</xdr:col>
      <xdr:colOff>0</xdr:colOff>
      <xdr:row>4</xdr:row>
      <xdr:rowOff>0</xdr:rowOff>
    </xdr:to>
    <xdr:sp macro="" textlink="">
      <xdr:nvSpPr>
        <xdr:cNvPr id="17" name="Rectangle à coins arrondis 16"/>
        <xdr:cNvSpPr/>
      </xdr:nvSpPr>
      <xdr:spPr>
        <a:xfrm>
          <a:off x="9763125" y="277813"/>
          <a:ext cx="666750" cy="571500"/>
        </a:xfrm>
        <a:prstGeom prst="roundRect">
          <a:avLst/>
        </a:prstGeom>
        <a:solidFill>
          <a:schemeClr val="accent4">
            <a:lumMod val="75000"/>
          </a:schemeClr>
        </a:solidFill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000" b="1"/>
            <a:t>Totales Points</a:t>
          </a:r>
        </a:p>
      </xdr:txBody>
    </xdr:sp>
    <xdr:clientData/>
  </xdr:twoCellAnchor>
  <xdr:twoCellAnchor>
    <xdr:from>
      <xdr:col>14</xdr:col>
      <xdr:colOff>1058</xdr:colOff>
      <xdr:row>0</xdr:row>
      <xdr:rowOff>285749</xdr:rowOff>
    </xdr:from>
    <xdr:to>
      <xdr:col>15</xdr:col>
      <xdr:colOff>0</xdr:colOff>
      <xdr:row>3</xdr:row>
      <xdr:rowOff>187777</xdr:rowOff>
    </xdr:to>
    <xdr:sp macro="" textlink="">
      <xdr:nvSpPr>
        <xdr:cNvPr id="18" name="Rectangle à coins arrondis 17"/>
        <xdr:cNvSpPr/>
      </xdr:nvSpPr>
      <xdr:spPr>
        <a:xfrm>
          <a:off x="10436225" y="285749"/>
          <a:ext cx="623358" cy="558195"/>
        </a:xfrm>
        <a:prstGeom prst="roundRect">
          <a:avLst/>
        </a:prstGeom>
        <a:solidFill>
          <a:schemeClr val="accent4">
            <a:lumMod val="75000"/>
          </a:schemeClr>
        </a:solidFill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000" b="1"/>
            <a:t>Rangs Points</a:t>
          </a:r>
        </a:p>
      </xdr:txBody>
    </xdr:sp>
    <xdr:clientData/>
  </xdr:twoCellAnchor>
  <xdr:twoCellAnchor>
    <xdr:from>
      <xdr:col>11</xdr:col>
      <xdr:colOff>0</xdr:colOff>
      <xdr:row>0</xdr:row>
      <xdr:rowOff>277813</xdr:rowOff>
    </xdr:from>
    <xdr:to>
      <xdr:col>11</xdr:col>
      <xdr:colOff>17859</xdr:colOff>
      <xdr:row>3</xdr:row>
      <xdr:rowOff>1057</xdr:rowOff>
    </xdr:to>
    <xdr:sp macro="" textlink="">
      <xdr:nvSpPr>
        <xdr:cNvPr id="35" name="Rectangle à coins arrondis 34"/>
        <xdr:cNvSpPr/>
      </xdr:nvSpPr>
      <xdr:spPr>
        <a:xfrm>
          <a:off x="7322343" y="277813"/>
          <a:ext cx="583407" cy="378088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800" b="1"/>
            <a:t>5 èmes parties</a:t>
          </a:r>
        </a:p>
      </xdr:txBody>
    </xdr:sp>
    <xdr:clientData/>
  </xdr:twoCellAnchor>
  <xdr:twoCellAnchor>
    <xdr:from>
      <xdr:col>0</xdr:col>
      <xdr:colOff>0</xdr:colOff>
      <xdr:row>0</xdr:row>
      <xdr:rowOff>272144</xdr:rowOff>
    </xdr:from>
    <xdr:to>
      <xdr:col>2</xdr:col>
      <xdr:colOff>10584</xdr:colOff>
      <xdr:row>3</xdr:row>
      <xdr:rowOff>187324</xdr:rowOff>
    </xdr:to>
    <xdr:sp macro="" textlink="">
      <xdr:nvSpPr>
        <xdr:cNvPr id="29" name="Rectangle à coins arrondis 28"/>
        <xdr:cNvSpPr/>
      </xdr:nvSpPr>
      <xdr:spPr>
        <a:xfrm>
          <a:off x="0" y="272144"/>
          <a:ext cx="752173" cy="575126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/>
            <a:t>N°</a:t>
          </a:r>
        </a:p>
      </xdr:txBody>
    </xdr:sp>
    <xdr:clientData/>
  </xdr:twoCellAnchor>
  <xdr:twoCellAnchor>
    <xdr:from>
      <xdr:col>17</xdr:col>
      <xdr:colOff>9526</xdr:colOff>
      <xdr:row>0</xdr:row>
      <xdr:rowOff>298980</xdr:rowOff>
    </xdr:from>
    <xdr:to>
      <xdr:col>18</xdr:col>
      <xdr:colOff>0</xdr:colOff>
      <xdr:row>3</xdr:row>
      <xdr:rowOff>179916</xdr:rowOff>
    </xdr:to>
    <xdr:sp macro="" textlink="">
      <xdr:nvSpPr>
        <xdr:cNvPr id="27" name="Rectangle à coins arrondis 26"/>
        <xdr:cNvSpPr/>
      </xdr:nvSpPr>
      <xdr:spPr>
        <a:xfrm>
          <a:off x="11206693" y="298980"/>
          <a:ext cx="1990724" cy="537103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/>
            <a:t>Noms</a:t>
          </a:r>
          <a:r>
            <a:rPr lang="fr-FR" sz="1600" b="1" baseline="0"/>
            <a:t> des Joueurs</a:t>
          </a:r>
          <a:endParaRPr lang="fr-FR" sz="1600" b="1"/>
        </a:p>
      </xdr:txBody>
    </xdr:sp>
    <xdr:clientData/>
  </xdr:twoCellAnchor>
  <xdr:twoCellAnchor>
    <xdr:from>
      <xdr:col>21</xdr:col>
      <xdr:colOff>0</xdr:colOff>
      <xdr:row>0</xdr:row>
      <xdr:rowOff>291043</xdr:rowOff>
    </xdr:from>
    <xdr:to>
      <xdr:col>22</xdr:col>
      <xdr:colOff>0</xdr:colOff>
      <xdr:row>3</xdr:row>
      <xdr:rowOff>179916</xdr:rowOff>
    </xdr:to>
    <xdr:sp macro="" textlink="">
      <xdr:nvSpPr>
        <xdr:cNvPr id="28" name="Rectangle à coins arrondis 27"/>
        <xdr:cNvSpPr/>
      </xdr:nvSpPr>
      <xdr:spPr>
        <a:xfrm>
          <a:off x="14679083" y="291043"/>
          <a:ext cx="730250" cy="545040"/>
        </a:xfrm>
        <a:prstGeom prst="roundRect">
          <a:avLst/>
        </a:prstGeom>
        <a:solidFill>
          <a:srgbClr val="FEABA2"/>
        </a:solidFill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Places</a:t>
          </a:r>
        </a:p>
      </xdr:txBody>
    </xdr:sp>
    <xdr:clientData/>
  </xdr:twoCellAnchor>
  <xdr:twoCellAnchor>
    <xdr:from>
      <xdr:col>20</xdr:col>
      <xdr:colOff>0</xdr:colOff>
      <xdr:row>0</xdr:row>
      <xdr:rowOff>287075</xdr:rowOff>
    </xdr:from>
    <xdr:to>
      <xdr:col>20</xdr:col>
      <xdr:colOff>591609</xdr:colOff>
      <xdr:row>4</xdr:row>
      <xdr:rowOff>0</xdr:rowOff>
    </xdr:to>
    <xdr:sp macro="" textlink="">
      <xdr:nvSpPr>
        <xdr:cNvPr id="30" name="Rectangle à coins arrondis 29"/>
        <xdr:cNvSpPr/>
      </xdr:nvSpPr>
      <xdr:spPr>
        <a:xfrm>
          <a:off x="14086417" y="287075"/>
          <a:ext cx="591609" cy="559592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/>
            <a:t>N°</a:t>
          </a:r>
        </a:p>
      </xdr:txBody>
    </xdr:sp>
    <xdr:clientData/>
  </xdr:twoCellAnchor>
  <xdr:twoCellAnchor>
    <xdr:from>
      <xdr:col>33</xdr:col>
      <xdr:colOff>156883</xdr:colOff>
      <xdr:row>64</xdr:row>
      <xdr:rowOff>56028</xdr:rowOff>
    </xdr:from>
    <xdr:to>
      <xdr:col>34</xdr:col>
      <xdr:colOff>201706</xdr:colOff>
      <xdr:row>67</xdr:row>
      <xdr:rowOff>22411</xdr:rowOff>
    </xdr:to>
    <xdr:sp macro="" textlink="">
      <xdr:nvSpPr>
        <xdr:cNvPr id="14" name="Flèche courbée vers le haut 13"/>
        <xdr:cNvSpPr/>
      </xdr:nvSpPr>
      <xdr:spPr>
        <a:xfrm flipH="1" flipV="1">
          <a:off x="19946471" y="12326469"/>
          <a:ext cx="806823" cy="537883"/>
        </a:xfrm>
        <a:prstGeom prst="curvedUp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4</xdr:col>
      <xdr:colOff>0</xdr:colOff>
      <xdr:row>0</xdr:row>
      <xdr:rowOff>275166</xdr:rowOff>
    </xdr:from>
    <xdr:to>
      <xdr:col>5</xdr:col>
      <xdr:colOff>0</xdr:colOff>
      <xdr:row>3</xdr:row>
      <xdr:rowOff>4230</xdr:rowOff>
    </xdr:to>
    <xdr:sp macro="" textlink="">
      <xdr:nvSpPr>
        <xdr:cNvPr id="15" name="Rectangle à coins arrondis 14"/>
        <xdr:cNvSpPr/>
      </xdr:nvSpPr>
      <xdr:spPr>
        <a:xfrm>
          <a:off x="3276600" y="275166"/>
          <a:ext cx="590550" cy="386289"/>
        </a:xfrm>
        <a:prstGeom prst="roundRect">
          <a:avLst/>
        </a:prstGeom>
        <a:solidFill>
          <a:schemeClr val="accent3">
            <a:lumMod val="50000"/>
          </a:schemeClr>
        </a:solidFill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marL="0" marR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800" b="1">
              <a:solidFill>
                <a:schemeClr val="lt1"/>
              </a:solidFill>
              <a:latin typeface="+mn-lt"/>
              <a:ea typeface="+mn-ea"/>
              <a:cs typeface="+mn-cs"/>
            </a:rPr>
            <a:t>perdu gagné</a:t>
          </a:r>
          <a:endParaRPr lang="fr-FR" sz="800"/>
        </a:p>
        <a:p>
          <a:pPr algn="ctr"/>
          <a:endParaRPr lang="fr-FR" sz="800" b="1"/>
        </a:p>
      </xdr:txBody>
    </xdr:sp>
    <xdr:clientData/>
  </xdr:twoCellAnchor>
  <xdr:twoCellAnchor>
    <xdr:from>
      <xdr:col>5</xdr:col>
      <xdr:colOff>0</xdr:colOff>
      <xdr:row>0</xdr:row>
      <xdr:rowOff>264583</xdr:rowOff>
    </xdr:from>
    <xdr:to>
      <xdr:col>6</xdr:col>
      <xdr:colOff>9525</xdr:colOff>
      <xdr:row>3</xdr:row>
      <xdr:rowOff>4233</xdr:rowOff>
    </xdr:to>
    <xdr:sp macro="" textlink="">
      <xdr:nvSpPr>
        <xdr:cNvPr id="16" name="Rectangle à coins arrondis 15"/>
        <xdr:cNvSpPr/>
      </xdr:nvSpPr>
      <xdr:spPr>
        <a:xfrm>
          <a:off x="3867150" y="264583"/>
          <a:ext cx="571500" cy="396875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800" b="1"/>
            <a:t>2</a:t>
          </a:r>
          <a:r>
            <a:rPr lang="fr-FR" sz="800" b="1" baseline="0"/>
            <a:t> </a:t>
          </a:r>
          <a:r>
            <a:rPr lang="fr-FR" sz="800" b="1"/>
            <a:t>èmes parties</a:t>
          </a:r>
        </a:p>
      </xdr:txBody>
    </xdr:sp>
    <xdr:clientData/>
  </xdr:twoCellAnchor>
  <xdr:twoCellAnchor>
    <xdr:from>
      <xdr:col>6</xdr:col>
      <xdr:colOff>19050</xdr:colOff>
      <xdr:row>0</xdr:row>
      <xdr:rowOff>275167</xdr:rowOff>
    </xdr:from>
    <xdr:to>
      <xdr:col>7</xdr:col>
      <xdr:colOff>0</xdr:colOff>
      <xdr:row>3</xdr:row>
      <xdr:rowOff>4229</xdr:rowOff>
    </xdr:to>
    <xdr:sp macro="" textlink="">
      <xdr:nvSpPr>
        <xdr:cNvPr id="19" name="Rectangle à coins arrondis 18"/>
        <xdr:cNvSpPr/>
      </xdr:nvSpPr>
      <xdr:spPr>
        <a:xfrm>
          <a:off x="4448175" y="275167"/>
          <a:ext cx="552450" cy="386287"/>
        </a:xfrm>
        <a:prstGeom prst="roundRect">
          <a:avLst/>
        </a:prstGeom>
        <a:solidFill>
          <a:schemeClr val="accent3">
            <a:lumMod val="50000"/>
          </a:schemeClr>
        </a:solidFill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r>
            <a:rPr lang="fr-FR" sz="800" b="1">
              <a:solidFill>
                <a:schemeClr val="lt1"/>
              </a:solidFill>
              <a:latin typeface="+mn-lt"/>
              <a:ea typeface="+mn-ea"/>
              <a:cs typeface="+mn-cs"/>
            </a:rPr>
            <a:t>perdu</a:t>
          </a:r>
          <a:r>
            <a:rPr lang="fr-FR" sz="800" b="1" baseline="0">
              <a:solidFill>
                <a:schemeClr val="lt1"/>
              </a:solidFill>
              <a:latin typeface="+mn-lt"/>
              <a:ea typeface="+mn-ea"/>
              <a:cs typeface="+mn-cs"/>
            </a:rPr>
            <a:t> </a:t>
          </a:r>
          <a:r>
            <a:rPr lang="fr-FR" sz="800" b="1">
              <a:solidFill>
                <a:schemeClr val="lt1"/>
              </a:solidFill>
              <a:latin typeface="+mn-lt"/>
              <a:ea typeface="+mn-ea"/>
              <a:cs typeface="+mn-cs"/>
            </a:rPr>
            <a:t>gagné</a:t>
          </a:r>
          <a:endParaRPr lang="fr-FR" sz="800"/>
        </a:p>
      </xdr:txBody>
    </xdr:sp>
    <xdr:clientData/>
  </xdr:twoCellAnchor>
  <xdr:twoCellAnchor>
    <xdr:from>
      <xdr:col>8</xdr:col>
      <xdr:colOff>0</xdr:colOff>
      <xdr:row>0</xdr:row>
      <xdr:rowOff>269874</xdr:rowOff>
    </xdr:from>
    <xdr:to>
      <xdr:col>9</xdr:col>
      <xdr:colOff>0</xdr:colOff>
      <xdr:row>3</xdr:row>
      <xdr:rowOff>4232</xdr:rowOff>
    </xdr:to>
    <xdr:sp macro="" textlink="">
      <xdr:nvSpPr>
        <xdr:cNvPr id="20" name="Rectangle à coins arrondis 19"/>
        <xdr:cNvSpPr/>
      </xdr:nvSpPr>
      <xdr:spPr>
        <a:xfrm>
          <a:off x="5562600" y="269874"/>
          <a:ext cx="581025" cy="391583"/>
        </a:xfrm>
        <a:prstGeom prst="roundRect">
          <a:avLst/>
        </a:prstGeom>
        <a:solidFill>
          <a:schemeClr val="accent3">
            <a:lumMod val="50000"/>
          </a:schemeClr>
        </a:solidFill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800" b="1"/>
            <a:t>perdu gagné</a:t>
          </a:r>
        </a:p>
      </xdr:txBody>
    </xdr:sp>
    <xdr:clientData/>
  </xdr:twoCellAnchor>
  <xdr:twoCellAnchor>
    <xdr:from>
      <xdr:col>9</xdr:col>
      <xdr:colOff>582705</xdr:colOff>
      <xdr:row>0</xdr:row>
      <xdr:rowOff>261937</xdr:rowOff>
    </xdr:from>
    <xdr:to>
      <xdr:col>10</xdr:col>
      <xdr:colOff>583406</xdr:colOff>
      <xdr:row>3</xdr:row>
      <xdr:rowOff>1080</xdr:rowOff>
    </xdr:to>
    <xdr:sp macro="" textlink="">
      <xdr:nvSpPr>
        <xdr:cNvPr id="21" name="Rectangle à coins arrondis 20"/>
        <xdr:cNvSpPr/>
      </xdr:nvSpPr>
      <xdr:spPr>
        <a:xfrm>
          <a:off x="6720377" y="261937"/>
          <a:ext cx="584107" cy="393987"/>
        </a:xfrm>
        <a:prstGeom prst="roundRect">
          <a:avLst/>
        </a:prstGeom>
        <a:solidFill>
          <a:schemeClr val="accent3">
            <a:lumMod val="50000"/>
          </a:schemeClr>
        </a:solidFill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800" b="1"/>
            <a:t>perdu gagné</a:t>
          </a:r>
        </a:p>
      </xdr:txBody>
    </xdr:sp>
    <xdr:clientData/>
  </xdr:twoCellAnchor>
  <xdr:twoCellAnchor>
    <xdr:from>
      <xdr:col>11</xdr:col>
      <xdr:colOff>19051</xdr:colOff>
      <xdr:row>0</xdr:row>
      <xdr:rowOff>276679</xdr:rowOff>
    </xdr:from>
    <xdr:to>
      <xdr:col>12</xdr:col>
      <xdr:colOff>38101</xdr:colOff>
      <xdr:row>3</xdr:row>
      <xdr:rowOff>183543</xdr:rowOff>
    </xdr:to>
    <xdr:sp macro="" textlink="">
      <xdr:nvSpPr>
        <xdr:cNvPr id="22" name="Rectangle à coins arrondis 21"/>
        <xdr:cNvSpPr/>
      </xdr:nvSpPr>
      <xdr:spPr>
        <a:xfrm>
          <a:off x="8496301" y="276679"/>
          <a:ext cx="666750" cy="564089"/>
        </a:xfrm>
        <a:prstGeom prst="roundRect">
          <a:avLst/>
        </a:prstGeom>
        <a:solidFill>
          <a:schemeClr val="accent3">
            <a:lumMod val="50000"/>
          </a:schemeClr>
        </a:solidFill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000" b="1"/>
            <a:t>Totales Parties</a:t>
          </a:r>
        </a:p>
      </xdr:txBody>
    </xdr:sp>
    <xdr:clientData/>
  </xdr:twoCellAnchor>
  <xdr:twoCellAnchor>
    <xdr:from>
      <xdr:col>12</xdr:col>
      <xdr:colOff>19050</xdr:colOff>
      <xdr:row>0</xdr:row>
      <xdr:rowOff>284618</xdr:rowOff>
    </xdr:from>
    <xdr:to>
      <xdr:col>13</xdr:col>
      <xdr:colOff>9525</xdr:colOff>
      <xdr:row>3</xdr:row>
      <xdr:rowOff>183545</xdr:rowOff>
    </xdr:to>
    <xdr:sp macro="" textlink="">
      <xdr:nvSpPr>
        <xdr:cNvPr id="23" name="Rectangle à coins arrondis 22"/>
        <xdr:cNvSpPr/>
      </xdr:nvSpPr>
      <xdr:spPr>
        <a:xfrm>
          <a:off x="9144000" y="284618"/>
          <a:ext cx="638175" cy="556152"/>
        </a:xfrm>
        <a:prstGeom prst="roundRect">
          <a:avLst/>
        </a:prstGeom>
        <a:solidFill>
          <a:schemeClr val="accent3">
            <a:lumMod val="50000"/>
          </a:schemeClr>
        </a:solidFill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000" b="1"/>
            <a:t>Rangs Parties</a:t>
          </a:r>
        </a:p>
      </xdr:txBody>
    </xdr:sp>
    <xdr:clientData/>
  </xdr:twoCellAnchor>
  <xdr:twoCellAnchor>
    <xdr:from>
      <xdr:col>18</xdr:col>
      <xdr:colOff>6346</xdr:colOff>
      <xdr:row>0</xdr:row>
      <xdr:rowOff>304271</xdr:rowOff>
    </xdr:from>
    <xdr:to>
      <xdr:col>19</xdr:col>
      <xdr:colOff>10583</xdr:colOff>
      <xdr:row>3</xdr:row>
      <xdr:rowOff>179915</xdr:rowOff>
    </xdr:to>
    <xdr:sp macro="" textlink="">
      <xdr:nvSpPr>
        <xdr:cNvPr id="24" name="Rectangle à coins arrondis 23"/>
        <xdr:cNvSpPr/>
      </xdr:nvSpPr>
      <xdr:spPr>
        <a:xfrm>
          <a:off x="13227046" y="304271"/>
          <a:ext cx="899587" cy="532869"/>
        </a:xfrm>
        <a:prstGeom prst="roundRect">
          <a:avLst/>
        </a:prstGeom>
        <a:solidFill>
          <a:schemeClr val="accent3">
            <a:lumMod val="50000"/>
          </a:schemeClr>
        </a:solidFill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/>
            <a:t>Totales Parties</a:t>
          </a:r>
        </a:p>
      </xdr:txBody>
    </xdr:sp>
    <xdr:clientData/>
  </xdr:twoCellAnchor>
  <xdr:twoCellAnchor>
    <xdr:from>
      <xdr:col>19</xdr:col>
      <xdr:colOff>0</xdr:colOff>
      <xdr:row>0</xdr:row>
      <xdr:rowOff>287075</xdr:rowOff>
    </xdr:from>
    <xdr:to>
      <xdr:col>20</xdr:col>
      <xdr:colOff>0</xdr:colOff>
      <xdr:row>4</xdr:row>
      <xdr:rowOff>0</xdr:rowOff>
    </xdr:to>
    <xdr:sp macro="" textlink="">
      <xdr:nvSpPr>
        <xdr:cNvPr id="25" name="Rectangle à coins arrondis 24"/>
        <xdr:cNvSpPr/>
      </xdr:nvSpPr>
      <xdr:spPr>
        <a:xfrm>
          <a:off x="14116050" y="287075"/>
          <a:ext cx="885825" cy="560650"/>
        </a:xfrm>
        <a:prstGeom prst="roundRect">
          <a:avLst/>
        </a:prstGeom>
        <a:solidFill>
          <a:schemeClr val="accent3">
            <a:lumMod val="50000"/>
          </a:schemeClr>
        </a:solidFill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/>
            <a:t>Totales Points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9526</xdr:colOff>
      <xdr:row>1</xdr:row>
      <xdr:rowOff>15875</xdr:rowOff>
    </xdr:from>
    <xdr:to>
      <xdr:col>2</xdr:col>
      <xdr:colOff>0</xdr:colOff>
      <xdr:row>2</xdr:row>
      <xdr:rowOff>195791</xdr:rowOff>
    </xdr:to>
    <xdr:sp macro="" textlink="">
      <xdr:nvSpPr>
        <xdr:cNvPr id="4" name="Rectangle à coins arrondis 3"/>
        <xdr:cNvSpPr/>
      </xdr:nvSpPr>
      <xdr:spPr>
        <a:xfrm>
          <a:off x="9526" y="396875"/>
          <a:ext cx="4403724" cy="370416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/>
            <a:t>Noms</a:t>
          </a:r>
          <a:r>
            <a:rPr lang="fr-FR" sz="1600" b="1" baseline="0"/>
            <a:t> des Joueurs</a:t>
          </a:r>
          <a:endParaRPr lang="fr-FR" sz="1600" b="1"/>
        </a:p>
      </xdr:txBody>
    </xdr:sp>
    <xdr:clientData/>
  </xdr:twoCellAnchor>
  <xdr:twoCellAnchor>
    <xdr:from>
      <xdr:col>5</xdr:col>
      <xdr:colOff>0</xdr:colOff>
      <xdr:row>1</xdr:row>
      <xdr:rowOff>15875</xdr:rowOff>
    </xdr:from>
    <xdr:to>
      <xdr:col>6</xdr:col>
      <xdr:colOff>0</xdr:colOff>
      <xdr:row>2</xdr:row>
      <xdr:rowOff>195790</xdr:rowOff>
    </xdr:to>
    <xdr:sp macro="" textlink="">
      <xdr:nvSpPr>
        <xdr:cNvPr id="5" name="Rectangle à coins arrondis 4"/>
        <xdr:cNvSpPr/>
      </xdr:nvSpPr>
      <xdr:spPr>
        <a:xfrm>
          <a:off x="5041900" y="314325"/>
          <a:ext cx="914400" cy="370415"/>
        </a:xfrm>
        <a:prstGeom prst="roundRect">
          <a:avLst/>
        </a:prstGeom>
        <a:solidFill>
          <a:srgbClr val="FEABA2"/>
        </a:solidFill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Places</a:t>
          </a:r>
        </a:p>
      </xdr:txBody>
    </xdr:sp>
    <xdr:clientData/>
  </xdr:twoCellAnchor>
  <xdr:twoCellAnchor>
    <xdr:from>
      <xdr:col>4</xdr:col>
      <xdr:colOff>0</xdr:colOff>
      <xdr:row>1</xdr:row>
      <xdr:rowOff>19050</xdr:rowOff>
    </xdr:from>
    <xdr:to>
      <xdr:col>5</xdr:col>
      <xdr:colOff>1059</xdr:colOff>
      <xdr:row>2</xdr:row>
      <xdr:rowOff>200024</xdr:rowOff>
    </xdr:to>
    <xdr:sp macro="" textlink="">
      <xdr:nvSpPr>
        <xdr:cNvPr id="6" name="Rectangle à coins arrondis 5"/>
        <xdr:cNvSpPr/>
      </xdr:nvSpPr>
      <xdr:spPr>
        <a:xfrm>
          <a:off x="3781425" y="314325"/>
          <a:ext cx="686859" cy="371474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/>
            <a:t>N°</a:t>
          </a:r>
        </a:p>
      </xdr:txBody>
    </xdr:sp>
    <xdr:clientData/>
  </xdr:twoCellAnchor>
  <xdr:twoCellAnchor>
    <xdr:from>
      <xdr:col>0</xdr:col>
      <xdr:colOff>9526</xdr:colOff>
      <xdr:row>37</xdr:row>
      <xdr:rowOff>15875</xdr:rowOff>
    </xdr:from>
    <xdr:to>
      <xdr:col>1</xdr:col>
      <xdr:colOff>0</xdr:colOff>
      <xdr:row>38</xdr:row>
      <xdr:rowOff>195791</xdr:rowOff>
    </xdr:to>
    <xdr:sp macro="" textlink="">
      <xdr:nvSpPr>
        <xdr:cNvPr id="9" name="Rectangle à coins arrondis 8"/>
        <xdr:cNvSpPr/>
      </xdr:nvSpPr>
      <xdr:spPr>
        <a:xfrm>
          <a:off x="9526" y="396875"/>
          <a:ext cx="2276474" cy="370416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/>
            <a:t>Noms</a:t>
          </a:r>
          <a:r>
            <a:rPr lang="fr-FR" sz="1600" b="1" baseline="0"/>
            <a:t> d'équipes</a:t>
          </a:r>
          <a:endParaRPr lang="fr-FR" sz="1600" b="1"/>
        </a:p>
      </xdr:txBody>
    </xdr:sp>
    <xdr:clientData/>
  </xdr:twoCellAnchor>
  <xdr:twoCellAnchor>
    <xdr:from>
      <xdr:col>5</xdr:col>
      <xdr:colOff>0</xdr:colOff>
      <xdr:row>37</xdr:row>
      <xdr:rowOff>15875</xdr:rowOff>
    </xdr:from>
    <xdr:to>
      <xdr:col>6</xdr:col>
      <xdr:colOff>0</xdr:colOff>
      <xdr:row>38</xdr:row>
      <xdr:rowOff>195790</xdr:rowOff>
    </xdr:to>
    <xdr:sp macro="" textlink="">
      <xdr:nvSpPr>
        <xdr:cNvPr id="10" name="Rectangle à coins arrondis 9"/>
        <xdr:cNvSpPr/>
      </xdr:nvSpPr>
      <xdr:spPr>
        <a:xfrm>
          <a:off x="5027083" y="396875"/>
          <a:ext cx="910167" cy="370415"/>
        </a:xfrm>
        <a:prstGeom prst="roundRect">
          <a:avLst/>
        </a:prstGeom>
        <a:solidFill>
          <a:srgbClr val="FEABA2"/>
        </a:solidFill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Places</a:t>
          </a:r>
        </a:p>
      </xdr:txBody>
    </xdr:sp>
    <xdr:clientData/>
  </xdr:twoCellAnchor>
  <xdr:twoCellAnchor>
    <xdr:from>
      <xdr:col>4</xdr:col>
      <xdr:colOff>0</xdr:colOff>
      <xdr:row>37</xdr:row>
      <xdr:rowOff>19050</xdr:rowOff>
    </xdr:from>
    <xdr:to>
      <xdr:col>5</xdr:col>
      <xdr:colOff>1059</xdr:colOff>
      <xdr:row>38</xdr:row>
      <xdr:rowOff>200024</xdr:rowOff>
    </xdr:to>
    <xdr:sp macro="" textlink="">
      <xdr:nvSpPr>
        <xdr:cNvPr id="11" name="Rectangle à coins arrondis 10"/>
        <xdr:cNvSpPr/>
      </xdr:nvSpPr>
      <xdr:spPr>
        <a:xfrm>
          <a:off x="4116917" y="400050"/>
          <a:ext cx="911225" cy="371474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/>
            <a:t>N°</a:t>
          </a:r>
        </a:p>
      </xdr:txBody>
    </xdr:sp>
    <xdr:clientData/>
  </xdr:twoCellAnchor>
  <xdr:twoCellAnchor>
    <xdr:from>
      <xdr:col>0</xdr:col>
      <xdr:colOff>9526</xdr:colOff>
      <xdr:row>73</xdr:row>
      <xdr:rowOff>15875</xdr:rowOff>
    </xdr:from>
    <xdr:to>
      <xdr:col>1</xdr:col>
      <xdr:colOff>0</xdr:colOff>
      <xdr:row>74</xdr:row>
      <xdr:rowOff>195791</xdr:rowOff>
    </xdr:to>
    <xdr:sp macro="" textlink="">
      <xdr:nvSpPr>
        <xdr:cNvPr id="15" name="Rectangle à coins arrondis 14"/>
        <xdr:cNvSpPr/>
      </xdr:nvSpPr>
      <xdr:spPr>
        <a:xfrm>
          <a:off x="9526" y="10461625"/>
          <a:ext cx="2276474" cy="370416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/>
            <a:t>Noms</a:t>
          </a:r>
          <a:r>
            <a:rPr lang="fr-FR" sz="1600" b="1" baseline="0"/>
            <a:t> d'équipes</a:t>
          </a:r>
          <a:endParaRPr lang="fr-FR" sz="1600" b="1"/>
        </a:p>
      </xdr:txBody>
    </xdr:sp>
    <xdr:clientData/>
  </xdr:twoCellAnchor>
  <xdr:twoCellAnchor>
    <xdr:from>
      <xdr:col>5</xdr:col>
      <xdr:colOff>0</xdr:colOff>
      <xdr:row>73</xdr:row>
      <xdr:rowOff>15875</xdr:rowOff>
    </xdr:from>
    <xdr:to>
      <xdr:col>6</xdr:col>
      <xdr:colOff>0</xdr:colOff>
      <xdr:row>74</xdr:row>
      <xdr:rowOff>195790</xdr:rowOff>
    </xdr:to>
    <xdr:sp macro="" textlink="">
      <xdr:nvSpPr>
        <xdr:cNvPr id="16" name="Rectangle à coins arrondis 15"/>
        <xdr:cNvSpPr/>
      </xdr:nvSpPr>
      <xdr:spPr>
        <a:xfrm>
          <a:off x="5027083" y="10461625"/>
          <a:ext cx="910167" cy="370415"/>
        </a:xfrm>
        <a:prstGeom prst="roundRect">
          <a:avLst/>
        </a:prstGeom>
        <a:solidFill>
          <a:srgbClr val="FEABA2"/>
        </a:solidFill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Places</a:t>
          </a:r>
        </a:p>
      </xdr:txBody>
    </xdr:sp>
    <xdr:clientData/>
  </xdr:twoCellAnchor>
  <xdr:twoCellAnchor>
    <xdr:from>
      <xdr:col>4</xdr:col>
      <xdr:colOff>0</xdr:colOff>
      <xdr:row>73</xdr:row>
      <xdr:rowOff>19050</xdr:rowOff>
    </xdr:from>
    <xdr:to>
      <xdr:col>5</xdr:col>
      <xdr:colOff>1059</xdr:colOff>
      <xdr:row>74</xdr:row>
      <xdr:rowOff>200024</xdr:rowOff>
    </xdr:to>
    <xdr:sp macro="" textlink="">
      <xdr:nvSpPr>
        <xdr:cNvPr id="17" name="Rectangle à coins arrondis 16"/>
        <xdr:cNvSpPr/>
      </xdr:nvSpPr>
      <xdr:spPr>
        <a:xfrm>
          <a:off x="4116917" y="10464800"/>
          <a:ext cx="911225" cy="371474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/>
            <a:t>N°</a:t>
          </a:r>
        </a:p>
      </xdr:txBody>
    </xdr:sp>
    <xdr:clientData/>
  </xdr:twoCellAnchor>
  <xdr:twoCellAnchor>
    <xdr:from>
      <xdr:col>2</xdr:col>
      <xdr:colOff>6346</xdr:colOff>
      <xdr:row>1</xdr:row>
      <xdr:rowOff>25400</xdr:rowOff>
    </xdr:from>
    <xdr:to>
      <xdr:col>3</xdr:col>
      <xdr:colOff>10583</xdr:colOff>
      <xdr:row>2</xdr:row>
      <xdr:rowOff>195789</xdr:rowOff>
    </xdr:to>
    <xdr:sp macro="" textlink="">
      <xdr:nvSpPr>
        <xdr:cNvPr id="12" name="Rectangle à coins arrondis 11"/>
        <xdr:cNvSpPr/>
      </xdr:nvSpPr>
      <xdr:spPr>
        <a:xfrm>
          <a:off x="2292346" y="406400"/>
          <a:ext cx="918637" cy="360889"/>
        </a:xfrm>
        <a:prstGeom prst="roundRect">
          <a:avLst/>
        </a:prstGeom>
        <a:solidFill>
          <a:schemeClr val="accent3">
            <a:lumMod val="50000"/>
          </a:schemeClr>
        </a:solidFill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800" b="1"/>
            <a:t> </a:t>
          </a:r>
          <a:r>
            <a:rPr lang="fr-FR" sz="1600" b="1"/>
            <a:t>Parties</a:t>
          </a:r>
          <a:endParaRPr lang="fr-FR" sz="800" b="1"/>
        </a:p>
      </xdr:txBody>
    </xdr:sp>
    <xdr:clientData/>
  </xdr:twoCellAnchor>
  <xdr:twoCellAnchor>
    <xdr:from>
      <xdr:col>3</xdr:col>
      <xdr:colOff>0</xdr:colOff>
      <xdr:row>1</xdr:row>
      <xdr:rowOff>19050</xdr:rowOff>
    </xdr:from>
    <xdr:to>
      <xdr:col>4</xdr:col>
      <xdr:colOff>0</xdr:colOff>
      <xdr:row>3</xdr:row>
      <xdr:rowOff>1</xdr:rowOff>
    </xdr:to>
    <xdr:sp macro="" textlink="">
      <xdr:nvSpPr>
        <xdr:cNvPr id="13" name="Rectangle à coins arrondis 12"/>
        <xdr:cNvSpPr/>
      </xdr:nvSpPr>
      <xdr:spPr>
        <a:xfrm>
          <a:off x="3200400" y="400050"/>
          <a:ext cx="923925" cy="371476"/>
        </a:xfrm>
        <a:prstGeom prst="roundRect">
          <a:avLst/>
        </a:prstGeom>
        <a:solidFill>
          <a:schemeClr val="accent3">
            <a:lumMod val="50000"/>
          </a:schemeClr>
        </a:solidFill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/>
            <a:t>Points</a:t>
          </a:r>
        </a:p>
      </xdr:txBody>
    </xdr:sp>
    <xdr:clientData/>
  </xdr:twoCellAnchor>
  <xdr:twoCellAnchor>
    <xdr:from>
      <xdr:col>2</xdr:col>
      <xdr:colOff>6346</xdr:colOff>
      <xdr:row>37</xdr:row>
      <xdr:rowOff>25400</xdr:rowOff>
    </xdr:from>
    <xdr:to>
      <xdr:col>3</xdr:col>
      <xdr:colOff>10583</xdr:colOff>
      <xdr:row>38</xdr:row>
      <xdr:rowOff>195789</xdr:rowOff>
    </xdr:to>
    <xdr:sp macro="" textlink="">
      <xdr:nvSpPr>
        <xdr:cNvPr id="14" name="Rectangle à coins arrondis 13"/>
        <xdr:cNvSpPr/>
      </xdr:nvSpPr>
      <xdr:spPr>
        <a:xfrm>
          <a:off x="2292346" y="10474325"/>
          <a:ext cx="918637" cy="360889"/>
        </a:xfrm>
        <a:prstGeom prst="roundRect">
          <a:avLst/>
        </a:prstGeom>
        <a:solidFill>
          <a:schemeClr val="accent3">
            <a:lumMod val="50000"/>
          </a:schemeClr>
        </a:solidFill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800" b="1"/>
            <a:t> </a:t>
          </a:r>
          <a:r>
            <a:rPr lang="fr-FR" sz="1600" b="1"/>
            <a:t>Parties</a:t>
          </a:r>
          <a:endParaRPr lang="fr-FR" sz="800" b="1"/>
        </a:p>
      </xdr:txBody>
    </xdr:sp>
    <xdr:clientData/>
  </xdr:twoCellAnchor>
  <xdr:twoCellAnchor>
    <xdr:from>
      <xdr:col>3</xdr:col>
      <xdr:colOff>0</xdr:colOff>
      <xdr:row>37</xdr:row>
      <xdr:rowOff>19050</xdr:rowOff>
    </xdr:from>
    <xdr:to>
      <xdr:col>4</xdr:col>
      <xdr:colOff>0</xdr:colOff>
      <xdr:row>39</xdr:row>
      <xdr:rowOff>1</xdr:rowOff>
    </xdr:to>
    <xdr:sp macro="" textlink="">
      <xdr:nvSpPr>
        <xdr:cNvPr id="18" name="Rectangle à coins arrondis 17"/>
        <xdr:cNvSpPr/>
      </xdr:nvSpPr>
      <xdr:spPr>
        <a:xfrm>
          <a:off x="3200400" y="10467975"/>
          <a:ext cx="923925" cy="371476"/>
        </a:xfrm>
        <a:prstGeom prst="roundRect">
          <a:avLst/>
        </a:prstGeom>
        <a:solidFill>
          <a:schemeClr val="accent3">
            <a:lumMod val="50000"/>
          </a:schemeClr>
        </a:solidFill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/>
            <a:t>Points</a:t>
          </a:r>
        </a:p>
      </xdr:txBody>
    </xdr:sp>
    <xdr:clientData/>
  </xdr:twoCellAnchor>
  <xdr:twoCellAnchor>
    <xdr:from>
      <xdr:col>2</xdr:col>
      <xdr:colOff>6346</xdr:colOff>
      <xdr:row>73</xdr:row>
      <xdr:rowOff>25400</xdr:rowOff>
    </xdr:from>
    <xdr:to>
      <xdr:col>3</xdr:col>
      <xdr:colOff>10583</xdr:colOff>
      <xdr:row>74</xdr:row>
      <xdr:rowOff>195789</xdr:rowOff>
    </xdr:to>
    <xdr:sp macro="" textlink="">
      <xdr:nvSpPr>
        <xdr:cNvPr id="19" name="Rectangle à coins arrondis 18"/>
        <xdr:cNvSpPr/>
      </xdr:nvSpPr>
      <xdr:spPr>
        <a:xfrm>
          <a:off x="2292346" y="20551775"/>
          <a:ext cx="918637" cy="360889"/>
        </a:xfrm>
        <a:prstGeom prst="roundRect">
          <a:avLst/>
        </a:prstGeom>
        <a:solidFill>
          <a:schemeClr val="accent3">
            <a:lumMod val="50000"/>
          </a:schemeClr>
        </a:solidFill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800" b="1"/>
            <a:t> </a:t>
          </a:r>
          <a:r>
            <a:rPr lang="fr-FR" sz="1600" b="1"/>
            <a:t>Parties</a:t>
          </a:r>
          <a:endParaRPr lang="fr-FR" sz="800" b="1"/>
        </a:p>
      </xdr:txBody>
    </xdr:sp>
    <xdr:clientData/>
  </xdr:twoCellAnchor>
  <xdr:twoCellAnchor>
    <xdr:from>
      <xdr:col>3</xdr:col>
      <xdr:colOff>0</xdr:colOff>
      <xdr:row>73</xdr:row>
      <xdr:rowOff>19050</xdr:rowOff>
    </xdr:from>
    <xdr:to>
      <xdr:col>4</xdr:col>
      <xdr:colOff>0</xdr:colOff>
      <xdr:row>75</xdr:row>
      <xdr:rowOff>0</xdr:rowOff>
    </xdr:to>
    <xdr:sp macro="" textlink="">
      <xdr:nvSpPr>
        <xdr:cNvPr id="20" name="Rectangle à coins arrondis 19"/>
        <xdr:cNvSpPr/>
      </xdr:nvSpPr>
      <xdr:spPr>
        <a:xfrm>
          <a:off x="3200400" y="20545425"/>
          <a:ext cx="923925" cy="371475"/>
        </a:xfrm>
        <a:prstGeom prst="roundRect">
          <a:avLst/>
        </a:prstGeom>
        <a:solidFill>
          <a:schemeClr val="accent3">
            <a:lumMod val="50000"/>
          </a:schemeClr>
        </a:solidFill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/>
            <a:t>Points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tabColor rgb="FFFF0000"/>
  </sheetPr>
  <dimension ref="B1:R105"/>
  <sheetViews>
    <sheetView showGridLines="0" zoomScale="85" zoomScaleNormal="85" workbookViewId="0">
      <selection activeCell="J20" sqref="J20"/>
    </sheetView>
  </sheetViews>
  <sheetFormatPr baseColWidth="10" defaultRowHeight="15"/>
  <cols>
    <col min="1" max="1" width="8.7109375" customWidth="1"/>
    <col min="2" max="2" width="12" customWidth="1"/>
    <col min="3" max="3" width="25.140625" customWidth="1"/>
    <col min="4" max="4" width="2.5703125" customWidth="1"/>
    <col min="5" max="5" width="25.28515625" customWidth="1"/>
    <col min="6" max="6" width="16.85546875" customWidth="1"/>
    <col min="7" max="8" width="7.7109375" customWidth="1"/>
    <col min="9" max="9" width="8.5703125" style="1" customWidth="1"/>
    <col min="10" max="10" width="26.85546875" style="1" customWidth="1"/>
    <col min="11" max="14" width="26.7109375" customWidth="1"/>
    <col min="16" max="16" width="29.42578125" customWidth="1"/>
    <col min="17" max="17" width="5.7109375" customWidth="1"/>
    <col min="18" max="18" width="26.85546875" customWidth="1"/>
  </cols>
  <sheetData>
    <row r="1" spans="2:18" ht="39" customHeight="1">
      <c r="B1" s="1"/>
      <c r="C1" s="2"/>
      <c r="D1" s="2"/>
      <c r="E1" s="2"/>
      <c r="F1" s="1"/>
    </row>
    <row r="2" spans="2:18" ht="139.5" customHeight="1" thickBot="1">
      <c r="B2" s="1"/>
      <c r="C2" s="1"/>
      <c r="D2" s="1"/>
      <c r="E2" s="1"/>
      <c r="F2" s="1"/>
      <c r="J2" s="74" t="s">
        <v>15</v>
      </c>
      <c r="K2" s="74"/>
      <c r="L2" s="74"/>
      <c r="M2" s="74"/>
      <c r="N2" s="74"/>
      <c r="P2" s="55"/>
      <c r="Q2" s="54"/>
    </row>
    <row r="3" spans="2:18" ht="17.25">
      <c r="B3" s="67" t="s">
        <v>1</v>
      </c>
      <c r="C3" s="64" t="s">
        <v>14</v>
      </c>
      <c r="D3" s="65" t="s">
        <v>16</v>
      </c>
      <c r="E3" s="66" t="s">
        <v>14</v>
      </c>
      <c r="F3" s="67" t="s">
        <v>3</v>
      </c>
      <c r="P3" s="54"/>
      <c r="Q3" s="54"/>
      <c r="R3" s="54"/>
    </row>
    <row r="4" spans="2:18" ht="17.25">
      <c r="B4" s="57">
        <v>1</v>
      </c>
      <c r="C4" s="59" t="s">
        <v>19</v>
      </c>
      <c r="D4" s="68" t="s">
        <v>16</v>
      </c>
      <c r="E4" s="70" t="s">
        <v>17</v>
      </c>
      <c r="F4" s="58" t="s">
        <v>5</v>
      </c>
      <c r="P4" s="53"/>
      <c r="Q4" s="52"/>
      <c r="R4" s="54"/>
    </row>
    <row r="5" spans="2:18" ht="17.25">
      <c r="B5" s="3">
        <v>2</v>
      </c>
      <c r="C5" s="59" t="s">
        <v>18</v>
      </c>
      <c r="D5" s="62" t="s">
        <v>16</v>
      </c>
      <c r="E5" s="70" t="s">
        <v>21</v>
      </c>
      <c r="F5" s="3" t="s">
        <v>5</v>
      </c>
      <c r="J5" s="75"/>
      <c r="K5" s="75"/>
      <c r="L5" s="75"/>
      <c r="M5" s="75"/>
      <c r="N5" s="75"/>
      <c r="P5" s="54"/>
      <c r="Q5" s="52"/>
      <c r="R5" s="54"/>
    </row>
    <row r="6" spans="2:18" ht="17.25">
      <c r="B6" s="3">
        <v>3</v>
      </c>
      <c r="C6" s="59" t="s">
        <v>22</v>
      </c>
      <c r="D6" s="62" t="s">
        <v>16</v>
      </c>
      <c r="E6" s="70" t="s">
        <v>20</v>
      </c>
      <c r="F6" s="3" t="s">
        <v>5</v>
      </c>
      <c r="J6" s="75"/>
      <c r="K6" s="75"/>
      <c r="L6" s="75"/>
      <c r="M6" s="75"/>
      <c r="N6" s="75"/>
      <c r="P6" s="53"/>
      <c r="Q6" s="52"/>
    </row>
    <row r="7" spans="2:18" ht="17.25">
      <c r="B7" s="3">
        <v>4</v>
      </c>
      <c r="C7" s="59" t="s">
        <v>23</v>
      </c>
      <c r="D7" s="62" t="s">
        <v>16</v>
      </c>
      <c r="E7" s="70" t="s">
        <v>24</v>
      </c>
      <c r="F7" s="3" t="s">
        <v>5</v>
      </c>
      <c r="J7" s="75"/>
      <c r="K7" s="75"/>
      <c r="L7" s="75"/>
      <c r="M7" s="75"/>
      <c r="N7" s="75"/>
      <c r="P7" s="53"/>
      <c r="Q7" s="52"/>
    </row>
    <row r="8" spans="2:18" ht="17.25">
      <c r="B8" s="3">
        <v>5</v>
      </c>
      <c r="C8" s="59" t="s">
        <v>25</v>
      </c>
      <c r="D8" s="62" t="s">
        <v>16</v>
      </c>
      <c r="E8" s="70" t="s">
        <v>29</v>
      </c>
      <c r="F8" s="3" t="s">
        <v>5</v>
      </c>
      <c r="J8" s="75"/>
      <c r="K8" s="75"/>
      <c r="L8" s="75"/>
      <c r="M8" s="75"/>
      <c r="N8" s="75"/>
      <c r="P8" s="53"/>
      <c r="Q8" s="52"/>
    </row>
    <row r="9" spans="2:18" ht="17.25" customHeight="1">
      <c r="B9" s="3">
        <v>6</v>
      </c>
      <c r="C9" s="59" t="s">
        <v>27</v>
      </c>
      <c r="D9" s="62" t="s">
        <v>16</v>
      </c>
      <c r="E9" s="70" t="s">
        <v>28</v>
      </c>
      <c r="F9" s="3" t="s">
        <v>5</v>
      </c>
      <c r="P9" s="53"/>
      <c r="Q9" s="52"/>
    </row>
    <row r="10" spans="2:18" ht="17.25" customHeight="1">
      <c r="B10" s="3">
        <v>7</v>
      </c>
      <c r="C10" s="59" t="s">
        <v>26</v>
      </c>
      <c r="D10" s="62" t="s">
        <v>16</v>
      </c>
      <c r="E10" s="70" t="s">
        <v>30</v>
      </c>
      <c r="F10" s="3" t="s">
        <v>5</v>
      </c>
      <c r="P10" s="53"/>
      <c r="Q10" s="52"/>
    </row>
    <row r="11" spans="2:18" ht="17.25" customHeight="1">
      <c r="B11" s="3">
        <v>8</v>
      </c>
      <c r="C11" s="59"/>
      <c r="D11" s="62" t="s">
        <v>16</v>
      </c>
      <c r="E11" s="70"/>
      <c r="F11" s="3" t="s">
        <v>5</v>
      </c>
      <c r="P11" s="53"/>
      <c r="Q11" s="52"/>
    </row>
    <row r="12" spans="2:18" ht="17.25">
      <c r="B12" s="3">
        <v>9</v>
      </c>
      <c r="C12" s="59"/>
      <c r="D12" s="62" t="s">
        <v>16</v>
      </c>
      <c r="E12" s="70"/>
      <c r="F12" s="3" t="s">
        <v>5</v>
      </c>
      <c r="P12" s="53"/>
      <c r="Q12" s="52"/>
    </row>
    <row r="13" spans="2:18" ht="17.25">
      <c r="B13" s="3">
        <v>10</v>
      </c>
      <c r="C13" s="59"/>
      <c r="D13" s="62" t="s">
        <v>16</v>
      </c>
      <c r="E13" s="70"/>
      <c r="F13" s="3" t="s">
        <v>5</v>
      </c>
      <c r="P13" s="53"/>
      <c r="Q13" s="52"/>
    </row>
    <row r="14" spans="2:18" ht="17.25">
      <c r="B14" s="3">
        <v>11</v>
      </c>
      <c r="C14" s="59"/>
      <c r="D14" s="62" t="s">
        <v>16</v>
      </c>
      <c r="E14" s="70"/>
      <c r="F14" s="3" t="s">
        <v>5</v>
      </c>
      <c r="P14" s="53"/>
      <c r="Q14" s="52"/>
    </row>
    <row r="15" spans="2:18" ht="17.25">
      <c r="B15" s="3">
        <v>12</v>
      </c>
      <c r="C15" s="59"/>
      <c r="D15" s="62" t="s">
        <v>16</v>
      </c>
      <c r="E15" s="70"/>
      <c r="F15" s="3" t="s">
        <v>5</v>
      </c>
      <c r="P15" s="53"/>
      <c r="Q15" s="52"/>
    </row>
    <row r="16" spans="2:18" ht="17.25">
      <c r="B16" s="3">
        <v>13</v>
      </c>
      <c r="C16" s="59"/>
      <c r="D16" s="62" t="s">
        <v>16</v>
      </c>
      <c r="E16" s="70"/>
      <c r="F16" s="3" t="s">
        <v>5</v>
      </c>
      <c r="P16" s="53"/>
      <c r="Q16" s="52"/>
    </row>
    <row r="17" spans="2:17" ht="17.25">
      <c r="B17" s="3">
        <v>14</v>
      </c>
      <c r="C17" s="59"/>
      <c r="D17" s="62" t="s">
        <v>16</v>
      </c>
      <c r="E17" s="70"/>
      <c r="F17" s="3" t="s">
        <v>5</v>
      </c>
      <c r="P17" s="54"/>
      <c r="Q17" s="52"/>
    </row>
    <row r="18" spans="2:17" ht="17.25">
      <c r="B18" s="3">
        <v>15</v>
      </c>
      <c r="C18" s="59"/>
      <c r="D18" s="62" t="s">
        <v>16</v>
      </c>
      <c r="E18" s="70"/>
      <c r="F18" s="3" t="s">
        <v>5</v>
      </c>
      <c r="P18" s="53"/>
      <c r="Q18" s="52"/>
    </row>
    <row r="19" spans="2:17" ht="17.25">
      <c r="B19" s="3">
        <v>16</v>
      </c>
      <c r="C19" s="59"/>
      <c r="D19" s="62" t="s">
        <v>16</v>
      </c>
      <c r="E19" s="70"/>
      <c r="F19" s="3" t="s">
        <v>5</v>
      </c>
      <c r="P19" s="53"/>
      <c r="Q19" s="52"/>
    </row>
    <row r="20" spans="2:17" ht="17.25">
      <c r="B20" s="3">
        <v>17</v>
      </c>
      <c r="C20" s="59"/>
      <c r="D20" s="62" t="s">
        <v>16</v>
      </c>
      <c r="E20" s="70"/>
      <c r="F20" s="3" t="s">
        <v>5</v>
      </c>
      <c r="P20" s="53"/>
      <c r="Q20" s="52"/>
    </row>
    <row r="21" spans="2:17" ht="17.25">
      <c r="B21" s="3">
        <v>18</v>
      </c>
      <c r="C21" s="59"/>
      <c r="D21" s="62" t="s">
        <v>16</v>
      </c>
      <c r="E21" s="70"/>
      <c r="F21" s="3" t="s">
        <v>5</v>
      </c>
      <c r="P21" s="53"/>
      <c r="Q21" s="52"/>
    </row>
    <row r="22" spans="2:17" ht="17.25">
      <c r="B22" s="3">
        <v>19</v>
      </c>
      <c r="C22" s="59"/>
      <c r="D22" s="62" t="s">
        <v>16</v>
      </c>
      <c r="E22" s="70"/>
      <c r="F22" s="3" t="s">
        <v>5</v>
      </c>
      <c r="P22" s="53"/>
      <c r="Q22" s="52"/>
    </row>
    <row r="23" spans="2:17" ht="17.25">
      <c r="B23" s="3">
        <v>20</v>
      </c>
      <c r="C23" s="59"/>
      <c r="D23" s="62" t="s">
        <v>16</v>
      </c>
      <c r="E23" s="70"/>
      <c r="F23" s="3" t="s">
        <v>5</v>
      </c>
      <c r="P23" s="54"/>
      <c r="Q23" s="52"/>
    </row>
    <row r="24" spans="2:17" ht="17.25">
      <c r="B24" s="3">
        <v>21</v>
      </c>
      <c r="C24" s="59"/>
      <c r="D24" s="62" t="s">
        <v>16</v>
      </c>
      <c r="E24" s="70"/>
      <c r="F24" s="3" t="s">
        <v>5</v>
      </c>
      <c r="P24" s="54"/>
      <c r="Q24" s="52"/>
    </row>
    <row r="25" spans="2:17" ht="17.25">
      <c r="B25" s="3">
        <v>22</v>
      </c>
      <c r="C25" s="59"/>
      <c r="D25" s="62" t="s">
        <v>16</v>
      </c>
      <c r="E25" s="70"/>
      <c r="F25" s="3" t="s">
        <v>5</v>
      </c>
      <c r="P25" s="53"/>
      <c r="Q25" s="52"/>
    </row>
    <row r="26" spans="2:17" ht="17.25">
      <c r="B26" s="3">
        <v>23</v>
      </c>
      <c r="C26" s="59"/>
      <c r="D26" s="62" t="s">
        <v>16</v>
      </c>
      <c r="E26" s="70"/>
      <c r="F26" s="3" t="s">
        <v>5</v>
      </c>
      <c r="P26" s="53"/>
      <c r="Q26" s="52"/>
    </row>
    <row r="27" spans="2:17" ht="17.25">
      <c r="B27" s="3">
        <v>24</v>
      </c>
      <c r="C27" s="59"/>
      <c r="D27" s="62" t="s">
        <v>16</v>
      </c>
      <c r="E27" s="70"/>
      <c r="F27" s="3" t="s">
        <v>5</v>
      </c>
      <c r="P27" s="53"/>
      <c r="Q27" s="52"/>
    </row>
    <row r="28" spans="2:17" ht="17.25">
      <c r="B28" s="3">
        <v>25</v>
      </c>
      <c r="C28" s="59"/>
      <c r="D28" s="62" t="s">
        <v>16</v>
      </c>
      <c r="E28" s="70"/>
      <c r="F28" s="3" t="s">
        <v>5</v>
      </c>
      <c r="P28" s="54"/>
      <c r="Q28" s="52"/>
    </row>
    <row r="29" spans="2:17" ht="17.25">
      <c r="B29" s="3">
        <v>26</v>
      </c>
      <c r="C29" s="59"/>
      <c r="D29" s="62" t="s">
        <v>16</v>
      </c>
      <c r="E29" s="70"/>
      <c r="F29" s="3" t="s">
        <v>5</v>
      </c>
      <c r="P29" s="53"/>
      <c r="Q29" s="52"/>
    </row>
    <row r="30" spans="2:17" ht="17.25">
      <c r="B30" s="3">
        <v>27</v>
      </c>
      <c r="C30" s="59"/>
      <c r="D30" s="62" t="s">
        <v>16</v>
      </c>
      <c r="E30" s="70"/>
      <c r="F30" s="3" t="s">
        <v>5</v>
      </c>
      <c r="P30" s="53"/>
      <c r="Q30" s="52"/>
    </row>
    <row r="31" spans="2:17" ht="17.25">
      <c r="B31" s="3">
        <v>28</v>
      </c>
      <c r="C31" s="59"/>
      <c r="D31" s="62" t="s">
        <v>16</v>
      </c>
      <c r="E31" s="70"/>
      <c r="F31" s="3" t="s">
        <v>5</v>
      </c>
      <c r="P31" s="54"/>
      <c r="Q31" s="52"/>
    </row>
    <row r="32" spans="2:17" ht="17.25">
      <c r="B32" s="3">
        <v>29</v>
      </c>
      <c r="C32" s="59"/>
      <c r="D32" s="62" t="s">
        <v>16</v>
      </c>
      <c r="E32" s="70"/>
      <c r="F32" s="3" t="s">
        <v>5</v>
      </c>
      <c r="P32" s="53"/>
      <c r="Q32" s="52"/>
    </row>
    <row r="33" spans="2:17" ht="17.25">
      <c r="B33" s="3">
        <v>30</v>
      </c>
      <c r="C33" s="59"/>
      <c r="D33" s="62" t="s">
        <v>16</v>
      </c>
      <c r="E33" s="70"/>
      <c r="F33" s="3" t="s">
        <v>5</v>
      </c>
      <c r="P33" s="53"/>
      <c r="Q33" s="52"/>
    </row>
    <row r="34" spans="2:17" ht="17.25">
      <c r="B34" s="3">
        <v>31</v>
      </c>
      <c r="C34" s="59"/>
      <c r="D34" s="62" t="s">
        <v>16</v>
      </c>
      <c r="E34" s="70"/>
      <c r="F34" s="3" t="s">
        <v>5</v>
      </c>
      <c r="P34" s="54"/>
      <c r="Q34" s="52"/>
    </row>
    <row r="35" spans="2:17" ht="17.25">
      <c r="B35" s="3">
        <v>32</v>
      </c>
      <c r="C35" s="59"/>
      <c r="D35" s="62" t="s">
        <v>16</v>
      </c>
      <c r="E35" s="70"/>
      <c r="F35" s="3" t="s">
        <v>5</v>
      </c>
      <c r="P35" s="53"/>
      <c r="Q35" s="52"/>
    </row>
    <row r="36" spans="2:17" ht="17.25">
      <c r="B36" s="3">
        <v>33</v>
      </c>
      <c r="C36" s="59"/>
      <c r="D36" s="62" t="s">
        <v>16</v>
      </c>
      <c r="E36" s="70"/>
      <c r="F36" s="3" t="s">
        <v>5</v>
      </c>
      <c r="P36" s="54"/>
      <c r="Q36" s="52"/>
    </row>
    <row r="37" spans="2:17" ht="17.25">
      <c r="B37" s="3">
        <v>34</v>
      </c>
      <c r="C37" s="59"/>
      <c r="D37" s="62" t="s">
        <v>16</v>
      </c>
      <c r="E37" s="70"/>
      <c r="F37" s="3" t="s">
        <v>5</v>
      </c>
      <c r="P37" s="54"/>
      <c r="Q37" s="52"/>
    </row>
    <row r="38" spans="2:17" ht="17.25">
      <c r="B38" s="3">
        <v>35</v>
      </c>
      <c r="C38" s="59"/>
      <c r="D38" s="62" t="s">
        <v>16</v>
      </c>
      <c r="E38" s="70"/>
      <c r="F38" s="3" t="s">
        <v>5</v>
      </c>
      <c r="P38" s="54"/>
      <c r="Q38" s="52"/>
    </row>
    <row r="39" spans="2:17" ht="18" thickBot="1">
      <c r="B39" s="4">
        <v>36</v>
      </c>
      <c r="C39" s="59"/>
      <c r="D39" s="62" t="s">
        <v>16</v>
      </c>
      <c r="E39" s="70"/>
      <c r="F39" s="4" t="s">
        <v>5</v>
      </c>
      <c r="P39" s="54"/>
      <c r="Q39" s="52"/>
    </row>
    <row r="40" spans="2:17" ht="39" customHeight="1">
      <c r="B40" s="1"/>
      <c r="C40" s="2"/>
      <c r="D40" s="2"/>
      <c r="E40" s="2"/>
      <c r="F40" s="1"/>
      <c r="K40" s="56"/>
      <c r="Q40" s="52"/>
    </row>
    <row r="41" spans="2:17" ht="147" customHeight="1" thickBot="1">
      <c r="B41" s="1"/>
      <c r="C41" s="1"/>
      <c r="D41" s="1"/>
      <c r="E41" s="1"/>
      <c r="F41" s="1"/>
      <c r="Q41" s="52"/>
    </row>
    <row r="42" spans="2:17" ht="16.5">
      <c r="B42" s="67" t="s">
        <v>1</v>
      </c>
      <c r="C42" s="64" t="s">
        <v>14</v>
      </c>
      <c r="D42" s="65" t="s">
        <v>16</v>
      </c>
      <c r="E42" s="66" t="s">
        <v>14</v>
      </c>
      <c r="F42" s="67" t="s">
        <v>3</v>
      </c>
      <c r="M42" s="56"/>
      <c r="Q42" s="52"/>
    </row>
    <row r="43" spans="2:17" ht="16.5">
      <c r="B43" s="57">
        <v>37</v>
      </c>
      <c r="C43" s="59"/>
      <c r="D43" s="72" t="s">
        <v>16</v>
      </c>
      <c r="E43" s="71"/>
      <c r="F43" s="57" t="s">
        <v>5</v>
      </c>
      <c r="M43" s="56"/>
    </row>
    <row r="44" spans="2:17" ht="16.5">
      <c r="B44" s="3">
        <v>38</v>
      </c>
      <c r="C44" s="59"/>
      <c r="D44" s="62" t="s">
        <v>16</v>
      </c>
      <c r="E44" s="71"/>
      <c r="F44" s="3" t="s">
        <v>5</v>
      </c>
      <c r="M44" s="56"/>
    </row>
    <row r="45" spans="2:17" ht="16.5">
      <c r="B45" s="3">
        <v>39</v>
      </c>
      <c r="C45" s="59"/>
      <c r="D45" s="62" t="s">
        <v>16</v>
      </c>
      <c r="E45" s="71"/>
      <c r="F45" s="3" t="s">
        <v>5</v>
      </c>
      <c r="M45" s="56"/>
    </row>
    <row r="46" spans="2:17" ht="16.5">
      <c r="B46" s="3">
        <v>40</v>
      </c>
      <c r="C46" s="59"/>
      <c r="D46" s="62" t="s">
        <v>16</v>
      </c>
      <c r="E46" s="71"/>
      <c r="F46" s="3" t="s">
        <v>5</v>
      </c>
      <c r="M46" s="56"/>
    </row>
    <row r="47" spans="2:17" ht="16.5">
      <c r="B47" s="3">
        <v>41</v>
      </c>
      <c r="C47" s="59"/>
      <c r="D47" s="62" t="s">
        <v>16</v>
      </c>
      <c r="E47" s="71"/>
      <c r="F47" s="3" t="s">
        <v>5</v>
      </c>
      <c r="M47" s="56"/>
    </row>
    <row r="48" spans="2:17" ht="16.5">
      <c r="B48" s="3">
        <v>42</v>
      </c>
      <c r="C48" s="59"/>
      <c r="D48" s="62" t="s">
        <v>16</v>
      </c>
      <c r="E48" s="71"/>
      <c r="F48" s="3" t="s">
        <v>5</v>
      </c>
      <c r="M48" s="56"/>
    </row>
    <row r="49" spans="2:13" ht="16.5">
      <c r="B49" s="3">
        <v>43</v>
      </c>
      <c r="C49" s="59"/>
      <c r="D49" s="62" t="s">
        <v>16</v>
      </c>
      <c r="E49" s="71"/>
      <c r="F49" s="3" t="s">
        <v>5</v>
      </c>
      <c r="M49" s="56"/>
    </row>
    <row r="50" spans="2:13" ht="16.5">
      <c r="B50" s="3">
        <v>44</v>
      </c>
      <c r="C50" s="59"/>
      <c r="D50" s="62" t="s">
        <v>16</v>
      </c>
      <c r="E50" s="71"/>
      <c r="F50" s="3" t="s">
        <v>5</v>
      </c>
      <c r="M50" s="56"/>
    </row>
    <row r="51" spans="2:13" ht="16.5">
      <c r="B51" s="3">
        <v>45</v>
      </c>
      <c r="C51" s="59"/>
      <c r="D51" s="62" t="s">
        <v>16</v>
      </c>
      <c r="E51" s="71"/>
      <c r="F51" s="3" t="s">
        <v>5</v>
      </c>
      <c r="M51" s="56"/>
    </row>
    <row r="52" spans="2:13" ht="16.5">
      <c r="B52" s="3">
        <v>46</v>
      </c>
      <c r="C52" s="59"/>
      <c r="D52" s="62" t="s">
        <v>16</v>
      </c>
      <c r="E52" s="71"/>
      <c r="F52" s="3" t="s">
        <v>5</v>
      </c>
      <c r="M52" s="56"/>
    </row>
    <row r="53" spans="2:13" ht="16.5">
      <c r="B53" s="3">
        <v>47</v>
      </c>
      <c r="C53" s="59"/>
      <c r="D53" s="62" t="s">
        <v>16</v>
      </c>
      <c r="E53" s="71"/>
      <c r="F53" s="3" t="s">
        <v>5</v>
      </c>
      <c r="M53" s="56"/>
    </row>
    <row r="54" spans="2:13" ht="16.5">
      <c r="B54" s="3">
        <v>48</v>
      </c>
      <c r="C54" s="59"/>
      <c r="D54" s="62" t="s">
        <v>16</v>
      </c>
      <c r="E54" s="71"/>
      <c r="F54" s="3" t="s">
        <v>5</v>
      </c>
      <c r="M54" s="56"/>
    </row>
    <row r="55" spans="2:13" ht="16.5">
      <c r="B55" s="3">
        <v>49</v>
      </c>
      <c r="C55" s="59"/>
      <c r="D55" s="62" t="s">
        <v>16</v>
      </c>
      <c r="E55" s="71"/>
      <c r="F55" s="3" t="s">
        <v>5</v>
      </c>
      <c r="M55" s="56"/>
    </row>
    <row r="56" spans="2:13" ht="16.5">
      <c r="B56" s="3">
        <v>50</v>
      </c>
      <c r="C56" s="59"/>
      <c r="D56" s="62" t="s">
        <v>16</v>
      </c>
      <c r="E56" s="71"/>
      <c r="F56" s="3" t="s">
        <v>5</v>
      </c>
      <c r="M56" s="56"/>
    </row>
    <row r="57" spans="2:13" ht="16.5">
      <c r="B57" s="3">
        <v>51</v>
      </c>
      <c r="C57" s="59"/>
      <c r="D57" s="62" t="s">
        <v>16</v>
      </c>
      <c r="E57" s="71"/>
      <c r="F57" s="3" t="s">
        <v>5</v>
      </c>
      <c r="M57" s="56"/>
    </row>
    <row r="58" spans="2:13" ht="16.5">
      <c r="B58" s="3">
        <v>52</v>
      </c>
      <c r="C58" s="59"/>
      <c r="D58" s="62" t="s">
        <v>16</v>
      </c>
      <c r="E58" s="71"/>
      <c r="F58" s="3" t="s">
        <v>5</v>
      </c>
      <c r="M58" s="56"/>
    </row>
    <row r="59" spans="2:13" ht="16.5">
      <c r="B59" s="3">
        <v>53</v>
      </c>
      <c r="C59" s="59"/>
      <c r="D59" s="62" t="s">
        <v>16</v>
      </c>
      <c r="E59" s="71"/>
      <c r="F59" s="3" t="s">
        <v>5</v>
      </c>
      <c r="M59" s="56"/>
    </row>
    <row r="60" spans="2:13" ht="16.5">
      <c r="B60" s="3">
        <v>54</v>
      </c>
      <c r="C60" s="59"/>
      <c r="D60" s="62" t="s">
        <v>16</v>
      </c>
      <c r="E60" s="71"/>
      <c r="F60" s="3" t="s">
        <v>5</v>
      </c>
      <c r="M60" s="56"/>
    </row>
    <row r="61" spans="2:13" ht="16.5">
      <c r="B61" s="3">
        <v>55</v>
      </c>
      <c r="C61" s="59"/>
      <c r="D61" s="62" t="s">
        <v>16</v>
      </c>
      <c r="E61" s="71"/>
      <c r="F61" s="3" t="s">
        <v>5</v>
      </c>
      <c r="M61" s="56"/>
    </row>
    <row r="62" spans="2:13" ht="16.5">
      <c r="B62" s="3">
        <v>56</v>
      </c>
      <c r="C62" s="59"/>
      <c r="D62" s="62" t="s">
        <v>16</v>
      </c>
      <c r="E62" s="71"/>
      <c r="F62" s="3" t="s">
        <v>5</v>
      </c>
      <c r="M62" s="56"/>
    </row>
    <row r="63" spans="2:13" ht="16.5">
      <c r="B63" s="3">
        <v>57</v>
      </c>
      <c r="C63" s="59"/>
      <c r="D63" s="62" t="s">
        <v>16</v>
      </c>
      <c r="E63" s="71"/>
      <c r="F63" s="3" t="s">
        <v>5</v>
      </c>
      <c r="M63" s="56"/>
    </row>
    <row r="64" spans="2:13">
      <c r="B64" s="3">
        <v>58</v>
      </c>
      <c r="C64" s="59"/>
      <c r="D64" s="62" t="s">
        <v>16</v>
      </c>
      <c r="E64" s="71"/>
      <c r="F64" s="3" t="s">
        <v>5</v>
      </c>
    </row>
    <row r="65" spans="2:6">
      <c r="B65" s="3">
        <v>59</v>
      </c>
      <c r="C65" s="59"/>
      <c r="D65" s="62" t="s">
        <v>16</v>
      </c>
      <c r="E65" s="71"/>
      <c r="F65" s="3" t="s">
        <v>5</v>
      </c>
    </row>
    <row r="66" spans="2:6">
      <c r="B66" s="3">
        <v>60</v>
      </c>
      <c r="C66" s="59"/>
      <c r="D66" s="62" t="s">
        <v>16</v>
      </c>
      <c r="E66" s="71"/>
      <c r="F66" s="3" t="s">
        <v>5</v>
      </c>
    </row>
    <row r="67" spans="2:6">
      <c r="B67" s="3">
        <v>61</v>
      </c>
      <c r="C67" s="59"/>
      <c r="D67" s="62" t="s">
        <v>16</v>
      </c>
      <c r="E67" s="71"/>
      <c r="F67" s="3" t="s">
        <v>5</v>
      </c>
    </row>
    <row r="68" spans="2:6">
      <c r="B68" s="3">
        <v>62</v>
      </c>
      <c r="C68" s="59"/>
      <c r="D68" s="62" t="s">
        <v>16</v>
      </c>
      <c r="E68" s="71"/>
      <c r="F68" s="3" t="s">
        <v>5</v>
      </c>
    </row>
    <row r="69" spans="2:6">
      <c r="B69" s="3">
        <v>63</v>
      </c>
      <c r="C69" s="59"/>
      <c r="D69" s="62" t="s">
        <v>16</v>
      </c>
      <c r="E69" s="71"/>
      <c r="F69" s="3" t="s">
        <v>5</v>
      </c>
    </row>
    <row r="70" spans="2:6">
      <c r="B70" s="3">
        <v>64</v>
      </c>
      <c r="C70" s="59"/>
      <c r="D70" s="62" t="s">
        <v>16</v>
      </c>
      <c r="E70" s="71"/>
      <c r="F70" s="3" t="s">
        <v>5</v>
      </c>
    </row>
    <row r="71" spans="2:6">
      <c r="B71" s="3">
        <v>65</v>
      </c>
      <c r="C71" s="59"/>
      <c r="D71" s="62" t="s">
        <v>16</v>
      </c>
      <c r="E71" s="71"/>
      <c r="F71" s="3" t="s">
        <v>5</v>
      </c>
    </row>
    <row r="72" spans="2:6">
      <c r="B72" s="3">
        <v>66</v>
      </c>
      <c r="C72" s="59"/>
      <c r="D72" s="62" t="s">
        <v>16</v>
      </c>
      <c r="E72" s="71"/>
      <c r="F72" s="3" t="s">
        <v>5</v>
      </c>
    </row>
    <row r="73" spans="2:6">
      <c r="B73" s="3">
        <v>67</v>
      </c>
      <c r="C73" s="59"/>
      <c r="D73" s="62" t="s">
        <v>16</v>
      </c>
      <c r="E73" s="71"/>
      <c r="F73" s="3" t="s">
        <v>5</v>
      </c>
    </row>
    <row r="74" spans="2:6">
      <c r="B74" s="3">
        <v>68</v>
      </c>
      <c r="C74" s="59"/>
      <c r="D74" s="62" t="s">
        <v>16</v>
      </c>
      <c r="E74" s="71"/>
      <c r="F74" s="3" t="s">
        <v>5</v>
      </c>
    </row>
    <row r="75" spans="2:6">
      <c r="B75" s="3">
        <v>69</v>
      </c>
      <c r="C75" s="59"/>
      <c r="D75" s="62" t="s">
        <v>16</v>
      </c>
      <c r="E75" s="71"/>
      <c r="F75" s="3" t="s">
        <v>5</v>
      </c>
    </row>
    <row r="76" spans="2:6">
      <c r="B76" s="3">
        <v>70</v>
      </c>
      <c r="C76" s="59"/>
      <c r="D76" s="62" t="s">
        <v>16</v>
      </c>
      <c r="E76" s="71"/>
      <c r="F76" s="3" t="s">
        <v>5</v>
      </c>
    </row>
    <row r="77" spans="2:6">
      <c r="B77" s="3">
        <v>71</v>
      </c>
      <c r="C77" s="59"/>
      <c r="D77" s="62" t="s">
        <v>16</v>
      </c>
      <c r="E77" s="71"/>
      <c r="F77" s="3" t="s">
        <v>5</v>
      </c>
    </row>
    <row r="78" spans="2:6" ht="15.75" thickBot="1">
      <c r="B78" s="4">
        <v>72</v>
      </c>
      <c r="C78" s="59"/>
      <c r="D78" s="62" t="s">
        <v>16</v>
      </c>
      <c r="E78" s="71"/>
      <c r="F78" s="4" t="s">
        <v>5</v>
      </c>
    </row>
    <row r="79" spans="2:6" ht="39" customHeight="1">
      <c r="B79" s="1"/>
      <c r="C79" s="2"/>
      <c r="D79" s="2"/>
      <c r="E79" s="2"/>
      <c r="F79" s="1"/>
    </row>
    <row r="80" spans="2:6" ht="147.75" customHeight="1" thickBot="1">
      <c r="B80" s="1"/>
      <c r="C80" s="1"/>
      <c r="D80" s="1"/>
      <c r="E80" s="1"/>
      <c r="F80" s="1"/>
    </row>
    <row r="81" spans="2:6">
      <c r="B81" s="67" t="s">
        <v>1</v>
      </c>
      <c r="C81" s="64" t="s">
        <v>14</v>
      </c>
      <c r="D81" s="65" t="s">
        <v>16</v>
      </c>
      <c r="E81" s="66" t="s">
        <v>14</v>
      </c>
      <c r="F81" s="66" t="s">
        <v>3</v>
      </c>
    </row>
    <row r="82" spans="2:6">
      <c r="B82" s="57">
        <v>73</v>
      </c>
      <c r="C82" s="59"/>
      <c r="D82" s="68" t="s">
        <v>16</v>
      </c>
      <c r="E82" s="70"/>
      <c r="F82" s="63" t="s">
        <v>5</v>
      </c>
    </row>
    <row r="83" spans="2:6">
      <c r="B83" s="3">
        <v>74</v>
      </c>
      <c r="C83" s="59"/>
      <c r="D83" s="69" t="s">
        <v>16</v>
      </c>
      <c r="E83" s="70"/>
      <c r="F83" s="60" t="s">
        <v>5</v>
      </c>
    </row>
    <row r="84" spans="2:6">
      <c r="B84" s="3">
        <v>75</v>
      </c>
      <c r="C84" s="59"/>
      <c r="D84" s="69" t="s">
        <v>16</v>
      </c>
      <c r="E84" s="70"/>
      <c r="F84" s="60" t="s">
        <v>5</v>
      </c>
    </row>
    <row r="85" spans="2:6">
      <c r="B85" s="3">
        <v>76</v>
      </c>
      <c r="C85" s="59"/>
      <c r="D85" s="69" t="s">
        <v>16</v>
      </c>
      <c r="E85" s="70"/>
      <c r="F85" s="60" t="s">
        <v>5</v>
      </c>
    </row>
    <row r="86" spans="2:6">
      <c r="B86" s="3">
        <v>77</v>
      </c>
      <c r="C86" s="59"/>
      <c r="D86" s="69" t="s">
        <v>16</v>
      </c>
      <c r="E86" s="70"/>
      <c r="F86" s="60" t="s">
        <v>5</v>
      </c>
    </row>
    <row r="87" spans="2:6">
      <c r="B87" s="3">
        <v>78</v>
      </c>
      <c r="C87" s="59"/>
      <c r="D87" s="69" t="s">
        <v>16</v>
      </c>
      <c r="E87" s="70"/>
      <c r="F87" s="60" t="s">
        <v>5</v>
      </c>
    </row>
    <row r="88" spans="2:6">
      <c r="B88" s="3">
        <v>79</v>
      </c>
      <c r="C88" s="59"/>
      <c r="D88" s="69" t="s">
        <v>16</v>
      </c>
      <c r="E88" s="70"/>
      <c r="F88" s="60" t="s">
        <v>5</v>
      </c>
    </row>
    <row r="89" spans="2:6">
      <c r="B89" s="3">
        <v>80</v>
      </c>
      <c r="C89" s="59"/>
      <c r="D89" s="69" t="s">
        <v>16</v>
      </c>
      <c r="E89" s="70"/>
      <c r="F89" s="60" t="s">
        <v>5</v>
      </c>
    </row>
    <row r="90" spans="2:6">
      <c r="B90" s="3">
        <v>81</v>
      </c>
      <c r="C90" s="59"/>
      <c r="D90" s="69" t="s">
        <v>16</v>
      </c>
      <c r="E90" s="70"/>
      <c r="F90" s="60" t="s">
        <v>5</v>
      </c>
    </row>
    <row r="91" spans="2:6">
      <c r="B91" s="3">
        <v>82</v>
      </c>
      <c r="C91" s="59"/>
      <c r="D91" s="69" t="s">
        <v>16</v>
      </c>
      <c r="E91" s="70"/>
      <c r="F91" s="60" t="s">
        <v>5</v>
      </c>
    </row>
    <row r="92" spans="2:6">
      <c r="B92" s="3">
        <v>83</v>
      </c>
      <c r="C92" s="59"/>
      <c r="D92" s="69" t="s">
        <v>16</v>
      </c>
      <c r="E92" s="70"/>
      <c r="F92" s="60" t="s">
        <v>5</v>
      </c>
    </row>
    <row r="93" spans="2:6">
      <c r="B93" s="3">
        <v>84</v>
      </c>
      <c r="C93" s="59"/>
      <c r="D93" s="69" t="s">
        <v>16</v>
      </c>
      <c r="E93" s="70"/>
      <c r="F93" s="60" t="s">
        <v>5</v>
      </c>
    </row>
    <row r="94" spans="2:6">
      <c r="B94" s="3">
        <v>85</v>
      </c>
      <c r="C94" s="59"/>
      <c r="D94" s="69" t="s">
        <v>16</v>
      </c>
      <c r="E94" s="70"/>
      <c r="F94" s="60" t="s">
        <v>5</v>
      </c>
    </row>
    <row r="95" spans="2:6">
      <c r="B95" s="3">
        <v>86</v>
      </c>
      <c r="C95" s="59"/>
      <c r="D95" s="69" t="s">
        <v>16</v>
      </c>
      <c r="E95" s="70"/>
      <c r="F95" s="60" t="s">
        <v>5</v>
      </c>
    </row>
    <row r="96" spans="2:6">
      <c r="B96" s="3">
        <v>87</v>
      </c>
      <c r="C96" s="59"/>
      <c r="D96" s="69" t="s">
        <v>16</v>
      </c>
      <c r="E96" s="70"/>
      <c r="F96" s="60" t="s">
        <v>5</v>
      </c>
    </row>
    <row r="97" spans="2:6">
      <c r="B97" s="3">
        <v>88</v>
      </c>
      <c r="C97" s="59"/>
      <c r="D97" s="69" t="s">
        <v>16</v>
      </c>
      <c r="E97" s="70"/>
      <c r="F97" s="60" t="s">
        <v>5</v>
      </c>
    </row>
    <row r="98" spans="2:6">
      <c r="B98" s="3">
        <v>89</v>
      </c>
      <c r="C98" s="59"/>
      <c r="D98" s="69" t="s">
        <v>16</v>
      </c>
      <c r="E98" s="70"/>
      <c r="F98" s="60" t="s">
        <v>5</v>
      </c>
    </row>
    <row r="99" spans="2:6">
      <c r="B99" s="3">
        <v>90</v>
      </c>
      <c r="C99" s="59"/>
      <c r="D99" s="69" t="s">
        <v>16</v>
      </c>
      <c r="E99" s="70"/>
      <c r="F99" s="60" t="s">
        <v>5</v>
      </c>
    </row>
    <row r="100" spans="2:6">
      <c r="B100" s="3">
        <v>91</v>
      </c>
      <c r="C100" s="59"/>
      <c r="D100" s="69" t="s">
        <v>16</v>
      </c>
      <c r="E100" s="70"/>
      <c r="F100" s="60" t="s">
        <v>5</v>
      </c>
    </row>
    <row r="101" spans="2:6">
      <c r="B101" s="3">
        <v>92</v>
      </c>
      <c r="C101" s="59"/>
      <c r="D101" s="69" t="s">
        <v>16</v>
      </c>
      <c r="E101" s="70"/>
      <c r="F101" s="60" t="s">
        <v>5</v>
      </c>
    </row>
    <row r="102" spans="2:6">
      <c r="B102" s="3">
        <v>93</v>
      </c>
      <c r="C102" s="59"/>
      <c r="D102" s="69" t="s">
        <v>16</v>
      </c>
      <c r="E102" s="70"/>
      <c r="F102" s="60" t="s">
        <v>5</v>
      </c>
    </row>
    <row r="103" spans="2:6">
      <c r="B103" s="3">
        <v>94</v>
      </c>
      <c r="C103" s="59"/>
      <c r="D103" s="69" t="s">
        <v>16</v>
      </c>
      <c r="E103" s="70"/>
      <c r="F103" s="60" t="s">
        <v>5</v>
      </c>
    </row>
    <row r="104" spans="2:6">
      <c r="B104" s="3">
        <v>95</v>
      </c>
      <c r="C104" s="59"/>
      <c r="D104" s="69" t="s">
        <v>16</v>
      </c>
      <c r="E104" s="70"/>
      <c r="F104" s="60" t="s">
        <v>5</v>
      </c>
    </row>
    <row r="105" spans="2:6" ht="15.75" thickBot="1">
      <c r="B105" s="4">
        <v>96</v>
      </c>
      <c r="C105" s="59"/>
      <c r="D105" s="62" t="s">
        <v>16</v>
      </c>
      <c r="E105" s="70"/>
      <c r="F105" s="61" t="s">
        <v>5</v>
      </c>
    </row>
  </sheetData>
  <dataConsolidate/>
  <mergeCells count="2">
    <mergeCell ref="J2:N2"/>
    <mergeCell ref="J5:N8"/>
  </mergeCells>
  <dataValidations xWindow="221" yWindow="440" count="3">
    <dataValidation type="custom" allowBlank="1" showInputMessage="1" showErrorMessage="1" error="protégé par mot de passe" sqref="A1:G2">
      <formula1>","</formula1>
    </dataValidation>
    <dataValidation type="list" allowBlank="1" showInputMessage="1" showErrorMessage="1" sqref="F4:F39 F43:F78 F82:F105">
      <formula1>"reglé,non reglé"</formula1>
    </dataValidation>
    <dataValidation type="list" allowBlank="1" showInputMessage="1" showErrorMessage="1" sqref="C4:C39 E4:E39 C43:C78 E43:E78 C82:C105 E82:E105">
      <formula1>Joueurs</formula1>
    </dataValidation>
  </dataValidations>
  <pageMargins left="0.25" right="0.25" top="0.13" bottom="0.12" header="0.13" footer="0.12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4">
    <tabColor rgb="FF92D050"/>
  </sheetPr>
  <dimension ref="A1:AG101"/>
  <sheetViews>
    <sheetView showGridLines="0" zoomScale="85" zoomScaleNormal="85" workbookViewId="0">
      <pane xSplit="1" ySplit="5" topLeftCell="B6" activePane="bottomRight" state="frozen"/>
      <selection activeCell="Q1" sqref="A1:Q1048576"/>
      <selection pane="topRight" activeCell="Q1" sqref="A1:Q1048576"/>
      <selection pane="bottomLeft" activeCell="Q1" sqref="A1:Q1048576"/>
      <selection pane="bottomRight" activeCell="E15" sqref="E15"/>
    </sheetView>
  </sheetViews>
  <sheetFormatPr baseColWidth="10" defaultRowHeight="15"/>
  <cols>
    <col min="1" max="1" width="2.28515625" style="5" customWidth="1"/>
    <col min="2" max="2" width="8.85546875" style="6" customWidth="1"/>
    <col min="3" max="3" width="29.5703125" style="6" customWidth="1"/>
    <col min="4" max="4" width="8.42578125" style="6" customWidth="1"/>
    <col min="5" max="5" width="8.85546875" style="6" customWidth="1"/>
    <col min="6" max="6" width="8.42578125" style="6" customWidth="1"/>
    <col min="7" max="7" width="8.5703125" style="6" customWidth="1"/>
    <col min="8" max="8" width="8.42578125" style="6" customWidth="1"/>
    <col min="9" max="11" width="8.7109375" style="6" customWidth="1"/>
    <col min="12" max="13" width="9.7109375" style="6" customWidth="1"/>
    <col min="14" max="14" width="10" style="6" customWidth="1"/>
    <col min="15" max="15" width="9.42578125" style="6" customWidth="1"/>
    <col min="16" max="16" width="1.42578125" style="6" customWidth="1"/>
    <col min="17" max="17" width="0.85546875" style="5" customWidth="1"/>
    <col min="18" max="18" width="30" style="6" customWidth="1"/>
    <col min="19" max="19" width="13.42578125" style="6" customWidth="1"/>
    <col min="20" max="20" width="13.28515625" style="6" customWidth="1"/>
    <col min="21" max="21" width="8.85546875" style="6" customWidth="1"/>
    <col min="22" max="22" width="11.5703125" style="6" customWidth="1"/>
    <col min="23" max="23" width="5" style="6" customWidth="1"/>
    <col min="24" max="24" width="30" style="6" customWidth="1"/>
    <col min="25" max="25" width="13.28515625" style="6" customWidth="1"/>
    <col min="26" max="26" width="8.85546875" style="6" customWidth="1"/>
    <col min="27" max="27" width="11" style="6" customWidth="1"/>
    <col min="28" max="28" width="18.7109375" style="5" customWidth="1"/>
    <col min="29" max="16384" width="11.42578125" style="5"/>
  </cols>
  <sheetData>
    <row r="1" spans="1:28" ht="24" customHeight="1">
      <c r="A1" s="76" t="s">
        <v>4</v>
      </c>
      <c r="B1" s="76"/>
      <c r="C1" s="76"/>
      <c r="D1" s="76"/>
      <c r="E1" s="76"/>
      <c r="F1" s="76"/>
      <c r="G1" s="76"/>
      <c r="H1" s="76"/>
      <c r="I1" s="76"/>
      <c r="J1" s="76"/>
      <c r="K1" s="76"/>
      <c r="L1" s="76"/>
      <c r="M1" s="76"/>
      <c r="N1" s="76"/>
      <c r="O1" s="76"/>
      <c r="P1" s="76"/>
      <c r="Q1" s="76"/>
      <c r="R1" s="76"/>
      <c r="S1" s="76"/>
      <c r="T1" s="76"/>
      <c r="U1" s="76"/>
      <c r="V1" s="76"/>
    </row>
    <row r="2" spans="1:28" ht="13.5" customHeight="1">
      <c r="P2" s="15"/>
      <c r="Q2" s="10"/>
      <c r="T2" s="9"/>
      <c r="U2" s="11"/>
      <c r="V2" s="9"/>
    </row>
    <row r="3" spans="1:28" ht="14.25" customHeight="1" thickBot="1">
      <c r="P3" s="15"/>
      <c r="Q3" s="10"/>
      <c r="T3" s="9"/>
      <c r="U3" s="11"/>
      <c r="V3" s="9"/>
    </row>
    <row r="4" spans="1:28" s="7" customFormat="1" ht="15" customHeight="1" thickBot="1">
      <c r="A4" s="16"/>
      <c r="B4" s="8"/>
      <c r="C4" s="8"/>
      <c r="D4" s="17" t="s">
        <v>0</v>
      </c>
      <c r="E4" s="37" t="s">
        <v>10</v>
      </c>
      <c r="F4" s="30" t="s">
        <v>0</v>
      </c>
      <c r="G4" s="37" t="s">
        <v>10</v>
      </c>
      <c r="H4" s="18" t="s">
        <v>0</v>
      </c>
      <c r="I4" s="37" t="s">
        <v>10</v>
      </c>
      <c r="J4" s="30" t="s">
        <v>0</v>
      </c>
      <c r="K4" s="37" t="s">
        <v>10</v>
      </c>
      <c r="L4" s="19"/>
      <c r="M4" s="19"/>
      <c r="N4" s="19"/>
      <c r="O4" s="6"/>
      <c r="P4" s="15"/>
      <c r="Q4" s="12"/>
      <c r="R4" s="8"/>
      <c r="S4" s="8"/>
      <c r="T4" s="9"/>
      <c r="U4" s="11"/>
      <c r="V4" s="9"/>
      <c r="W4" s="6"/>
      <c r="X4" s="6"/>
      <c r="Y4" s="6"/>
      <c r="Z4" s="6"/>
      <c r="AA4" s="6"/>
    </row>
    <row r="5" spans="1:28" s="7" customFormat="1" ht="15" customHeight="1" thickTop="1" thickBot="1">
      <c r="A5" s="16">
        <f>RANK(Q5,$Q$5:$Q100)</f>
        <v>3</v>
      </c>
      <c r="B5" s="29">
        <f>'Feuille d''inscription'!B4</f>
        <v>1</v>
      </c>
      <c r="C5" s="29" t="str">
        <f>IF('Feuille d''inscription'!F4="","",'Feuille d''inscription'!C4)</f>
        <v>Arteau Christophe</v>
      </c>
      <c r="D5" s="20">
        <v>12</v>
      </c>
      <c r="E5" s="42">
        <v>1</v>
      </c>
      <c r="F5" s="31">
        <v>12</v>
      </c>
      <c r="G5" s="39">
        <v>1</v>
      </c>
      <c r="H5" s="31">
        <v>2</v>
      </c>
      <c r="I5" s="39">
        <v>1</v>
      </c>
      <c r="J5" s="31">
        <v>0</v>
      </c>
      <c r="K5" s="39">
        <v>1</v>
      </c>
      <c r="L5" s="46">
        <f>SUM(C5,E5,G5,I5,K5,)</f>
        <v>4</v>
      </c>
      <c r="M5" s="47">
        <f>RANK(L5,L5:L100)</f>
        <v>1</v>
      </c>
      <c r="N5" s="21">
        <f>SUM(D5,F5,H5,J5,L5)</f>
        <v>30</v>
      </c>
      <c r="O5" s="22">
        <f>RANK(N5,N5:N100,)</f>
        <v>3</v>
      </c>
      <c r="P5" s="13">
        <f>O5+ROW()/1000</f>
        <v>3.0049999999999999</v>
      </c>
      <c r="Q5" s="13">
        <f>N5+ROW()/1000</f>
        <v>30.004999999999999</v>
      </c>
      <c r="R5" s="26" t="str">
        <f t="shared" ref="R5:R36" si="0">VLOOKUP(V5,$A$5:$C$100,3,0)</f>
        <v>Arnaud Steeve</v>
      </c>
      <c r="S5" s="51">
        <f>VLOOKUP(R5,$C$5:$Q$100,10,0)</f>
        <v>3</v>
      </c>
      <c r="T5" s="51">
        <f>VLOOKUP(R5,$C$5:$P$100,12,0)</f>
        <v>58</v>
      </c>
      <c r="U5" s="28">
        <f>VLOOKUP(V5,$A$5:$B$100,2,0)</f>
        <v>2</v>
      </c>
      <c r="V5" s="14">
        <v>1</v>
      </c>
      <c r="W5" s="6"/>
      <c r="X5" s="6"/>
      <c r="Y5" s="6"/>
      <c r="Z5" s="6"/>
      <c r="AA5" s="6"/>
    </row>
    <row r="6" spans="1:28" s="7" customFormat="1" ht="15" customHeight="1" thickTop="1" thickBot="1">
      <c r="A6" s="16">
        <f>RANK(Q6,$Q$5:$Q$100)</f>
        <v>1</v>
      </c>
      <c r="B6" s="29">
        <f>'Feuille d''inscription'!B5</f>
        <v>2</v>
      </c>
      <c r="C6" s="29" t="str">
        <f>IF('Feuille d''inscription'!F5="","",'Feuille d''inscription'!C5)</f>
        <v>Arnaud Steeve</v>
      </c>
      <c r="D6" s="23">
        <v>12</v>
      </c>
      <c r="E6" s="38">
        <v>1</v>
      </c>
      <c r="F6" s="32">
        <v>11</v>
      </c>
      <c r="G6" s="38">
        <v>1</v>
      </c>
      <c r="H6" s="32">
        <v>2</v>
      </c>
      <c r="I6" s="38">
        <v>1</v>
      </c>
      <c r="J6" s="32">
        <v>30</v>
      </c>
      <c r="K6" s="38"/>
      <c r="L6" s="48">
        <f t="shared" ref="L6:L69" si="1">SUM(C6,E6,G6,I6,K6,)</f>
        <v>3</v>
      </c>
      <c r="M6" s="49">
        <f>RANK(L6,L5:L100)</f>
        <v>2</v>
      </c>
      <c r="N6" s="41">
        <f>SUM(D6,F6,H6,J6,L6)</f>
        <v>58</v>
      </c>
      <c r="O6" s="24">
        <f>RANK(N6,N5:N100,)</f>
        <v>1</v>
      </c>
      <c r="P6" s="13">
        <f>O6+ROW()/1000</f>
        <v>1.006</v>
      </c>
      <c r="Q6" s="13">
        <f t="shared" ref="Q6:Q7" si="2">N6+ROW()/1000</f>
        <v>58.006</v>
      </c>
      <c r="R6" s="27" t="str">
        <f t="shared" si="0"/>
        <v>Barreau David</v>
      </c>
      <c r="S6" s="51">
        <f t="shared" ref="S6:S69" si="3">VLOOKUP(R6,$C$5:$Q$100,10,0)</f>
        <v>1</v>
      </c>
      <c r="T6" s="51">
        <f t="shared" ref="T6:T69" si="4">VLOOKUP(R6,$C$5:$P$100,12,0)</f>
        <v>40</v>
      </c>
      <c r="U6" s="28">
        <f>VLOOKUP(V6,$A$5:$B$100,2,0)</f>
        <v>3</v>
      </c>
      <c r="V6" s="14">
        <v>2</v>
      </c>
      <c r="W6" s="6"/>
      <c r="X6" s="6"/>
      <c r="Y6" s="6"/>
      <c r="Z6" s="6"/>
      <c r="AA6" s="6"/>
    </row>
    <row r="7" spans="1:28" s="7" customFormat="1" ht="15" customHeight="1" thickTop="1" thickBot="1">
      <c r="A7" s="16">
        <f>RANK(Q7,$Q$5:$Q$100)</f>
        <v>2</v>
      </c>
      <c r="B7" s="29">
        <f>'Feuille d''inscription'!B6</f>
        <v>3</v>
      </c>
      <c r="C7" s="29" t="str">
        <f>IF('Feuille d''inscription'!F6="","",'Feuille d''inscription'!C6)</f>
        <v>Barreau David</v>
      </c>
      <c r="D7" s="20">
        <v>3</v>
      </c>
      <c r="E7" s="39">
        <v>1</v>
      </c>
      <c r="F7" s="33">
        <v>10</v>
      </c>
      <c r="G7" s="39"/>
      <c r="H7" s="33">
        <v>6</v>
      </c>
      <c r="I7" s="39"/>
      <c r="J7" s="33">
        <v>20</v>
      </c>
      <c r="K7" s="39"/>
      <c r="L7" s="50">
        <f t="shared" si="1"/>
        <v>1</v>
      </c>
      <c r="M7" s="49">
        <f>RANK(L7,L5:L100)</f>
        <v>3</v>
      </c>
      <c r="N7" s="41">
        <f t="shared" ref="N7:N70" si="5">SUM(D7,F7,H7,J7,L7)</f>
        <v>40</v>
      </c>
      <c r="O7" s="24">
        <f>RANK(N7,N5:N100,)</f>
        <v>2</v>
      </c>
      <c r="P7" s="13">
        <f t="shared" ref="P7" si="6">O7+ROW()/1000</f>
        <v>2.0070000000000001</v>
      </c>
      <c r="Q7" s="13">
        <f t="shared" si="2"/>
        <v>40.006999999999998</v>
      </c>
      <c r="R7" s="27" t="str">
        <f t="shared" si="0"/>
        <v>Arteau Christophe</v>
      </c>
      <c r="S7" s="51">
        <f t="shared" si="3"/>
        <v>4</v>
      </c>
      <c r="T7" s="51">
        <f t="shared" si="4"/>
        <v>30</v>
      </c>
      <c r="U7" s="28">
        <f>VLOOKUP(V7,$A$5:$B$100,2,0)</f>
        <v>1</v>
      </c>
      <c r="V7" s="14">
        <v>3</v>
      </c>
      <c r="W7" s="6"/>
      <c r="X7" s="77" t="s">
        <v>9</v>
      </c>
      <c r="Y7" s="77"/>
      <c r="Z7" s="77"/>
      <c r="AA7" s="77"/>
      <c r="AB7" s="77"/>
    </row>
    <row r="8" spans="1:28" s="7" customFormat="1" ht="15" customHeight="1" thickTop="1" thickBot="1">
      <c r="A8" s="16">
        <f t="shared" ref="A8:A42" si="7">RANK(Q8,$Q$5:$Q$100)</f>
        <v>5</v>
      </c>
      <c r="B8" s="29">
        <f>'Feuille d''inscription'!B7</f>
        <v>4</v>
      </c>
      <c r="C8" s="29" t="str">
        <f>IF('Feuille d''inscription'!F7="","",'Feuille d''inscription'!C7)</f>
        <v>lolo</v>
      </c>
      <c r="D8" s="23">
        <v>9</v>
      </c>
      <c r="E8" s="38"/>
      <c r="F8" s="32"/>
      <c r="G8" s="38"/>
      <c r="H8" s="32"/>
      <c r="I8" s="38"/>
      <c r="J8" s="32"/>
      <c r="K8" s="38"/>
      <c r="L8" s="48">
        <f t="shared" si="1"/>
        <v>0</v>
      </c>
      <c r="M8" s="49">
        <f>RANK(L8,L5:L100)</f>
        <v>4</v>
      </c>
      <c r="N8" s="25">
        <f t="shared" si="5"/>
        <v>9</v>
      </c>
      <c r="O8" s="24">
        <f t="shared" ref="O8" si="8">RANK(N8,N7:N102,)</f>
        <v>3</v>
      </c>
      <c r="P8" s="13">
        <f t="shared" ref="P8:P42" si="9">O8+ROW()/1000</f>
        <v>3.008</v>
      </c>
      <c r="Q8" s="13">
        <f t="shared" ref="Q8:Q42" si="10">N8+ROW()/1000</f>
        <v>9.0079999999999991</v>
      </c>
      <c r="R8" s="27" t="str">
        <f t="shared" si="0"/>
        <v>franck</v>
      </c>
      <c r="S8" s="51">
        <f t="shared" si="3"/>
        <v>0</v>
      </c>
      <c r="T8" s="51">
        <f t="shared" si="4"/>
        <v>10</v>
      </c>
      <c r="U8" s="28">
        <f t="shared" ref="U8:U71" si="11">VLOOKUP(V8,$A$5:$B$100,2,0)</f>
        <v>7</v>
      </c>
      <c r="V8" s="14">
        <v>4</v>
      </c>
      <c r="W8" s="6"/>
      <c r="X8" s="77"/>
      <c r="Y8" s="77"/>
      <c r="Z8" s="77"/>
      <c r="AA8" s="77"/>
      <c r="AB8" s="77"/>
    </row>
    <row r="9" spans="1:28" s="7" customFormat="1" ht="15" customHeight="1" thickTop="1" thickBot="1">
      <c r="A9" s="16">
        <f t="shared" si="7"/>
        <v>6</v>
      </c>
      <c r="B9" s="29">
        <f>'Feuille d''inscription'!B8</f>
        <v>5</v>
      </c>
      <c r="C9" s="29" t="str">
        <f>IF('Feuille d''inscription'!F8="","",'Feuille d''inscription'!C8)</f>
        <v>patrick</v>
      </c>
      <c r="D9" s="20">
        <v>8</v>
      </c>
      <c r="E9" s="39"/>
      <c r="F9" s="33"/>
      <c r="G9" s="38"/>
      <c r="H9" s="33"/>
      <c r="I9" s="38"/>
      <c r="J9" s="33"/>
      <c r="K9" s="39"/>
      <c r="L9" s="50">
        <f t="shared" si="1"/>
        <v>0</v>
      </c>
      <c r="M9" s="49">
        <f>RANK(L9,L5:L102)</f>
        <v>4</v>
      </c>
      <c r="N9" s="41">
        <f t="shared" si="5"/>
        <v>8</v>
      </c>
      <c r="O9" s="24">
        <f>RANK(N9,N5:N102,)</f>
        <v>6</v>
      </c>
      <c r="P9" s="13">
        <f t="shared" si="9"/>
        <v>6.0090000000000003</v>
      </c>
      <c r="Q9" s="13">
        <f t="shared" si="10"/>
        <v>8.0090000000000003</v>
      </c>
      <c r="R9" s="27" t="str">
        <f t="shared" si="0"/>
        <v>lolo</v>
      </c>
      <c r="S9" s="51">
        <f t="shared" si="3"/>
        <v>0</v>
      </c>
      <c r="T9" s="51">
        <f t="shared" si="4"/>
        <v>9</v>
      </c>
      <c r="U9" s="28">
        <f t="shared" si="11"/>
        <v>4</v>
      </c>
      <c r="V9" s="14">
        <v>5</v>
      </c>
      <c r="W9" s="6"/>
      <c r="X9" s="6"/>
      <c r="Y9" s="6"/>
      <c r="Z9" s="6"/>
      <c r="AA9" s="6"/>
    </row>
    <row r="10" spans="1:28" s="7" customFormat="1" ht="15" customHeight="1" thickTop="1" thickBot="1">
      <c r="A10" s="16">
        <f t="shared" si="7"/>
        <v>7</v>
      </c>
      <c r="B10" s="29">
        <f>'Feuille d''inscription'!B9</f>
        <v>6</v>
      </c>
      <c r="C10" s="29" t="str">
        <f>IF('Feuille d''inscription'!F9="","",'Feuille d''inscription'!C9)</f>
        <v>miss</v>
      </c>
      <c r="D10" s="23">
        <v>2</v>
      </c>
      <c r="E10" s="38"/>
      <c r="F10" s="32"/>
      <c r="G10" s="39"/>
      <c r="H10" s="32"/>
      <c r="I10" s="39"/>
      <c r="J10" s="32"/>
      <c r="K10" s="38"/>
      <c r="L10" s="48">
        <f t="shared" si="1"/>
        <v>0</v>
      </c>
      <c r="M10" s="49">
        <f>RANK(L10,L5:L104)</f>
        <v>4</v>
      </c>
      <c r="N10" s="41">
        <f t="shared" si="5"/>
        <v>2</v>
      </c>
      <c r="O10" s="24">
        <f>RANK(N10,N5:N100,)</f>
        <v>7</v>
      </c>
      <c r="P10" s="13">
        <f t="shared" si="9"/>
        <v>7.01</v>
      </c>
      <c r="Q10" s="13">
        <f t="shared" si="10"/>
        <v>2.0099999999999998</v>
      </c>
      <c r="R10" s="27" t="str">
        <f t="shared" si="0"/>
        <v>patrick</v>
      </c>
      <c r="S10" s="51">
        <f t="shared" si="3"/>
        <v>0</v>
      </c>
      <c r="T10" s="51">
        <f t="shared" si="4"/>
        <v>8</v>
      </c>
      <c r="U10" s="28">
        <f t="shared" si="11"/>
        <v>5</v>
      </c>
      <c r="V10" s="14">
        <v>6</v>
      </c>
      <c r="W10" s="6"/>
      <c r="X10" s="77" t="s">
        <v>12</v>
      </c>
      <c r="Y10" s="77"/>
      <c r="Z10" s="77"/>
      <c r="AA10" s="77"/>
      <c r="AB10" s="77"/>
    </row>
    <row r="11" spans="1:28" s="7" customFormat="1" ht="15" customHeight="1" thickTop="1" thickBot="1">
      <c r="A11" s="16">
        <f t="shared" si="7"/>
        <v>4</v>
      </c>
      <c r="B11" s="29">
        <f>'Feuille d''inscription'!B10</f>
        <v>7</v>
      </c>
      <c r="C11" s="29" t="str">
        <f>IF('Feuille d''inscription'!F10="","",'Feuille d''inscription'!C10)</f>
        <v>franck</v>
      </c>
      <c r="D11" s="20">
        <v>10</v>
      </c>
      <c r="E11" s="39"/>
      <c r="F11" s="33"/>
      <c r="G11" s="38"/>
      <c r="H11" s="33"/>
      <c r="I11" s="38"/>
      <c r="J11" s="33"/>
      <c r="K11" s="39"/>
      <c r="L11" s="50">
        <f t="shared" si="1"/>
        <v>0</v>
      </c>
      <c r="M11" s="49">
        <f>RANK(L11,L5:L104)</f>
        <v>4</v>
      </c>
      <c r="N11" s="41">
        <f t="shared" si="5"/>
        <v>10</v>
      </c>
      <c r="O11" s="24">
        <f>RANK(N11,N5:N100,)</f>
        <v>4</v>
      </c>
      <c r="P11" s="13">
        <f t="shared" si="9"/>
        <v>4.0110000000000001</v>
      </c>
      <c r="Q11" s="13">
        <f t="shared" si="10"/>
        <v>10.010999999999999</v>
      </c>
      <c r="R11" s="27" t="str">
        <f t="shared" si="0"/>
        <v>miss</v>
      </c>
      <c r="S11" s="51">
        <f t="shared" si="3"/>
        <v>0</v>
      </c>
      <c r="T11" s="51">
        <f t="shared" si="4"/>
        <v>2</v>
      </c>
      <c r="U11" s="28">
        <f t="shared" si="11"/>
        <v>6</v>
      </c>
      <c r="V11" s="14">
        <v>7</v>
      </c>
      <c r="W11" s="6"/>
      <c r="X11" s="77"/>
      <c r="Y11" s="77"/>
      <c r="Z11" s="77"/>
      <c r="AA11" s="77"/>
      <c r="AB11" s="77"/>
    </row>
    <row r="12" spans="1:28" s="7" customFormat="1" ht="15" customHeight="1" thickTop="1" thickBot="1">
      <c r="A12" s="16">
        <f t="shared" si="7"/>
        <v>96</v>
      </c>
      <c r="B12" s="29">
        <f>'Feuille d''inscription'!B11</f>
        <v>8</v>
      </c>
      <c r="C12" s="29">
        <f>IF('Feuille d''inscription'!F11="","",'Feuille d''inscription'!C11)</f>
        <v>0</v>
      </c>
      <c r="D12" s="23"/>
      <c r="E12" s="38"/>
      <c r="F12" s="32"/>
      <c r="G12" s="38"/>
      <c r="H12" s="32"/>
      <c r="I12" s="38"/>
      <c r="J12" s="32"/>
      <c r="K12" s="38"/>
      <c r="L12" s="48">
        <f t="shared" si="1"/>
        <v>0</v>
      </c>
      <c r="M12" s="49">
        <f>RANK(L12,L5:L106)</f>
        <v>4</v>
      </c>
      <c r="N12" s="41">
        <f t="shared" si="5"/>
        <v>0</v>
      </c>
      <c r="O12" s="24">
        <f>RANK(N12,N5:N100,)</f>
        <v>8</v>
      </c>
      <c r="P12" s="13">
        <f t="shared" si="9"/>
        <v>8.0120000000000005</v>
      </c>
      <c r="Q12" s="13">
        <f t="shared" si="10"/>
        <v>1.2E-2</v>
      </c>
      <c r="R12" s="27">
        <f t="shared" si="0"/>
        <v>0</v>
      </c>
      <c r="S12" s="51">
        <f t="shared" si="3"/>
        <v>0</v>
      </c>
      <c r="T12" s="51">
        <f t="shared" si="4"/>
        <v>0</v>
      </c>
      <c r="U12" s="28">
        <f t="shared" si="11"/>
        <v>96</v>
      </c>
      <c r="V12" s="14">
        <v>8</v>
      </c>
      <c r="W12" s="44"/>
      <c r="X12" s="77" t="s">
        <v>11</v>
      </c>
      <c r="Y12" s="77"/>
      <c r="Z12" s="77"/>
      <c r="AA12" s="77"/>
      <c r="AB12" s="77"/>
    </row>
    <row r="13" spans="1:28" s="7" customFormat="1" ht="15" customHeight="1" thickTop="1" thickBot="1">
      <c r="A13" s="16">
        <f t="shared" si="7"/>
        <v>95</v>
      </c>
      <c r="B13" s="29">
        <f>'Feuille d''inscription'!B12</f>
        <v>9</v>
      </c>
      <c r="C13" s="29">
        <f>IF('Feuille d''inscription'!F12="","",'Feuille d''inscription'!C12)</f>
        <v>0</v>
      </c>
      <c r="D13" s="20"/>
      <c r="E13" s="39"/>
      <c r="F13" s="33"/>
      <c r="G13" s="39"/>
      <c r="H13" s="33"/>
      <c r="I13" s="39"/>
      <c r="J13" s="33"/>
      <c r="K13" s="39"/>
      <c r="L13" s="50">
        <f t="shared" si="1"/>
        <v>0</v>
      </c>
      <c r="M13" s="49">
        <f>RANK(L13,L5:L106)</f>
        <v>4</v>
      </c>
      <c r="N13" s="41">
        <f t="shared" si="5"/>
        <v>0</v>
      </c>
      <c r="O13" s="24">
        <f>RANK(N13,N5:N106,)</f>
        <v>8</v>
      </c>
      <c r="P13" s="13">
        <f t="shared" si="9"/>
        <v>8.0129999999999999</v>
      </c>
      <c r="Q13" s="13">
        <f t="shared" si="10"/>
        <v>1.2999999999999999E-2</v>
      </c>
      <c r="R13" s="27">
        <f t="shared" si="0"/>
        <v>0</v>
      </c>
      <c r="S13" s="51">
        <f t="shared" si="3"/>
        <v>0</v>
      </c>
      <c r="T13" s="51">
        <f t="shared" si="4"/>
        <v>0</v>
      </c>
      <c r="U13" s="28">
        <f t="shared" si="11"/>
        <v>95</v>
      </c>
      <c r="V13" s="14">
        <v>9</v>
      </c>
      <c r="W13" s="6"/>
      <c r="X13" s="77"/>
      <c r="Y13" s="77"/>
      <c r="Z13" s="77"/>
      <c r="AA13" s="77"/>
      <c r="AB13" s="77"/>
    </row>
    <row r="14" spans="1:28" s="7" customFormat="1" ht="15" customHeight="1" thickTop="1" thickBot="1">
      <c r="A14" s="16">
        <f t="shared" si="7"/>
        <v>94</v>
      </c>
      <c r="B14" s="29">
        <f>'Feuille d''inscription'!B13</f>
        <v>10</v>
      </c>
      <c r="C14" s="29">
        <f>IF('Feuille d''inscription'!F13="","",'Feuille d''inscription'!C13)</f>
        <v>0</v>
      </c>
      <c r="D14" s="23"/>
      <c r="E14" s="38"/>
      <c r="F14" s="32"/>
      <c r="G14" s="38"/>
      <c r="H14" s="32"/>
      <c r="I14" s="38"/>
      <c r="J14" s="32"/>
      <c r="K14" s="38"/>
      <c r="L14" s="48">
        <f t="shared" si="1"/>
        <v>0</v>
      </c>
      <c r="M14" s="49">
        <f>RANK(L14,L5:L108)</f>
        <v>4</v>
      </c>
      <c r="N14" s="41">
        <f t="shared" si="5"/>
        <v>0</v>
      </c>
      <c r="O14" s="24">
        <f>RANK(N14,N5:N108,)</f>
        <v>8</v>
      </c>
      <c r="P14" s="13">
        <f t="shared" si="9"/>
        <v>8.0139999999999993</v>
      </c>
      <c r="Q14" s="13">
        <f t="shared" si="10"/>
        <v>1.4E-2</v>
      </c>
      <c r="R14" s="27">
        <f t="shared" si="0"/>
        <v>0</v>
      </c>
      <c r="S14" s="51">
        <f t="shared" si="3"/>
        <v>0</v>
      </c>
      <c r="T14" s="51">
        <f t="shared" si="4"/>
        <v>0</v>
      </c>
      <c r="U14" s="28">
        <f t="shared" si="11"/>
        <v>94</v>
      </c>
      <c r="V14" s="14">
        <v>10</v>
      </c>
      <c r="W14" s="6"/>
      <c r="X14" s="45"/>
      <c r="Y14" s="45"/>
      <c r="Z14" s="45"/>
      <c r="AA14" s="45"/>
      <c r="AB14" s="45"/>
    </row>
    <row r="15" spans="1:28" s="7" customFormat="1" ht="15" customHeight="1" thickTop="1" thickBot="1">
      <c r="A15" s="16">
        <f t="shared" si="7"/>
        <v>93</v>
      </c>
      <c r="B15" s="29">
        <f>'Feuille d''inscription'!B14</f>
        <v>11</v>
      </c>
      <c r="C15" s="29">
        <f>IF('Feuille d''inscription'!F14="","",'Feuille d''inscription'!C14)</f>
        <v>0</v>
      </c>
      <c r="D15" s="20"/>
      <c r="E15" s="39"/>
      <c r="F15" s="33"/>
      <c r="G15" s="38"/>
      <c r="H15" s="33"/>
      <c r="I15" s="38"/>
      <c r="J15" s="33"/>
      <c r="K15" s="39"/>
      <c r="L15" s="50">
        <f t="shared" si="1"/>
        <v>0</v>
      </c>
      <c r="M15" s="49">
        <f>RANK(L15,L5:L108)</f>
        <v>4</v>
      </c>
      <c r="N15" s="41">
        <f t="shared" si="5"/>
        <v>0</v>
      </c>
      <c r="O15" s="24">
        <f>RANK(N15,N5:N108,)</f>
        <v>8</v>
      </c>
      <c r="P15" s="13">
        <f t="shared" si="9"/>
        <v>8.0150000000000006</v>
      </c>
      <c r="Q15" s="13">
        <f t="shared" si="10"/>
        <v>1.4999999999999999E-2</v>
      </c>
      <c r="R15" s="27">
        <f t="shared" si="0"/>
        <v>0</v>
      </c>
      <c r="S15" s="51">
        <f t="shared" si="3"/>
        <v>0</v>
      </c>
      <c r="T15" s="51">
        <f t="shared" si="4"/>
        <v>0</v>
      </c>
      <c r="U15" s="28">
        <f t="shared" si="11"/>
        <v>93</v>
      </c>
      <c r="V15" s="14">
        <v>11</v>
      </c>
      <c r="W15" s="6"/>
      <c r="X15" s="77" t="s">
        <v>13</v>
      </c>
      <c r="Y15" s="77"/>
      <c r="Z15" s="77"/>
      <c r="AA15" s="77"/>
      <c r="AB15" s="77"/>
    </row>
    <row r="16" spans="1:28" s="7" customFormat="1" ht="15" customHeight="1" thickTop="1" thickBot="1">
      <c r="A16" s="16">
        <f t="shared" si="7"/>
        <v>92</v>
      </c>
      <c r="B16" s="29">
        <f>'Feuille d''inscription'!B15</f>
        <v>12</v>
      </c>
      <c r="C16" s="29">
        <f>IF('Feuille d''inscription'!F15="","",'Feuille d''inscription'!C15)</f>
        <v>0</v>
      </c>
      <c r="D16" s="23"/>
      <c r="E16" s="38"/>
      <c r="F16" s="32"/>
      <c r="G16" s="39"/>
      <c r="H16" s="32"/>
      <c r="I16" s="39"/>
      <c r="J16" s="32"/>
      <c r="K16" s="38"/>
      <c r="L16" s="48">
        <f t="shared" si="1"/>
        <v>0</v>
      </c>
      <c r="M16" s="49">
        <f>RANK(L16,L5:L110)</f>
        <v>4</v>
      </c>
      <c r="N16" s="41">
        <f t="shared" si="5"/>
        <v>0</v>
      </c>
      <c r="O16" s="24">
        <f>RANK(N16,N5:N110,)</f>
        <v>8</v>
      </c>
      <c r="P16" s="13">
        <f t="shared" si="9"/>
        <v>8.016</v>
      </c>
      <c r="Q16" s="13">
        <f t="shared" si="10"/>
        <v>1.6E-2</v>
      </c>
      <c r="R16" s="27">
        <f t="shared" si="0"/>
        <v>0</v>
      </c>
      <c r="S16" s="51">
        <f t="shared" si="3"/>
        <v>0</v>
      </c>
      <c r="T16" s="51">
        <f t="shared" si="4"/>
        <v>0</v>
      </c>
      <c r="U16" s="28">
        <f t="shared" si="11"/>
        <v>92</v>
      </c>
      <c r="V16" s="14">
        <v>12</v>
      </c>
      <c r="W16" s="6"/>
      <c r="X16" s="77"/>
      <c r="Y16" s="77"/>
      <c r="Z16" s="77"/>
      <c r="AA16" s="77"/>
      <c r="AB16" s="77"/>
    </row>
    <row r="17" spans="1:33" s="7" customFormat="1" ht="15" customHeight="1" thickTop="1" thickBot="1">
      <c r="A17" s="16">
        <f t="shared" si="7"/>
        <v>91</v>
      </c>
      <c r="B17" s="29">
        <f>'Feuille d''inscription'!B16</f>
        <v>13</v>
      </c>
      <c r="C17" s="29">
        <f>IF('Feuille d''inscription'!F16="","",'Feuille d''inscription'!C16)</f>
        <v>0</v>
      </c>
      <c r="D17" s="20"/>
      <c r="E17" s="39"/>
      <c r="F17" s="33"/>
      <c r="G17" s="38"/>
      <c r="H17" s="33"/>
      <c r="I17" s="38"/>
      <c r="J17" s="33"/>
      <c r="K17" s="39"/>
      <c r="L17" s="50">
        <f t="shared" si="1"/>
        <v>0</v>
      </c>
      <c r="M17" s="49">
        <f>RANK(L17,L5:L110)</f>
        <v>4</v>
      </c>
      <c r="N17" s="41">
        <f t="shared" si="5"/>
        <v>0</v>
      </c>
      <c r="O17" s="24">
        <f>RANK(N17,N5:N110,)</f>
        <v>8</v>
      </c>
      <c r="P17" s="13">
        <f t="shared" si="9"/>
        <v>8.0169999999999995</v>
      </c>
      <c r="Q17" s="13">
        <f t="shared" si="10"/>
        <v>1.7000000000000001E-2</v>
      </c>
      <c r="R17" s="27">
        <f t="shared" si="0"/>
        <v>0</v>
      </c>
      <c r="S17" s="51">
        <f t="shared" si="3"/>
        <v>0</v>
      </c>
      <c r="T17" s="51">
        <f t="shared" si="4"/>
        <v>0</v>
      </c>
      <c r="U17" s="28">
        <f t="shared" si="11"/>
        <v>91</v>
      </c>
      <c r="V17" s="14">
        <v>13</v>
      </c>
      <c r="W17" s="6"/>
      <c r="X17" s="6"/>
      <c r="Y17" s="6"/>
      <c r="Z17" s="6"/>
      <c r="AA17" s="6"/>
    </row>
    <row r="18" spans="1:33" s="7" customFormat="1" ht="15" customHeight="1" thickTop="1" thickBot="1">
      <c r="A18" s="16">
        <f t="shared" si="7"/>
        <v>90</v>
      </c>
      <c r="B18" s="29">
        <f>'Feuille d''inscription'!B17</f>
        <v>14</v>
      </c>
      <c r="C18" s="29">
        <f>IF('Feuille d''inscription'!F17="","",'Feuille d''inscription'!C17)</f>
        <v>0</v>
      </c>
      <c r="D18" s="23"/>
      <c r="E18" s="38"/>
      <c r="F18" s="32"/>
      <c r="G18" s="38"/>
      <c r="H18" s="32"/>
      <c r="I18" s="38"/>
      <c r="J18" s="32"/>
      <c r="K18" s="38"/>
      <c r="L18" s="48">
        <f t="shared" si="1"/>
        <v>0</v>
      </c>
      <c r="M18" s="49">
        <f>RANK(L18,L5:L112)</f>
        <v>4</v>
      </c>
      <c r="N18" s="41">
        <f t="shared" si="5"/>
        <v>0</v>
      </c>
      <c r="O18" s="24">
        <f>RANK(N18,N5:N112,)</f>
        <v>8</v>
      </c>
      <c r="P18" s="13">
        <f t="shared" si="9"/>
        <v>8.0180000000000007</v>
      </c>
      <c r="Q18" s="13">
        <f t="shared" si="10"/>
        <v>1.7999999999999999E-2</v>
      </c>
      <c r="R18" s="27">
        <f t="shared" si="0"/>
        <v>0</v>
      </c>
      <c r="S18" s="51">
        <f t="shared" si="3"/>
        <v>0</v>
      </c>
      <c r="T18" s="51">
        <f t="shared" si="4"/>
        <v>0</v>
      </c>
      <c r="U18" s="28">
        <f t="shared" si="11"/>
        <v>90</v>
      </c>
      <c r="V18" s="14">
        <v>14</v>
      </c>
      <c r="W18" s="6"/>
      <c r="X18" s="6"/>
      <c r="Y18" s="6"/>
      <c r="Z18" s="6"/>
      <c r="AA18" s="6"/>
    </row>
    <row r="19" spans="1:33" s="7" customFormat="1" ht="15" customHeight="1" thickTop="1" thickBot="1">
      <c r="A19" s="16">
        <f t="shared" si="7"/>
        <v>89</v>
      </c>
      <c r="B19" s="29">
        <f>'Feuille d''inscription'!B18</f>
        <v>15</v>
      </c>
      <c r="C19" s="29">
        <f>IF('Feuille d''inscription'!F18="","",'Feuille d''inscription'!C18)</f>
        <v>0</v>
      </c>
      <c r="D19" s="20"/>
      <c r="E19" s="39"/>
      <c r="F19" s="33"/>
      <c r="G19" s="39"/>
      <c r="H19" s="33"/>
      <c r="I19" s="39"/>
      <c r="J19" s="33"/>
      <c r="K19" s="39"/>
      <c r="L19" s="50">
        <f t="shared" si="1"/>
        <v>0</v>
      </c>
      <c r="M19" s="49">
        <f>RANK(L19,L5:L112)</f>
        <v>4</v>
      </c>
      <c r="N19" s="41">
        <f t="shared" si="5"/>
        <v>0</v>
      </c>
      <c r="O19" s="24">
        <f>RANK(N19,N5:N112,)</f>
        <v>8</v>
      </c>
      <c r="P19" s="13">
        <f t="shared" si="9"/>
        <v>8.0190000000000001</v>
      </c>
      <c r="Q19" s="13">
        <f t="shared" si="10"/>
        <v>1.9E-2</v>
      </c>
      <c r="R19" s="27">
        <f t="shared" si="0"/>
        <v>0</v>
      </c>
      <c r="S19" s="51">
        <f t="shared" si="3"/>
        <v>0</v>
      </c>
      <c r="T19" s="51">
        <f t="shared" si="4"/>
        <v>0</v>
      </c>
      <c r="U19" s="28">
        <f t="shared" si="11"/>
        <v>89</v>
      </c>
      <c r="V19" s="14">
        <v>15</v>
      </c>
      <c r="W19" s="6"/>
      <c r="X19" s="6"/>
      <c r="Y19" s="6"/>
      <c r="Z19" s="6"/>
      <c r="AA19" s="6"/>
      <c r="AG19" s="43"/>
    </row>
    <row r="20" spans="1:33" s="7" customFormat="1" ht="15" customHeight="1" thickTop="1" thickBot="1">
      <c r="A20" s="16">
        <f t="shared" si="7"/>
        <v>88</v>
      </c>
      <c r="B20" s="29">
        <f>'Feuille d''inscription'!B19</f>
        <v>16</v>
      </c>
      <c r="C20" s="29">
        <f>IF('Feuille d''inscription'!F19="","",'Feuille d''inscription'!C19)</f>
        <v>0</v>
      </c>
      <c r="D20" s="23"/>
      <c r="E20" s="38"/>
      <c r="F20" s="32"/>
      <c r="G20" s="38"/>
      <c r="H20" s="32"/>
      <c r="I20" s="38"/>
      <c r="J20" s="32"/>
      <c r="K20" s="38"/>
      <c r="L20" s="48">
        <f t="shared" si="1"/>
        <v>0</v>
      </c>
      <c r="M20" s="49">
        <f>RANK(L20,L5:L114)</f>
        <v>4</v>
      </c>
      <c r="N20" s="41">
        <f t="shared" si="5"/>
        <v>0</v>
      </c>
      <c r="O20" s="24">
        <f>RANK(N20,N5:N114,)</f>
        <v>8</v>
      </c>
      <c r="P20" s="13">
        <f t="shared" si="9"/>
        <v>8.02</v>
      </c>
      <c r="Q20" s="13">
        <f t="shared" si="10"/>
        <v>0.02</v>
      </c>
      <c r="R20" s="27">
        <f t="shared" si="0"/>
        <v>0</v>
      </c>
      <c r="S20" s="51">
        <f t="shared" si="3"/>
        <v>0</v>
      </c>
      <c r="T20" s="51">
        <f t="shared" si="4"/>
        <v>0</v>
      </c>
      <c r="U20" s="28">
        <f t="shared" si="11"/>
        <v>88</v>
      </c>
      <c r="V20" s="14">
        <v>16</v>
      </c>
      <c r="W20" s="6"/>
      <c r="X20" s="6"/>
      <c r="Y20" s="6"/>
      <c r="Z20" s="6"/>
      <c r="AA20" s="6"/>
    </row>
    <row r="21" spans="1:33" s="7" customFormat="1" ht="15" customHeight="1" thickTop="1" thickBot="1">
      <c r="A21" s="16">
        <f t="shared" si="7"/>
        <v>87</v>
      </c>
      <c r="B21" s="29">
        <f>'Feuille d''inscription'!B20</f>
        <v>17</v>
      </c>
      <c r="C21" s="29">
        <f>IF('Feuille d''inscription'!F20="","",'Feuille d''inscription'!C20)</f>
        <v>0</v>
      </c>
      <c r="D21" s="20"/>
      <c r="E21" s="39"/>
      <c r="F21" s="33"/>
      <c r="G21" s="38"/>
      <c r="H21" s="33"/>
      <c r="I21" s="38"/>
      <c r="J21" s="33"/>
      <c r="K21" s="39"/>
      <c r="L21" s="50">
        <f t="shared" si="1"/>
        <v>0</v>
      </c>
      <c r="M21" s="49">
        <f>RANK(L21,L5:L114)</f>
        <v>4</v>
      </c>
      <c r="N21" s="41">
        <f t="shared" si="5"/>
        <v>0</v>
      </c>
      <c r="O21" s="24">
        <f>RANK(N21,N5:N114,)</f>
        <v>8</v>
      </c>
      <c r="P21" s="13">
        <f t="shared" si="9"/>
        <v>8.0210000000000008</v>
      </c>
      <c r="Q21" s="13">
        <f t="shared" si="10"/>
        <v>2.1000000000000001E-2</v>
      </c>
      <c r="R21" s="27">
        <f t="shared" si="0"/>
        <v>0</v>
      </c>
      <c r="S21" s="51">
        <f t="shared" si="3"/>
        <v>0</v>
      </c>
      <c r="T21" s="51">
        <f t="shared" si="4"/>
        <v>0</v>
      </c>
      <c r="U21" s="28">
        <f t="shared" si="11"/>
        <v>87</v>
      </c>
      <c r="V21" s="14">
        <v>17</v>
      </c>
      <c r="W21" s="6"/>
      <c r="X21" s="6"/>
      <c r="Y21" s="6"/>
      <c r="Z21" s="6"/>
      <c r="AA21" s="6"/>
    </row>
    <row r="22" spans="1:33" s="7" customFormat="1" ht="15" customHeight="1" thickTop="1" thickBot="1">
      <c r="A22" s="16">
        <f t="shared" si="7"/>
        <v>86</v>
      </c>
      <c r="B22" s="29">
        <f>'Feuille d''inscription'!B21</f>
        <v>18</v>
      </c>
      <c r="C22" s="29">
        <f>IF('Feuille d''inscription'!F21="","",'Feuille d''inscription'!C21)</f>
        <v>0</v>
      </c>
      <c r="D22" s="23"/>
      <c r="E22" s="38"/>
      <c r="F22" s="32"/>
      <c r="G22" s="39"/>
      <c r="H22" s="32"/>
      <c r="I22" s="39"/>
      <c r="J22" s="32"/>
      <c r="K22" s="38"/>
      <c r="L22" s="48">
        <f t="shared" si="1"/>
        <v>0</v>
      </c>
      <c r="M22" s="49">
        <f>RANK(L22,L5:L116)</f>
        <v>4</v>
      </c>
      <c r="N22" s="41">
        <f t="shared" si="5"/>
        <v>0</v>
      </c>
      <c r="O22" s="24">
        <f>RANK(N22,N5:N116,)</f>
        <v>8</v>
      </c>
      <c r="P22" s="13">
        <f t="shared" si="9"/>
        <v>8.0220000000000002</v>
      </c>
      <c r="Q22" s="13">
        <f t="shared" si="10"/>
        <v>2.1999999999999999E-2</v>
      </c>
      <c r="R22" s="27">
        <f t="shared" si="0"/>
        <v>0</v>
      </c>
      <c r="S22" s="51">
        <f t="shared" si="3"/>
        <v>0</v>
      </c>
      <c r="T22" s="51">
        <f t="shared" si="4"/>
        <v>0</v>
      </c>
      <c r="U22" s="28">
        <f t="shared" si="11"/>
        <v>86</v>
      </c>
      <c r="V22" s="14">
        <v>18</v>
      </c>
      <c r="W22" s="6"/>
      <c r="X22" s="6"/>
      <c r="Y22" s="6"/>
      <c r="Z22" s="6"/>
      <c r="AA22" s="6"/>
    </row>
    <row r="23" spans="1:33" s="7" customFormat="1" ht="15" customHeight="1" thickTop="1" thickBot="1">
      <c r="A23" s="16">
        <f t="shared" si="7"/>
        <v>85</v>
      </c>
      <c r="B23" s="29">
        <f>'Feuille d''inscription'!B22</f>
        <v>19</v>
      </c>
      <c r="C23" s="29">
        <f>IF('Feuille d''inscription'!F22="","",'Feuille d''inscription'!C22)</f>
        <v>0</v>
      </c>
      <c r="D23" s="20"/>
      <c r="E23" s="39"/>
      <c r="F23" s="33"/>
      <c r="G23" s="38"/>
      <c r="H23" s="33"/>
      <c r="I23" s="38"/>
      <c r="J23" s="33"/>
      <c r="K23" s="39"/>
      <c r="L23" s="50">
        <f t="shared" si="1"/>
        <v>0</v>
      </c>
      <c r="M23" s="49">
        <f>RANK(L23,L5:L116)</f>
        <v>4</v>
      </c>
      <c r="N23" s="41">
        <f t="shared" si="5"/>
        <v>0</v>
      </c>
      <c r="O23" s="24">
        <f>RANK(N23,N5:N116,)</f>
        <v>8</v>
      </c>
      <c r="P23" s="13">
        <f t="shared" si="9"/>
        <v>8.0229999999999997</v>
      </c>
      <c r="Q23" s="13">
        <f t="shared" si="10"/>
        <v>2.3E-2</v>
      </c>
      <c r="R23" s="27">
        <f t="shared" si="0"/>
        <v>0</v>
      </c>
      <c r="S23" s="51">
        <f t="shared" si="3"/>
        <v>0</v>
      </c>
      <c r="T23" s="51">
        <f t="shared" si="4"/>
        <v>0</v>
      </c>
      <c r="U23" s="28">
        <f t="shared" si="11"/>
        <v>85</v>
      </c>
      <c r="V23" s="14">
        <v>19</v>
      </c>
      <c r="W23" s="6"/>
      <c r="X23" s="6"/>
      <c r="Y23" s="6"/>
      <c r="Z23" s="6"/>
      <c r="AA23" s="6"/>
    </row>
    <row r="24" spans="1:33" s="7" customFormat="1" ht="15" customHeight="1" thickTop="1" thickBot="1">
      <c r="A24" s="16">
        <f t="shared" si="7"/>
        <v>84</v>
      </c>
      <c r="B24" s="29">
        <f>'Feuille d''inscription'!B23</f>
        <v>20</v>
      </c>
      <c r="C24" s="29">
        <f>IF('Feuille d''inscription'!F23="","",'Feuille d''inscription'!C23)</f>
        <v>0</v>
      </c>
      <c r="D24" s="23"/>
      <c r="E24" s="38"/>
      <c r="F24" s="32"/>
      <c r="G24" s="38"/>
      <c r="H24" s="32"/>
      <c r="I24" s="38"/>
      <c r="J24" s="32"/>
      <c r="K24" s="38"/>
      <c r="L24" s="48">
        <f t="shared" si="1"/>
        <v>0</v>
      </c>
      <c r="M24" s="49">
        <f>RANK(L24,L5:L118)</f>
        <v>4</v>
      </c>
      <c r="N24" s="41">
        <f t="shared" si="5"/>
        <v>0</v>
      </c>
      <c r="O24" s="24">
        <f>RANK(N24,N5:N118,)</f>
        <v>8</v>
      </c>
      <c r="P24" s="13">
        <f t="shared" si="9"/>
        <v>8.0239999999999991</v>
      </c>
      <c r="Q24" s="13">
        <f t="shared" si="10"/>
        <v>2.4E-2</v>
      </c>
      <c r="R24" s="27">
        <f t="shared" si="0"/>
        <v>0</v>
      </c>
      <c r="S24" s="51">
        <f t="shared" si="3"/>
        <v>0</v>
      </c>
      <c r="T24" s="51">
        <f t="shared" si="4"/>
        <v>0</v>
      </c>
      <c r="U24" s="28">
        <f t="shared" si="11"/>
        <v>84</v>
      </c>
      <c r="V24" s="14">
        <v>20</v>
      </c>
      <c r="W24" s="6"/>
      <c r="X24" s="6"/>
      <c r="Y24" s="6"/>
      <c r="Z24" s="6"/>
      <c r="AA24" s="6"/>
    </row>
    <row r="25" spans="1:33" s="7" customFormat="1" ht="15" customHeight="1" thickTop="1" thickBot="1">
      <c r="A25" s="16">
        <f t="shared" si="7"/>
        <v>83</v>
      </c>
      <c r="B25" s="29">
        <f>'Feuille d''inscription'!B24</f>
        <v>21</v>
      </c>
      <c r="C25" s="29">
        <f>IF('Feuille d''inscription'!F24="","",'Feuille d''inscription'!C24)</f>
        <v>0</v>
      </c>
      <c r="D25" s="20"/>
      <c r="E25" s="39"/>
      <c r="F25" s="33"/>
      <c r="G25" s="39"/>
      <c r="H25" s="33"/>
      <c r="I25" s="39"/>
      <c r="J25" s="33"/>
      <c r="K25" s="39"/>
      <c r="L25" s="50">
        <f t="shared" si="1"/>
        <v>0</v>
      </c>
      <c r="M25" s="49">
        <f>RANK(L25,L5:L118)</f>
        <v>4</v>
      </c>
      <c r="N25" s="41">
        <f t="shared" si="5"/>
        <v>0</v>
      </c>
      <c r="O25" s="24">
        <f>RANK(N25,N5:N118,)</f>
        <v>8</v>
      </c>
      <c r="P25" s="13">
        <f t="shared" si="9"/>
        <v>8.0250000000000004</v>
      </c>
      <c r="Q25" s="13">
        <f t="shared" si="10"/>
        <v>2.5000000000000001E-2</v>
      </c>
      <c r="R25" s="27">
        <f t="shared" si="0"/>
        <v>0</v>
      </c>
      <c r="S25" s="51">
        <f t="shared" si="3"/>
        <v>0</v>
      </c>
      <c r="T25" s="51">
        <f t="shared" si="4"/>
        <v>0</v>
      </c>
      <c r="U25" s="28">
        <f t="shared" si="11"/>
        <v>83</v>
      </c>
      <c r="V25" s="14">
        <v>21</v>
      </c>
      <c r="W25" s="6"/>
      <c r="X25" s="6"/>
      <c r="Y25" s="6"/>
      <c r="Z25" s="6"/>
      <c r="AA25" s="6"/>
    </row>
    <row r="26" spans="1:33" s="7" customFormat="1" ht="15" customHeight="1" thickTop="1" thickBot="1">
      <c r="A26" s="16">
        <f t="shared" si="7"/>
        <v>82</v>
      </c>
      <c r="B26" s="29">
        <f>'Feuille d''inscription'!B25</f>
        <v>22</v>
      </c>
      <c r="C26" s="29">
        <f>IF('Feuille d''inscription'!F25="","",'Feuille d''inscription'!C25)</f>
        <v>0</v>
      </c>
      <c r="D26" s="23"/>
      <c r="E26" s="38"/>
      <c r="F26" s="32"/>
      <c r="G26" s="38"/>
      <c r="H26" s="32"/>
      <c r="I26" s="38"/>
      <c r="J26" s="32"/>
      <c r="K26" s="38"/>
      <c r="L26" s="48">
        <f t="shared" si="1"/>
        <v>0</v>
      </c>
      <c r="M26" s="49">
        <f>RANK(L26,L5:L120)</f>
        <v>4</v>
      </c>
      <c r="N26" s="41">
        <f t="shared" si="5"/>
        <v>0</v>
      </c>
      <c r="O26" s="24">
        <f>RANK(N26,N5:N120,)</f>
        <v>8</v>
      </c>
      <c r="P26" s="13">
        <f t="shared" si="9"/>
        <v>8.0259999999999998</v>
      </c>
      <c r="Q26" s="13">
        <f t="shared" si="10"/>
        <v>2.5999999999999999E-2</v>
      </c>
      <c r="R26" s="27">
        <f t="shared" si="0"/>
        <v>0</v>
      </c>
      <c r="S26" s="51">
        <f t="shared" si="3"/>
        <v>0</v>
      </c>
      <c r="T26" s="51">
        <f t="shared" si="4"/>
        <v>0</v>
      </c>
      <c r="U26" s="28">
        <f t="shared" si="11"/>
        <v>82</v>
      </c>
      <c r="V26" s="14">
        <v>22</v>
      </c>
      <c r="W26" s="6"/>
      <c r="X26" s="6"/>
      <c r="Y26" s="6"/>
      <c r="Z26" s="6"/>
      <c r="AA26" s="6"/>
    </row>
    <row r="27" spans="1:33" s="7" customFormat="1" ht="15" customHeight="1" thickTop="1" thickBot="1">
      <c r="A27" s="16">
        <f t="shared" si="7"/>
        <v>81</v>
      </c>
      <c r="B27" s="29">
        <f>'Feuille d''inscription'!B26</f>
        <v>23</v>
      </c>
      <c r="C27" s="29">
        <f>IF('Feuille d''inscription'!F26="","",'Feuille d''inscription'!C26)</f>
        <v>0</v>
      </c>
      <c r="D27" s="20"/>
      <c r="E27" s="39"/>
      <c r="F27" s="33"/>
      <c r="G27" s="38"/>
      <c r="H27" s="33"/>
      <c r="I27" s="38"/>
      <c r="J27" s="33"/>
      <c r="K27" s="39"/>
      <c r="L27" s="50">
        <f t="shared" si="1"/>
        <v>0</v>
      </c>
      <c r="M27" s="49">
        <f>RANK(L27,L5:L120)</f>
        <v>4</v>
      </c>
      <c r="N27" s="41">
        <f t="shared" si="5"/>
        <v>0</v>
      </c>
      <c r="O27" s="24">
        <f>RANK(N27,N5:N120,)</f>
        <v>8</v>
      </c>
      <c r="P27" s="13">
        <f t="shared" si="9"/>
        <v>8.0269999999999992</v>
      </c>
      <c r="Q27" s="13">
        <f t="shared" si="10"/>
        <v>2.7E-2</v>
      </c>
      <c r="R27" s="27">
        <f t="shared" si="0"/>
        <v>0</v>
      </c>
      <c r="S27" s="51">
        <f t="shared" si="3"/>
        <v>0</v>
      </c>
      <c r="T27" s="51">
        <f t="shared" si="4"/>
        <v>0</v>
      </c>
      <c r="U27" s="28">
        <f t="shared" si="11"/>
        <v>81</v>
      </c>
      <c r="V27" s="14">
        <v>23</v>
      </c>
      <c r="W27" s="6"/>
      <c r="X27" s="6"/>
      <c r="Y27" s="6"/>
      <c r="Z27" s="6"/>
      <c r="AA27" s="6"/>
    </row>
    <row r="28" spans="1:33" s="7" customFormat="1" ht="15" customHeight="1" thickTop="1" thickBot="1">
      <c r="A28" s="16">
        <f t="shared" si="7"/>
        <v>80</v>
      </c>
      <c r="B28" s="29">
        <f>'Feuille d''inscription'!B27</f>
        <v>24</v>
      </c>
      <c r="C28" s="29">
        <f>IF('Feuille d''inscription'!F27="","",'Feuille d''inscription'!C27)</f>
        <v>0</v>
      </c>
      <c r="D28" s="23"/>
      <c r="E28" s="38"/>
      <c r="F28" s="32"/>
      <c r="G28" s="39"/>
      <c r="H28" s="32"/>
      <c r="I28" s="39"/>
      <c r="J28" s="32"/>
      <c r="K28" s="38"/>
      <c r="L28" s="48">
        <f t="shared" si="1"/>
        <v>0</v>
      </c>
      <c r="M28" s="49">
        <f>RANK(L28,L5:L122)</f>
        <v>4</v>
      </c>
      <c r="N28" s="41">
        <f t="shared" si="5"/>
        <v>0</v>
      </c>
      <c r="O28" s="24">
        <f>RANK(N28,N5:N122,)</f>
        <v>8</v>
      </c>
      <c r="P28" s="13">
        <f t="shared" si="9"/>
        <v>8.0280000000000005</v>
      </c>
      <c r="Q28" s="13">
        <f t="shared" si="10"/>
        <v>2.8000000000000001E-2</v>
      </c>
      <c r="R28" s="27">
        <f t="shared" si="0"/>
        <v>0</v>
      </c>
      <c r="S28" s="51">
        <f t="shared" si="3"/>
        <v>0</v>
      </c>
      <c r="T28" s="51">
        <f t="shared" si="4"/>
        <v>0</v>
      </c>
      <c r="U28" s="28">
        <f t="shared" si="11"/>
        <v>80</v>
      </c>
      <c r="V28" s="14">
        <v>24</v>
      </c>
      <c r="W28" s="6"/>
      <c r="X28" s="6"/>
      <c r="Y28" s="6"/>
      <c r="Z28" s="6"/>
      <c r="AA28" s="6"/>
    </row>
    <row r="29" spans="1:33" s="7" customFormat="1" ht="15" customHeight="1" thickTop="1" thickBot="1">
      <c r="A29" s="16">
        <f t="shared" si="7"/>
        <v>79</v>
      </c>
      <c r="B29" s="29">
        <f>'Feuille d''inscription'!B28</f>
        <v>25</v>
      </c>
      <c r="C29" s="29">
        <f>IF('Feuille d''inscription'!F28="","",'Feuille d''inscription'!C28)</f>
        <v>0</v>
      </c>
      <c r="D29" s="20"/>
      <c r="E29" s="39"/>
      <c r="F29" s="33"/>
      <c r="G29" s="38"/>
      <c r="H29" s="33"/>
      <c r="I29" s="38"/>
      <c r="J29" s="33"/>
      <c r="K29" s="39"/>
      <c r="L29" s="50">
        <f t="shared" si="1"/>
        <v>0</v>
      </c>
      <c r="M29" s="49">
        <f>RANK(L29,L5:L122)</f>
        <v>4</v>
      </c>
      <c r="N29" s="41">
        <f t="shared" si="5"/>
        <v>0</v>
      </c>
      <c r="O29" s="24">
        <f>RANK(N29,N5:N122,)</f>
        <v>8</v>
      </c>
      <c r="P29" s="13">
        <f t="shared" si="9"/>
        <v>8.0289999999999999</v>
      </c>
      <c r="Q29" s="13">
        <f t="shared" si="10"/>
        <v>2.9000000000000001E-2</v>
      </c>
      <c r="R29" s="27">
        <f t="shared" si="0"/>
        <v>0</v>
      </c>
      <c r="S29" s="51">
        <f t="shared" si="3"/>
        <v>0</v>
      </c>
      <c r="T29" s="51">
        <f t="shared" si="4"/>
        <v>0</v>
      </c>
      <c r="U29" s="28">
        <f t="shared" si="11"/>
        <v>79</v>
      </c>
      <c r="V29" s="14">
        <v>25</v>
      </c>
      <c r="W29" s="6"/>
      <c r="X29" s="6"/>
      <c r="Y29" s="6"/>
      <c r="Z29" s="6"/>
      <c r="AA29" s="6"/>
    </row>
    <row r="30" spans="1:33" s="7" customFormat="1" ht="15" customHeight="1" thickTop="1" thickBot="1">
      <c r="A30" s="16">
        <f t="shared" si="7"/>
        <v>78</v>
      </c>
      <c r="B30" s="29">
        <f>'Feuille d''inscription'!B29</f>
        <v>26</v>
      </c>
      <c r="C30" s="29">
        <f>IF('Feuille d''inscription'!F29="","",'Feuille d''inscription'!C29)</f>
        <v>0</v>
      </c>
      <c r="D30" s="23"/>
      <c r="E30" s="38"/>
      <c r="F30" s="32"/>
      <c r="G30" s="38"/>
      <c r="H30" s="32"/>
      <c r="I30" s="38"/>
      <c r="J30" s="32"/>
      <c r="K30" s="38"/>
      <c r="L30" s="48">
        <f t="shared" si="1"/>
        <v>0</v>
      </c>
      <c r="M30" s="49">
        <f>RANK(L30,L5:L124)</f>
        <v>4</v>
      </c>
      <c r="N30" s="41">
        <f t="shared" si="5"/>
        <v>0</v>
      </c>
      <c r="O30" s="24">
        <f>RANK(N30,N5:N124,)</f>
        <v>8</v>
      </c>
      <c r="P30" s="13">
        <f t="shared" si="9"/>
        <v>8.0299999999999994</v>
      </c>
      <c r="Q30" s="13">
        <f t="shared" si="10"/>
        <v>0.03</v>
      </c>
      <c r="R30" s="27">
        <f t="shared" si="0"/>
        <v>0</v>
      </c>
      <c r="S30" s="51">
        <f t="shared" si="3"/>
        <v>0</v>
      </c>
      <c r="T30" s="51">
        <f t="shared" si="4"/>
        <v>0</v>
      </c>
      <c r="U30" s="28">
        <f t="shared" si="11"/>
        <v>78</v>
      </c>
      <c r="V30" s="14">
        <v>26</v>
      </c>
      <c r="W30" s="6"/>
      <c r="X30" s="6"/>
      <c r="Y30" s="6"/>
      <c r="Z30" s="6"/>
      <c r="AA30" s="6"/>
    </row>
    <row r="31" spans="1:33" s="7" customFormat="1" ht="15" customHeight="1" thickTop="1" thickBot="1">
      <c r="A31" s="16">
        <f t="shared" si="7"/>
        <v>77</v>
      </c>
      <c r="B31" s="29">
        <f>'Feuille d''inscription'!B30</f>
        <v>27</v>
      </c>
      <c r="C31" s="29">
        <f>IF('Feuille d''inscription'!F30="","",'Feuille d''inscription'!C30)</f>
        <v>0</v>
      </c>
      <c r="D31" s="20"/>
      <c r="E31" s="39"/>
      <c r="F31" s="33"/>
      <c r="G31" s="39"/>
      <c r="H31" s="33"/>
      <c r="I31" s="39"/>
      <c r="J31" s="33"/>
      <c r="K31" s="39"/>
      <c r="L31" s="50">
        <f t="shared" si="1"/>
        <v>0</v>
      </c>
      <c r="M31" s="49">
        <f>RANK(L31,L5:L124)</f>
        <v>4</v>
      </c>
      <c r="N31" s="41">
        <f t="shared" si="5"/>
        <v>0</v>
      </c>
      <c r="O31" s="24">
        <f>RANK(N31,N5:N124,)</f>
        <v>8</v>
      </c>
      <c r="P31" s="13">
        <f t="shared" si="9"/>
        <v>8.0310000000000006</v>
      </c>
      <c r="Q31" s="13">
        <f t="shared" si="10"/>
        <v>3.1E-2</v>
      </c>
      <c r="R31" s="27">
        <f t="shared" si="0"/>
        <v>0</v>
      </c>
      <c r="S31" s="51">
        <f t="shared" si="3"/>
        <v>0</v>
      </c>
      <c r="T31" s="51">
        <f t="shared" si="4"/>
        <v>0</v>
      </c>
      <c r="U31" s="28">
        <f t="shared" si="11"/>
        <v>77</v>
      </c>
      <c r="V31" s="14">
        <v>27</v>
      </c>
      <c r="W31" s="6"/>
      <c r="X31" s="6"/>
      <c r="Y31" s="6"/>
      <c r="Z31" s="6"/>
      <c r="AA31" s="6"/>
    </row>
    <row r="32" spans="1:33" s="7" customFormat="1" ht="15" customHeight="1" thickTop="1" thickBot="1">
      <c r="A32" s="16">
        <f t="shared" si="7"/>
        <v>76</v>
      </c>
      <c r="B32" s="29">
        <f>'Feuille d''inscription'!B31</f>
        <v>28</v>
      </c>
      <c r="C32" s="29">
        <f>IF('Feuille d''inscription'!F31="","",'Feuille d''inscription'!C31)</f>
        <v>0</v>
      </c>
      <c r="D32" s="23"/>
      <c r="E32" s="38"/>
      <c r="F32" s="32"/>
      <c r="G32" s="38"/>
      <c r="H32" s="32"/>
      <c r="I32" s="38"/>
      <c r="J32" s="32"/>
      <c r="K32" s="38"/>
      <c r="L32" s="48">
        <f t="shared" si="1"/>
        <v>0</v>
      </c>
      <c r="M32" s="49">
        <f>RANK(L32,L5:L126)</f>
        <v>4</v>
      </c>
      <c r="N32" s="41">
        <f t="shared" si="5"/>
        <v>0</v>
      </c>
      <c r="O32" s="24">
        <f>RANK(N32,N5:N126,)</f>
        <v>8</v>
      </c>
      <c r="P32" s="13">
        <f t="shared" si="9"/>
        <v>8.032</v>
      </c>
      <c r="Q32" s="13">
        <f t="shared" si="10"/>
        <v>3.2000000000000001E-2</v>
      </c>
      <c r="R32" s="27">
        <f t="shared" si="0"/>
        <v>0</v>
      </c>
      <c r="S32" s="51">
        <f t="shared" si="3"/>
        <v>0</v>
      </c>
      <c r="T32" s="51">
        <f t="shared" si="4"/>
        <v>0</v>
      </c>
      <c r="U32" s="28">
        <f t="shared" si="11"/>
        <v>76</v>
      </c>
      <c r="V32" s="14">
        <v>28</v>
      </c>
      <c r="W32" s="6"/>
      <c r="X32" s="6"/>
      <c r="Y32" s="6"/>
      <c r="Z32" s="6"/>
      <c r="AA32" s="6"/>
    </row>
    <row r="33" spans="1:27" s="7" customFormat="1" ht="15" customHeight="1" thickTop="1" thickBot="1">
      <c r="A33" s="16">
        <f t="shared" si="7"/>
        <v>75</v>
      </c>
      <c r="B33" s="29">
        <f>'Feuille d''inscription'!B32</f>
        <v>29</v>
      </c>
      <c r="C33" s="29">
        <f>IF('Feuille d''inscription'!F32="","",'Feuille d''inscription'!C32)</f>
        <v>0</v>
      </c>
      <c r="D33" s="20"/>
      <c r="E33" s="39"/>
      <c r="F33" s="33"/>
      <c r="G33" s="38"/>
      <c r="H33" s="33"/>
      <c r="I33" s="38"/>
      <c r="J33" s="33"/>
      <c r="K33" s="39"/>
      <c r="L33" s="50">
        <f t="shared" si="1"/>
        <v>0</v>
      </c>
      <c r="M33" s="49">
        <v>5</v>
      </c>
      <c r="N33" s="41">
        <f t="shared" si="5"/>
        <v>0</v>
      </c>
      <c r="O33" s="24">
        <f>RANK(N33,N5:N126,)</f>
        <v>8</v>
      </c>
      <c r="P33" s="13">
        <f t="shared" si="9"/>
        <v>8.0329999999999995</v>
      </c>
      <c r="Q33" s="13">
        <f t="shared" si="10"/>
        <v>3.3000000000000002E-2</v>
      </c>
      <c r="R33" s="27">
        <f t="shared" si="0"/>
        <v>0</v>
      </c>
      <c r="S33" s="51">
        <f t="shared" si="3"/>
        <v>0</v>
      </c>
      <c r="T33" s="51">
        <f t="shared" si="4"/>
        <v>0</v>
      </c>
      <c r="U33" s="28">
        <f t="shared" si="11"/>
        <v>75</v>
      </c>
      <c r="V33" s="14">
        <v>29</v>
      </c>
      <c r="W33" s="6"/>
      <c r="X33" s="6"/>
      <c r="Y33" s="6"/>
      <c r="Z33" s="6"/>
      <c r="AA33" s="6"/>
    </row>
    <row r="34" spans="1:27" s="7" customFormat="1" ht="15" customHeight="1" thickTop="1" thickBot="1">
      <c r="A34" s="16">
        <f t="shared" si="7"/>
        <v>74</v>
      </c>
      <c r="B34" s="29">
        <f>'Feuille d''inscription'!B33</f>
        <v>30</v>
      </c>
      <c r="C34" s="29">
        <f>IF('Feuille d''inscription'!F33="","",'Feuille d''inscription'!C33)</f>
        <v>0</v>
      </c>
      <c r="D34" s="23"/>
      <c r="E34" s="38"/>
      <c r="F34" s="32"/>
      <c r="G34" s="39"/>
      <c r="H34" s="32"/>
      <c r="I34" s="39"/>
      <c r="J34" s="32"/>
      <c r="K34" s="38"/>
      <c r="L34" s="48">
        <f t="shared" si="1"/>
        <v>0</v>
      </c>
      <c r="M34" s="49">
        <f>RANK(L34,L5:L128)</f>
        <v>4</v>
      </c>
      <c r="N34" s="41">
        <f t="shared" si="5"/>
        <v>0</v>
      </c>
      <c r="O34" s="24">
        <f>RANK(N34,N5:N128,)</f>
        <v>8</v>
      </c>
      <c r="P34" s="13">
        <f t="shared" si="9"/>
        <v>8.0340000000000007</v>
      </c>
      <c r="Q34" s="13">
        <f t="shared" si="10"/>
        <v>3.4000000000000002E-2</v>
      </c>
      <c r="R34" s="27">
        <f t="shared" si="0"/>
        <v>0</v>
      </c>
      <c r="S34" s="51">
        <f t="shared" si="3"/>
        <v>0</v>
      </c>
      <c r="T34" s="51">
        <f t="shared" si="4"/>
        <v>0</v>
      </c>
      <c r="U34" s="28">
        <f t="shared" si="11"/>
        <v>74</v>
      </c>
      <c r="V34" s="14">
        <v>30</v>
      </c>
      <c r="W34" s="6"/>
      <c r="X34" s="6"/>
      <c r="Y34" s="6"/>
      <c r="Z34" s="6"/>
      <c r="AA34" s="6"/>
    </row>
    <row r="35" spans="1:27" s="7" customFormat="1" ht="15" customHeight="1" thickTop="1" thickBot="1">
      <c r="A35" s="16">
        <f t="shared" si="7"/>
        <v>73</v>
      </c>
      <c r="B35" s="29">
        <f>'Feuille d''inscription'!B34</f>
        <v>31</v>
      </c>
      <c r="C35" s="29">
        <f>IF('Feuille d''inscription'!F34="","",'Feuille d''inscription'!C34)</f>
        <v>0</v>
      </c>
      <c r="D35" s="20"/>
      <c r="E35" s="39"/>
      <c r="F35" s="33"/>
      <c r="G35" s="38"/>
      <c r="H35" s="33"/>
      <c r="I35" s="38"/>
      <c r="J35" s="33"/>
      <c r="K35" s="39"/>
      <c r="L35" s="50">
        <f t="shared" si="1"/>
        <v>0</v>
      </c>
      <c r="M35" s="49">
        <v>5</v>
      </c>
      <c r="N35" s="41">
        <f t="shared" si="5"/>
        <v>0</v>
      </c>
      <c r="O35" s="24">
        <f>RANK(N35,N5:N128,)</f>
        <v>8</v>
      </c>
      <c r="P35" s="13">
        <f t="shared" si="9"/>
        <v>8.0350000000000001</v>
      </c>
      <c r="Q35" s="13">
        <f t="shared" si="10"/>
        <v>3.5000000000000003E-2</v>
      </c>
      <c r="R35" s="27">
        <f t="shared" si="0"/>
        <v>0</v>
      </c>
      <c r="S35" s="51">
        <f t="shared" si="3"/>
        <v>0</v>
      </c>
      <c r="T35" s="51">
        <f t="shared" si="4"/>
        <v>0</v>
      </c>
      <c r="U35" s="28">
        <f t="shared" si="11"/>
        <v>73</v>
      </c>
      <c r="V35" s="14">
        <v>31</v>
      </c>
      <c r="W35" s="6"/>
      <c r="X35" s="6"/>
      <c r="Y35" s="6"/>
      <c r="Z35" s="6"/>
      <c r="AA35" s="6"/>
    </row>
    <row r="36" spans="1:27" s="7" customFormat="1" ht="15" customHeight="1" thickTop="1" thickBot="1">
      <c r="A36" s="16">
        <f t="shared" si="7"/>
        <v>72</v>
      </c>
      <c r="B36" s="29">
        <f>'Feuille d''inscription'!B35</f>
        <v>32</v>
      </c>
      <c r="C36" s="29">
        <f>IF('Feuille d''inscription'!F35="","",'Feuille d''inscription'!C35)</f>
        <v>0</v>
      </c>
      <c r="D36" s="23"/>
      <c r="E36" s="38"/>
      <c r="F36" s="32"/>
      <c r="G36" s="38"/>
      <c r="H36" s="32"/>
      <c r="I36" s="38"/>
      <c r="J36" s="32"/>
      <c r="K36" s="38"/>
      <c r="L36" s="48">
        <f t="shared" si="1"/>
        <v>0</v>
      </c>
      <c r="M36" s="49">
        <f>RANK(L36,L5:L130)</f>
        <v>4</v>
      </c>
      <c r="N36" s="41">
        <f t="shared" si="5"/>
        <v>0</v>
      </c>
      <c r="O36" s="24">
        <f>RANK(N36,N5:N130,)</f>
        <v>8</v>
      </c>
      <c r="P36" s="13">
        <f t="shared" si="9"/>
        <v>8.0359999999999996</v>
      </c>
      <c r="Q36" s="13">
        <f t="shared" si="10"/>
        <v>3.5999999999999997E-2</v>
      </c>
      <c r="R36" s="27">
        <f t="shared" si="0"/>
        <v>0</v>
      </c>
      <c r="S36" s="51">
        <f t="shared" si="3"/>
        <v>0</v>
      </c>
      <c r="T36" s="51">
        <f t="shared" si="4"/>
        <v>0</v>
      </c>
      <c r="U36" s="28">
        <f t="shared" si="11"/>
        <v>72</v>
      </c>
      <c r="V36" s="14">
        <v>32</v>
      </c>
      <c r="W36" s="6"/>
      <c r="X36" s="6"/>
      <c r="Y36" s="6"/>
      <c r="Z36" s="6"/>
      <c r="AA36" s="6"/>
    </row>
    <row r="37" spans="1:27" s="7" customFormat="1" ht="15" customHeight="1" thickTop="1" thickBot="1">
      <c r="A37" s="16">
        <f t="shared" si="7"/>
        <v>71</v>
      </c>
      <c r="B37" s="29">
        <f>'Feuille d''inscription'!B36</f>
        <v>33</v>
      </c>
      <c r="C37" s="29">
        <f>IF('Feuille d''inscription'!F36="","",'Feuille d''inscription'!C36)</f>
        <v>0</v>
      </c>
      <c r="D37" s="20"/>
      <c r="E37" s="39"/>
      <c r="F37" s="33"/>
      <c r="G37" s="39"/>
      <c r="H37" s="33"/>
      <c r="I37" s="39"/>
      <c r="J37" s="33"/>
      <c r="K37" s="39"/>
      <c r="L37" s="50">
        <f t="shared" si="1"/>
        <v>0</v>
      </c>
      <c r="M37" s="49">
        <f>RANK(L37,L55:L130)</f>
        <v>1</v>
      </c>
      <c r="N37" s="41">
        <f t="shared" si="5"/>
        <v>0</v>
      </c>
      <c r="O37" s="24">
        <f>RANK(N37,N5:N130,)</f>
        <v>8</v>
      </c>
      <c r="P37" s="13">
        <f t="shared" si="9"/>
        <v>8.0370000000000008</v>
      </c>
      <c r="Q37" s="13">
        <f t="shared" si="10"/>
        <v>3.6999999999999998E-2</v>
      </c>
      <c r="R37" s="27">
        <f t="shared" ref="R37:R68" si="12">VLOOKUP(V37,$A$5:$C$100,3,0)</f>
        <v>0</v>
      </c>
      <c r="S37" s="51">
        <f t="shared" si="3"/>
        <v>0</v>
      </c>
      <c r="T37" s="51">
        <f t="shared" si="4"/>
        <v>0</v>
      </c>
      <c r="U37" s="28">
        <f t="shared" si="11"/>
        <v>71</v>
      </c>
      <c r="V37" s="14">
        <v>33</v>
      </c>
      <c r="W37" s="6"/>
      <c r="X37" s="6"/>
      <c r="Y37" s="6"/>
      <c r="Z37" s="6"/>
      <c r="AA37" s="6"/>
    </row>
    <row r="38" spans="1:27" s="7" customFormat="1" ht="15" customHeight="1" thickTop="1" thickBot="1">
      <c r="A38" s="16">
        <f t="shared" si="7"/>
        <v>70</v>
      </c>
      <c r="B38" s="29">
        <f>'Feuille d''inscription'!B37</f>
        <v>34</v>
      </c>
      <c r="C38" s="29">
        <f>IF('Feuille d''inscription'!F37="","",'Feuille d''inscription'!C37)</f>
        <v>0</v>
      </c>
      <c r="D38" s="23"/>
      <c r="E38" s="38"/>
      <c r="F38" s="32"/>
      <c r="G38" s="38"/>
      <c r="H38" s="32"/>
      <c r="I38" s="38"/>
      <c r="J38" s="32"/>
      <c r="K38" s="38"/>
      <c r="L38" s="48">
        <f t="shared" si="1"/>
        <v>0</v>
      </c>
      <c r="M38" s="49">
        <f>RANK(L38,L5:L132)</f>
        <v>4</v>
      </c>
      <c r="N38" s="41">
        <f t="shared" si="5"/>
        <v>0</v>
      </c>
      <c r="O38" s="24">
        <f>RANK(N38,N5:N132,)</f>
        <v>8</v>
      </c>
      <c r="P38" s="13">
        <f t="shared" si="9"/>
        <v>8.0380000000000003</v>
      </c>
      <c r="Q38" s="13">
        <f t="shared" si="10"/>
        <v>3.7999999999999999E-2</v>
      </c>
      <c r="R38" s="27">
        <f t="shared" si="12"/>
        <v>0</v>
      </c>
      <c r="S38" s="51">
        <f t="shared" si="3"/>
        <v>0</v>
      </c>
      <c r="T38" s="51">
        <f t="shared" si="4"/>
        <v>0</v>
      </c>
      <c r="U38" s="28">
        <f t="shared" si="11"/>
        <v>70</v>
      </c>
      <c r="V38" s="14">
        <v>34</v>
      </c>
      <c r="W38" s="6"/>
      <c r="X38" s="6"/>
      <c r="Y38" s="6"/>
      <c r="Z38" s="6"/>
      <c r="AA38" s="6"/>
    </row>
    <row r="39" spans="1:27" s="7" customFormat="1" ht="15" customHeight="1" thickTop="1" thickBot="1">
      <c r="A39" s="16">
        <f t="shared" si="7"/>
        <v>69</v>
      </c>
      <c r="B39" s="29">
        <f>'Feuille d''inscription'!B38</f>
        <v>35</v>
      </c>
      <c r="C39" s="29">
        <f>IF('Feuille d''inscription'!F38="","",'Feuille d''inscription'!C38)</f>
        <v>0</v>
      </c>
      <c r="D39" s="20"/>
      <c r="E39" s="39"/>
      <c r="F39" s="33"/>
      <c r="G39" s="38"/>
      <c r="H39" s="33"/>
      <c r="I39" s="38"/>
      <c r="J39" s="33"/>
      <c r="K39" s="39"/>
      <c r="L39" s="50">
        <f t="shared" si="1"/>
        <v>0</v>
      </c>
      <c r="M39" s="49">
        <f>RANK(L39,L5:L132)</f>
        <v>4</v>
      </c>
      <c r="N39" s="41">
        <f t="shared" si="5"/>
        <v>0</v>
      </c>
      <c r="O39" s="24">
        <f>RANK(N39,N5:N132,)</f>
        <v>8</v>
      </c>
      <c r="P39" s="13">
        <f t="shared" si="9"/>
        <v>8.0389999999999997</v>
      </c>
      <c r="Q39" s="13">
        <f t="shared" si="10"/>
        <v>3.9E-2</v>
      </c>
      <c r="R39" s="27">
        <f t="shared" si="12"/>
        <v>0</v>
      </c>
      <c r="S39" s="51">
        <f t="shared" si="3"/>
        <v>0</v>
      </c>
      <c r="T39" s="51">
        <f t="shared" si="4"/>
        <v>0</v>
      </c>
      <c r="U39" s="28">
        <f t="shared" si="11"/>
        <v>69</v>
      </c>
      <c r="V39" s="14">
        <v>35</v>
      </c>
      <c r="W39" s="6"/>
      <c r="X39" s="6"/>
      <c r="Y39" s="6"/>
      <c r="Z39" s="6"/>
      <c r="AA39" s="6"/>
    </row>
    <row r="40" spans="1:27" s="7" customFormat="1" ht="15" customHeight="1" thickTop="1" thickBot="1">
      <c r="A40" s="16">
        <f t="shared" si="7"/>
        <v>68</v>
      </c>
      <c r="B40" s="29">
        <f>'Feuille d''inscription'!B39</f>
        <v>36</v>
      </c>
      <c r="C40" s="29">
        <f>IF('Feuille d''inscription'!F39="","",'Feuille d''inscription'!C39)</f>
        <v>0</v>
      </c>
      <c r="D40" s="23"/>
      <c r="E40" s="38"/>
      <c r="F40" s="32"/>
      <c r="G40" s="39"/>
      <c r="H40" s="32"/>
      <c r="I40" s="39"/>
      <c r="J40" s="32"/>
      <c r="K40" s="38"/>
      <c r="L40" s="48">
        <f t="shared" si="1"/>
        <v>0</v>
      </c>
      <c r="M40" s="49">
        <f>RANK(L40,L5:L134)</f>
        <v>4</v>
      </c>
      <c r="N40" s="41">
        <f t="shared" si="5"/>
        <v>0</v>
      </c>
      <c r="O40" s="24">
        <f>RANK(N40,N5:N134,)</f>
        <v>8</v>
      </c>
      <c r="P40" s="13">
        <f t="shared" si="9"/>
        <v>8.0399999999999991</v>
      </c>
      <c r="Q40" s="13">
        <f t="shared" si="10"/>
        <v>0.04</v>
      </c>
      <c r="R40" s="27">
        <f t="shared" si="12"/>
        <v>0</v>
      </c>
      <c r="S40" s="51">
        <f t="shared" si="3"/>
        <v>0</v>
      </c>
      <c r="T40" s="51">
        <f t="shared" si="4"/>
        <v>0</v>
      </c>
      <c r="U40" s="28">
        <f t="shared" si="11"/>
        <v>68</v>
      </c>
      <c r="V40" s="14">
        <v>36</v>
      </c>
      <c r="W40" s="6"/>
      <c r="X40" s="6"/>
      <c r="Y40" s="6"/>
      <c r="Z40" s="6"/>
      <c r="AA40" s="6"/>
    </row>
    <row r="41" spans="1:27" s="7" customFormat="1" ht="15" customHeight="1" thickTop="1" thickBot="1">
      <c r="A41" s="16">
        <f t="shared" si="7"/>
        <v>67</v>
      </c>
      <c r="B41" s="29">
        <f>'Feuille d''inscription'!B43</f>
        <v>37</v>
      </c>
      <c r="C41" s="29">
        <f>IF('Feuille d''inscription'!F43="","",'Feuille d''inscription'!C43)</f>
        <v>0</v>
      </c>
      <c r="D41" s="20"/>
      <c r="E41" s="39"/>
      <c r="F41" s="33"/>
      <c r="G41" s="38"/>
      <c r="H41" s="33"/>
      <c r="I41" s="38"/>
      <c r="J41" s="33"/>
      <c r="K41" s="39"/>
      <c r="L41" s="50">
        <f t="shared" si="1"/>
        <v>0</v>
      </c>
      <c r="M41" s="49">
        <f>RANK(L41,L5:L134)</f>
        <v>4</v>
      </c>
      <c r="N41" s="41">
        <f t="shared" si="5"/>
        <v>0</v>
      </c>
      <c r="O41" s="24">
        <f>RANK(N41,N5:N134,)</f>
        <v>8</v>
      </c>
      <c r="P41" s="13">
        <f t="shared" si="9"/>
        <v>8.0410000000000004</v>
      </c>
      <c r="Q41" s="13">
        <f t="shared" si="10"/>
        <v>4.1000000000000002E-2</v>
      </c>
      <c r="R41" s="27">
        <f t="shared" si="12"/>
        <v>0</v>
      </c>
      <c r="S41" s="51">
        <f t="shared" si="3"/>
        <v>0</v>
      </c>
      <c r="T41" s="51">
        <f t="shared" si="4"/>
        <v>0</v>
      </c>
      <c r="U41" s="28">
        <f t="shared" si="11"/>
        <v>67</v>
      </c>
      <c r="V41" s="14">
        <v>37</v>
      </c>
      <c r="W41" s="6"/>
      <c r="X41" s="6"/>
      <c r="Y41" s="6"/>
      <c r="Z41" s="6"/>
      <c r="AA41" s="6"/>
    </row>
    <row r="42" spans="1:27" s="7" customFormat="1" ht="15" customHeight="1" thickTop="1" thickBot="1">
      <c r="A42" s="16">
        <f t="shared" si="7"/>
        <v>66</v>
      </c>
      <c r="B42" s="29">
        <f>'Feuille d''inscription'!B44</f>
        <v>38</v>
      </c>
      <c r="C42" s="29">
        <f>IF('Feuille d''inscription'!F44="","",'Feuille d''inscription'!C44)</f>
        <v>0</v>
      </c>
      <c r="D42" s="23"/>
      <c r="E42" s="38"/>
      <c r="F42" s="32"/>
      <c r="G42" s="38"/>
      <c r="H42" s="32"/>
      <c r="I42" s="38"/>
      <c r="J42" s="32"/>
      <c r="K42" s="38"/>
      <c r="L42" s="48">
        <f t="shared" si="1"/>
        <v>0</v>
      </c>
      <c r="M42" s="49">
        <f>RANK(L42,L5:L136)</f>
        <v>4</v>
      </c>
      <c r="N42" s="41">
        <f t="shared" si="5"/>
        <v>0</v>
      </c>
      <c r="O42" s="24">
        <f>RANK(N42,N5:N136,)</f>
        <v>8</v>
      </c>
      <c r="P42" s="13">
        <f t="shared" si="9"/>
        <v>8.0419999999999998</v>
      </c>
      <c r="Q42" s="13">
        <f t="shared" si="10"/>
        <v>4.2000000000000003E-2</v>
      </c>
      <c r="R42" s="27">
        <f t="shared" si="12"/>
        <v>0</v>
      </c>
      <c r="S42" s="51">
        <f t="shared" si="3"/>
        <v>0</v>
      </c>
      <c r="T42" s="51">
        <f t="shared" si="4"/>
        <v>0</v>
      </c>
      <c r="U42" s="28">
        <f t="shared" si="11"/>
        <v>66</v>
      </c>
      <c r="V42" s="14">
        <v>38</v>
      </c>
      <c r="W42" s="6"/>
      <c r="X42" s="6"/>
      <c r="Y42" s="6"/>
      <c r="Z42" s="6"/>
      <c r="AA42" s="6"/>
    </row>
    <row r="43" spans="1:27" s="7" customFormat="1" ht="15" customHeight="1" thickTop="1" thickBot="1">
      <c r="A43" s="16">
        <f t="shared" ref="A43:A78" si="13">RANK(Q43,$Q$5:$Q$100)</f>
        <v>65</v>
      </c>
      <c r="B43" s="29">
        <f>'Feuille d''inscription'!B45</f>
        <v>39</v>
      </c>
      <c r="C43" s="29">
        <f>IF('Feuille d''inscription'!F45="","",'Feuille d''inscription'!C45)</f>
        <v>0</v>
      </c>
      <c r="D43" s="20"/>
      <c r="E43" s="39"/>
      <c r="F43" s="33"/>
      <c r="G43" s="39"/>
      <c r="H43" s="33"/>
      <c r="I43" s="39"/>
      <c r="J43" s="33"/>
      <c r="K43" s="39"/>
      <c r="L43" s="50">
        <f t="shared" si="1"/>
        <v>0</v>
      </c>
      <c r="M43" s="49">
        <f>RANK(L43,L5:L136)</f>
        <v>4</v>
      </c>
      <c r="N43" s="41">
        <f t="shared" si="5"/>
        <v>0</v>
      </c>
      <c r="O43" s="24">
        <f>RANK(N43,N5:N136,)</f>
        <v>8</v>
      </c>
      <c r="P43" s="13">
        <f t="shared" ref="P43:P78" si="14">O43+ROW()/1000</f>
        <v>8.0429999999999993</v>
      </c>
      <c r="Q43" s="13">
        <f t="shared" ref="Q43:Q78" si="15">N43+ROW()/1000</f>
        <v>4.2999999999999997E-2</v>
      </c>
      <c r="R43" s="27">
        <f t="shared" si="12"/>
        <v>0</v>
      </c>
      <c r="S43" s="51">
        <f t="shared" si="3"/>
        <v>0</v>
      </c>
      <c r="T43" s="51">
        <f t="shared" si="4"/>
        <v>0</v>
      </c>
      <c r="U43" s="28">
        <f t="shared" si="11"/>
        <v>65</v>
      </c>
      <c r="V43" s="14">
        <v>39</v>
      </c>
      <c r="W43" s="6"/>
      <c r="X43" s="6"/>
      <c r="Y43" s="6"/>
      <c r="Z43" s="6"/>
      <c r="AA43" s="6"/>
    </row>
    <row r="44" spans="1:27" s="7" customFormat="1" ht="15" customHeight="1" thickTop="1" thickBot="1">
      <c r="A44" s="16">
        <f t="shared" si="13"/>
        <v>64</v>
      </c>
      <c r="B44" s="29">
        <f>'Feuille d''inscription'!B46</f>
        <v>40</v>
      </c>
      <c r="C44" s="29">
        <f>IF('Feuille d''inscription'!F46="","",'Feuille d''inscription'!C46)</f>
        <v>0</v>
      </c>
      <c r="D44" s="23"/>
      <c r="E44" s="38"/>
      <c r="F44" s="32"/>
      <c r="G44" s="38"/>
      <c r="H44" s="32"/>
      <c r="I44" s="38"/>
      <c r="J44" s="32"/>
      <c r="K44" s="38"/>
      <c r="L44" s="48">
        <f t="shared" si="1"/>
        <v>0</v>
      </c>
      <c r="M44" s="49">
        <f>RANK(L44,L5:L138)</f>
        <v>4</v>
      </c>
      <c r="N44" s="41">
        <f t="shared" si="5"/>
        <v>0</v>
      </c>
      <c r="O44" s="24">
        <f>RANK(N44,N5:N138,)</f>
        <v>8</v>
      </c>
      <c r="P44" s="13">
        <f t="shared" si="14"/>
        <v>8.0440000000000005</v>
      </c>
      <c r="Q44" s="13">
        <f t="shared" si="15"/>
        <v>4.3999999999999997E-2</v>
      </c>
      <c r="R44" s="27">
        <f t="shared" si="12"/>
        <v>0</v>
      </c>
      <c r="S44" s="51">
        <f t="shared" si="3"/>
        <v>0</v>
      </c>
      <c r="T44" s="51">
        <f t="shared" si="4"/>
        <v>0</v>
      </c>
      <c r="U44" s="28">
        <f t="shared" si="11"/>
        <v>64</v>
      </c>
      <c r="V44" s="14">
        <v>40</v>
      </c>
      <c r="W44" s="6"/>
      <c r="X44" s="6"/>
      <c r="Y44" s="6"/>
      <c r="Z44" s="6"/>
      <c r="AA44" s="6"/>
    </row>
    <row r="45" spans="1:27" s="7" customFormat="1" ht="15" customHeight="1" thickTop="1" thickBot="1">
      <c r="A45" s="16">
        <f t="shared" si="13"/>
        <v>63</v>
      </c>
      <c r="B45" s="29">
        <f>'Feuille d''inscription'!B47</f>
        <v>41</v>
      </c>
      <c r="C45" s="29">
        <f>IF('Feuille d''inscription'!F47="","",'Feuille d''inscription'!C47)</f>
        <v>0</v>
      </c>
      <c r="D45" s="20"/>
      <c r="E45" s="39"/>
      <c r="F45" s="33"/>
      <c r="G45" s="38"/>
      <c r="H45" s="33"/>
      <c r="I45" s="38"/>
      <c r="J45" s="33"/>
      <c r="K45" s="39"/>
      <c r="L45" s="50">
        <f t="shared" si="1"/>
        <v>0</v>
      </c>
      <c r="M45" s="49">
        <f>RANK(L45,L5:L138)</f>
        <v>4</v>
      </c>
      <c r="N45" s="41">
        <f t="shared" si="5"/>
        <v>0</v>
      </c>
      <c r="O45" s="24">
        <f>RANK(N45,N5:N138,)</f>
        <v>8</v>
      </c>
      <c r="P45" s="13">
        <f t="shared" si="14"/>
        <v>8.0449999999999999</v>
      </c>
      <c r="Q45" s="13">
        <f t="shared" si="15"/>
        <v>4.4999999999999998E-2</v>
      </c>
      <c r="R45" s="27">
        <f t="shared" si="12"/>
        <v>0</v>
      </c>
      <c r="S45" s="51">
        <f t="shared" si="3"/>
        <v>0</v>
      </c>
      <c r="T45" s="51">
        <f t="shared" si="4"/>
        <v>0</v>
      </c>
      <c r="U45" s="28">
        <f t="shared" si="11"/>
        <v>63</v>
      </c>
      <c r="V45" s="14">
        <v>41</v>
      </c>
      <c r="W45" s="6"/>
      <c r="X45" s="6"/>
      <c r="Y45" s="6"/>
      <c r="Z45" s="6"/>
      <c r="AA45" s="6"/>
    </row>
    <row r="46" spans="1:27" s="7" customFormat="1" ht="15" customHeight="1" thickTop="1" thickBot="1">
      <c r="A46" s="16">
        <f t="shared" si="13"/>
        <v>62</v>
      </c>
      <c r="B46" s="29">
        <f>'Feuille d''inscription'!B48</f>
        <v>42</v>
      </c>
      <c r="C46" s="29">
        <f>IF('Feuille d''inscription'!F48="","",'Feuille d''inscription'!C48)</f>
        <v>0</v>
      </c>
      <c r="D46" s="23"/>
      <c r="E46" s="38"/>
      <c r="F46" s="32"/>
      <c r="G46" s="39"/>
      <c r="H46" s="32"/>
      <c r="I46" s="39"/>
      <c r="J46" s="32"/>
      <c r="K46" s="38"/>
      <c r="L46" s="48">
        <f t="shared" si="1"/>
        <v>0</v>
      </c>
      <c r="M46" s="49">
        <f>RANK(L46,L5:L140)</f>
        <v>4</v>
      </c>
      <c r="N46" s="41">
        <f t="shared" si="5"/>
        <v>0</v>
      </c>
      <c r="O46" s="24">
        <f>RANK(N46,N5:N140,)</f>
        <v>8</v>
      </c>
      <c r="P46" s="13">
        <f t="shared" si="14"/>
        <v>8.0459999999999994</v>
      </c>
      <c r="Q46" s="13">
        <f t="shared" si="15"/>
        <v>4.5999999999999999E-2</v>
      </c>
      <c r="R46" s="27">
        <f t="shared" si="12"/>
        <v>0</v>
      </c>
      <c r="S46" s="51">
        <f t="shared" si="3"/>
        <v>0</v>
      </c>
      <c r="T46" s="51">
        <f t="shared" si="4"/>
        <v>0</v>
      </c>
      <c r="U46" s="28">
        <f t="shared" si="11"/>
        <v>62</v>
      </c>
      <c r="V46" s="14">
        <v>42</v>
      </c>
      <c r="W46" s="6"/>
      <c r="X46" s="6"/>
      <c r="Y46" s="6"/>
      <c r="Z46" s="6"/>
      <c r="AA46" s="6"/>
    </row>
    <row r="47" spans="1:27" s="7" customFormat="1" ht="15" customHeight="1" thickTop="1" thickBot="1">
      <c r="A47" s="16">
        <f t="shared" si="13"/>
        <v>61</v>
      </c>
      <c r="B47" s="29">
        <f>'Feuille d''inscription'!B49</f>
        <v>43</v>
      </c>
      <c r="C47" s="29">
        <f>IF('Feuille d''inscription'!F49="","",'Feuille d''inscription'!C49)</f>
        <v>0</v>
      </c>
      <c r="D47" s="20"/>
      <c r="E47" s="39"/>
      <c r="F47" s="33"/>
      <c r="G47" s="38"/>
      <c r="H47" s="33"/>
      <c r="I47" s="38"/>
      <c r="J47" s="33"/>
      <c r="K47" s="39"/>
      <c r="L47" s="50">
        <f t="shared" si="1"/>
        <v>0</v>
      </c>
      <c r="M47" s="49">
        <f>RANK(L47,L5:L140)</f>
        <v>4</v>
      </c>
      <c r="N47" s="41">
        <f t="shared" si="5"/>
        <v>0</v>
      </c>
      <c r="O47" s="24">
        <f>RANK(N47,N5:N140,)</f>
        <v>8</v>
      </c>
      <c r="P47" s="13">
        <f t="shared" si="14"/>
        <v>8.0470000000000006</v>
      </c>
      <c r="Q47" s="13">
        <f t="shared" si="15"/>
        <v>4.7E-2</v>
      </c>
      <c r="R47" s="27">
        <f t="shared" si="12"/>
        <v>0</v>
      </c>
      <c r="S47" s="51">
        <f t="shared" si="3"/>
        <v>0</v>
      </c>
      <c r="T47" s="51">
        <f t="shared" si="4"/>
        <v>0</v>
      </c>
      <c r="U47" s="28">
        <f t="shared" si="11"/>
        <v>61</v>
      </c>
      <c r="V47" s="14">
        <v>43</v>
      </c>
      <c r="W47" s="6"/>
      <c r="X47" s="6"/>
      <c r="Y47" s="6"/>
      <c r="Z47" s="6"/>
      <c r="AA47" s="6"/>
    </row>
    <row r="48" spans="1:27" s="7" customFormat="1" ht="15" customHeight="1" thickTop="1" thickBot="1">
      <c r="A48" s="16">
        <f t="shared" si="13"/>
        <v>60</v>
      </c>
      <c r="B48" s="29">
        <f>'Feuille d''inscription'!B50</f>
        <v>44</v>
      </c>
      <c r="C48" s="29">
        <f>IF('Feuille d''inscription'!F50="","",'Feuille d''inscription'!C50)</f>
        <v>0</v>
      </c>
      <c r="D48" s="23"/>
      <c r="E48" s="38"/>
      <c r="F48" s="32"/>
      <c r="G48" s="38"/>
      <c r="H48" s="32"/>
      <c r="I48" s="38"/>
      <c r="J48" s="32"/>
      <c r="K48" s="38"/>
      <c r="L48" s="48">
        <f t="shared" si="1"/>
        <v>0</v>
      </c>
      <c r="M48" s="49">
        <f>RANK(L48,L5:L142)</f>
        <v>4</v>
      </c>
      <c r="N48" s="41">
        <f t="shared" si="5"/>
        <v>0</v>
      </c>
      <c r="O48" s="24">
        <f>RANK(N48,N5:N142,)</f>
        <v>8</v>
      </c>
      <c r="P48" s="13">
        <f t="shared" si="14"/>
        <v>8.048</v>
      </c>
      <c r="Q48" s="13">
        <f t="shared" si="15"/>
        <v>4.8000000000000001E-2</v>
      </c>
      <c r="R48" s="27">
        <f t="shared" si="12"/>
        <v>0</v>
      </c>
      <c r="S48" s="51">
        <f t="shared" si="3"/>
        <v>0</v>
      </c>
      <c r="T48" s="51">
        <f t="shared" si="4"/>
        <v>0</v>
      </c>
      <c r="U48" s="28">
        <f t="shared" si="11"/>
        <v>60</v>
      </c>
      <c r="V48" s="14">
        <v>44</v>
      </c>
      <c r="W48" s="6"/>
      <c r="X48" s="6"/>
      <c r="Y48" s="6"/>
      <c r="Z48" s="6"/>
      <c r="AA48" s="6"/>
    </row>
    <row r="49" spans="1:27" s="7" customFormat="1" ht="15" customHeight="1" thickTop="1" thickBot="1">
      <c r="A49" s="16">
        <f t="shared" si="13"/>
        <v>59</v>
      </c>
      <c r="B49" s="29">
        <f>'Feuille d''inscription'!B51</f>
        <v>45</v>
      </c>
      <c r="C49" s="29">
        <f>IF('Feuille d''inscription'!F51="","",'Feuille d''inscription'!C51)</f>
        <v>0</v>
      </c>
      <c r="D49" s="20"/>
      <c r="E49" s="39"/>
      <c r="F49" s="33"/>
      <c r="G49" s="39"/>
      <c r="H49" s="33"/>
      <c r="I49" s="39"/>
      <c r="J49" s="33"/>
      <c r="K49" s="39"/>
      <c r="L49" s="50">
        <f t="shared" si="1"/>
        <v>0</v>
      </c>
      <c r="M49" s="49">
        <f>RANK(L49,L5:L142)</f>
        <v>4</v>
      </c>
      <c r="N49" s="41">
        <f t="shared" si="5"/>
        <v>0</v>
      </c>
      <c r="O49" s="24">
        <f>RANK(N49,N5:N142,)</f>
        <v>8</v>
      </c>
      <c r="P49" s="13">
        <f t="shared" si="14"/>
        <v>8.0489999999999995</v>
      </c>
      <c r="Q49" s="13">
        <f t="shared" si="15"/>
        <v>4.9000000000000002E-2</v>
      </c>
      <c r="R49" s="27">
        <f t="shared" si="12"/>
        <v>0</v>
      </c>
      <c r="S49" s="51">
        <f t="shared" si="3"/>
        <v>0</v>
      </c>
      <c r="T49" s="51">
        <f t="shared" si="4"/>
        <v>0</v>
      </c>
      <c r="U49" s="28">
        <f t="shared" si="11"/>
        <v>59</v>
      </c>
      <c r="V49" s="14">
        <v>45</v>
      </c>
      <c r="W49" s="6"/>
      <c r="X49" s="6"/>
      <c r="Y49" s="6"/>
      <c r="Z49" s="6"/>
      <c r="AA49" s="6"/>
    </row>
    <row r="50" spans="1:27" s="7" customFormat="1" ht="15" customHeight="1" thickTop="1" thickBot="1">
      <c r="A50" s="16">
        <f t="shared" si="13"/>
        <v>58</v>
      </c>
      <c r="B50" s="29">
        <f>'Feuille d''inscription'!B52</f>
        <v>46</v>
      </c>
      <c r="C50" s="29">
        <f>IF('Feuille d''inscription'!F52="","",'Feuille d''inscription'!C52)</f>
        <v>0</v>
      </c>
      <c r="D50" s="23"/>
      <c r="E50" s="38"/>
      <c r="F50" s="32"/>
      <c r="G50" s="38"/>
      <c r="H50" s="32"/>
      <c r="I50" s="38"/>
      <c r="J50" s="32"/>
      <c r="K50" s="38"/>
      <c r="L50" s="48">
        <f t="shared" si="1"/>
        <v>0</v>
      </c>
      <c r="M50" s="49">
        <f>RANK(L50,L5:L144)</f>
        <v>4</v>
      </c>
      <c r="N50" s="41">
        <f t="shared" si="5"/>
        <v>0</v>
      </c>
      <c r="O50" s="24">
        <f>RANK(N50,N5:N144,)</f>
        <v>8</v>
      </c>
      <c r="P50" s="13">
        <f t="shared" si="14"/>
        <v>8.0500000000000007</v>
      </c>
      <c r="Q50" s="13">
        <f t="shared" si="15"/>
        <v>0.05</v>
      </c>
      <c r="R50" s="27">
        <f t="shared" si="12"/>
        <v>0</v>
      </c>
      <c r="S50" s="51">
        <f t="shared" si="3"/>
        <v>0</v>
      </c>
      <c r="T50" s="51">
        <f t="shared" si="4"/>
        <v>0</v>
      </c>
      <c r="U50" s="28">
        <f t="shared" si="11"/>
        <v>58</v>
      </c>
      <c r="V50" s="14">
        <v>46</v>
      </c>
      <c r="W50" s="6"/>
      <c r="X50" s="6"/>
      <c r="Y50" s="6"/>
      <c r="Z50" s="6"/>
      <c r="AA50" s="6"/>
    </row>
    <row r="51" spans="1:27" s="7" customFormat="1" ht="15" customHeight="1" thickTop="1" thickBot="1">
      <c r="A51" s="16">
        <f t="shared" si="13"/>
        <v>57</v>
      </c>
      <c r="B51" s="29">
        <f>'Feuille d''inscription'!B53</f>
        <v>47</v>
      </c>
      <c r="C51" s="29">
        <f>IF('Feuille d''inscription'!F53="","",'Feuille d''inscription'!C53)</f>
        <v>0</v>
      </c>
      <c r="D51" s="20"/>
      <c r="E51" s="39"/>
      <c r="F51" s="33"/>
      <c r="G51" s="38"/>
      <c r="H51" s="33"/>
      <c r="I51" s="38"/>
      <c r="J51" s="33"/>
      <c r="K51" s="39"/>
      <c r="L51" s="50">
        <f t="shared" si="1"/>
        <v>0</v>
      </c>
      <c r="M51" s="49">
        <f>RANK(L51,L5:L144)</f>
        <v>4</v>
      </c>
      <c r="N51" s="41">
        <f t="shared" si="5"/>
        <v>0</v>
      </c>
      <c r="O51" s="24">
        <f>RANK(N51,N5:N144,)</f>
        <v>8</v>
      </c>
      <c r="P51" s="13">
        <f t="shared" si="14"/>
        <v>8.0510000000000002</v>
      </c>
      <c r="Q51" s="13">
        <f t="shared" si="15"/>
        <v>5.0999999999999997E-2</v>
      </c>
      <c r="R51" s="27">
        <f t="shared" si="12"/>
        <v>0</v>
      </c>
      <c r="S51" s="51">
        <f t="shared" si="3"/>
        <v>0</v>
      </c>
      <c r="T51" s="51">
        <f t="shared" si="4"/>
        <v>0</v>
      </c>
      <c r="U51" s="28">
        <f t="shared" si="11"/>
        <v>57</v>
      </c>
      <c r="V51" s="14">
        <v>47</v>
      </c>
      <c r="W51" s="6"/>
      <c r="X51" s="6"/>
      <c r="Y51" s="6"/>
      <c r="Z51" s="6"/>
      <c r="AA51" s="6"/>
    </row>
    <row r="52" spans="1:27" s="7" customFormat="1" ht="15" customHeight="1" thickTop="1" thickBot="1">
      <c r="A52" s="16">
        <f t="shared" si="13"/>
        <v>56</v>
      </c>
      <c r="B52" s="29">
        <f>'Feuille d''inscription'!B54</f>
        <v>48</v>
      </c>
      <c r="C52" s="29">
        <f>IF('Feuille d''inscription'!F54="","",'Feuille d''inscription'!C54)</f>
        <v>0</v>
      </c>
      <c r="D52" s="23"/>
      <c r="E52" s="38"/>
      <c r="F52" s="32"/>
      <c r="G52" s="39"/>
      <c r="H52" s="32"/>
      <c r="I52" s="39"/>
      <c r="J52" s="32"/>
      <c r="K52" s="38"/>
      <c r="L52" s="48">
        <f t="shared" si="1"/>
        <v>0</v>
      </c>
      <c r="M52" s="49">
        <f>RANK(L52,L5:L146)</f>
        <v>4</v>
      </c>
      <c r="N52" s="41">
        <f t="shared" si="5"/>
        <v>0</v>
      </c>
      <c r="O52" s="24">
        <f>RANK(N52,N5:N146,)</f>
        <v>8</v>
      </c>
      <c r="P52" s="13">
        <f t="shared" si="14"/>
        <v>8.0519999999999996</v>
      </c>
      <c r="Q52" s="13">
        <f t="shared" si="15"/>
        <v>5.1999999999999998E-2</v>
      </c>
      <c r="R52" s="27">
        <f t="shared" si="12"/>
        <v>0</v>
      </c>
      <c r="S52" s="51">
        <f t="shared" si="3"/>
        <v>0</v>
      </c>
      <c r="T52" s="51">
        <f t="shared" si="4"/>
        <v>0</v>
      </c>
      <c r="U52" s="28">
        <f t="shared" si="11"/>
        <v>56</v>
      </c>
      <c r="V52" s="14">
        <v>48</v>
      </c>
      <c r="W52" s="6"/>
      <c r="X52" s="6"/>
      <c r="Y52" s="6"/>
      <c r="Z52" s="6"/>
      <c r="AA52" s="6"/>
    </row>
    <row r="53" spans="1:27" s="7" customFormat="1" ht="15" customHeight="1" thickTop="1" thickBot="1">
      <c r="A53" s="16">
        <f t="shared" si="13"/>
        <v>55</v>
      </c>
      <c r="B53" s="29">
        <f>'Feuille d''inscription'!B55</f>
        <v>49</v>
      </c>
      <c r="C53" s="29">
        <f>IF('Feuille d''inscription'!F55="","",'Feuille d''inscription'!C55)</f>
        <v>0</v>
      </c>
      <c r="D53" s="20"/>
      <c r="E53" s="39"/>
      <c r="F53" s="33"/>
      <c r="G53" s="38"/>
      <c r="H53" s="33"/>
      <c r="I53" s="38"/>
      <c r="J53" s="33"/>
      <c r="K53" s="39"/>
      <c r="L53" s="50">
        <f t="shared" si="1"/>
        <v>0</v>
      </c>
      <c r="M53" s="49">
        <f>RANK(L53,L5:L146)</f>
        <v>4</v>
      </c>
      <c r="N53" s="41">
        <f t="shared" si="5"/>
        <v>0</v>
      </c>
      <c r="O53" s="24">
        <f>RANK(N53,N5:N122,)</f>
        <v>8</v>
      </c>
      <c r="P53" s="13">
        <f t="shared" si="14"/>
        <v>8.0530000000000008</v>
      </c>
      <c r="Q53" s="13">
        <f t="shared" si="15"/>
        <v>5.2999999999999999E-2</v>
      </c>
      <c r="R53" s="27">
        <f t="shared" si="12"/>
        <v>0</v>
      </c>
      <c r="S53" s="51">
        <f t="shared" si="3"/>
        <v>0</v>
      </c>
      <c r="T53" s="51">
        <f t="shared" si="4"/>
        <v>0</v>
      </c>
      <c r="U53" s="28">
        <f t="shared" si="11"/>
        <v>55</v>
      </c>
      <c r="V53" s="14">
        <v>49</v>
      </c>
      <c r="W53" s="6"/>
      <c r="X53" s="6"/>
      <c r="Y53" s="6"/>
      <c r="Z53" s="6"/>
      <c r="AA53" s="6"/>
    </row>
    <row r="54" spans="1:27" s="7" customFormat="1" ht="15" customHeight="1" thickTop="1" thickBot="1">
      <c r="A54" s="16">
        <f t="shared" si="13"/>
        <v>54</v>
      </c>
      <c r="B54" s="29">
        <f>'Feuille d''inscription'!B56</f>
        <v>50</v>
      </c>
      <c r="C54" s="29">
        <f>IF('Feuille d''inscription'!F56="","",'Feuille d''inscription'!C56)</f>
        <v>0</v>
      </c>
      <c r="D54" s="23"/>
      <c r="E54" s="38"/>
      <c r="F54" s="32"/>
      <c r="G54" s="38"/>
      <c r="H54" s="32"/>
      <c r="I54" s="38"/>
      <c r="J54" s="32"/>
      <c r="K54" s="38"/>
      <c r="L54" s="48">
        <f t="shared" si="1"/>
        <v>0</v>
      </c>
      <c r="M54" s="49">
        <f>RANK(L54,L5:L148)</f>
        <v>4</v>
      </c>
      <c r="N54" s="41">
        <f t="shared" si="5"/>
        <v>0</v>
      </c>
      <c r="O54" s="24">
        <f>RANK(N54,N5:N148,)</f>
        <v>8</v>
      </c>
      <c r="P54" s="13">
        <f t="shared" si="14"/>
        <v>8.0540000000000003</v>
      </c>
      <c r="Q54" s="13">
        <f t="shared" si="15"/>
        <v>5.3999999999999999E-2</v>
      </c>
      <c r="R54" s="27">
        <f t="shared" si="12"/>
        <v>0</v>
      </c>
      <c r="S54" s="51">
        <f t="shared" si="3"/>
        <v>0</v>
      </c>
      <c r="T54" s="51">
        <f t="shared" si="4"/>
        <v>0</v>
      </c>
      <c r="U54" s="28">
        <f t="shared" si="11"/>
        <v>54</v>
      </c>
      <c r="V54" s="14">
        <v>50</v>
      </c>
      <c r="W54" s="6"/>
      <c r="X54" s="6"/>
      <c r="Y54" s="6"/>
      <c r="Z54" s="6"/>
      <c r="AA54" s="6"/>
    </row>
    <row r="55" spans="1:27" s="7" customFormat="1" ht="15" customHeight="1" thickTop="1" thickBot="1">
      <c r="A55" s="16">
        <f t="shared" si="13"/>
        <v>53</v>
      </c>
      <c r="B55" s="29">
        <f>'Feuille d''inscription'!B57</f>
        <v>51</v>
      </c>
      <c r="C55" s="29">
        <f>IF('Feuille d''inscription'!F57="","",'Feuille d''inscription'!C57)</f>
        <v>0</v>
      </c>
      <c r="D55" s="20"/>
      <c r="E55" s="39"/>
      <c r="F55" s="33"/>
      <c r="G55" s="39"/>
      <c r="H55" s="33"/>
      <c r="I55" s="39"/>
      <c r="J55" s="33"/>
      <c r="K55" s="39"/>
      <c r="L55" s="50">
        <f t="shared" si="1"/>
        <v>0</v>
      </c>
      <c r="M55" s="49">
        <f>RANK(L55,L5:L148)</f>
        <v>4</v>
      </c>
      <c r="N55" s="41">
        <f t="shared" si="5"/>
        <v>0</v>
      </c>
      <c r="O55" s="24">
        <f>RANK(N55,N5:N148,)</f>
        <v>8</v>
      </c>
      <c r="P55" s="13">
        <f t="shared" si="14"/>
        <v>8.0549999999999997</v>
      </c>
      <c r="Q55" s="13">
        <f t="shared" si="15"/>
        <v>5.5E-2</v>
      </c>
      <c r="R55" s="27">
        <f t="shared" si="12"/>
        <v>0</v>
      </c>
      <c r="S55" s="51">
        <f t="shared" si="3"/>
        <v>0</v>
      </c>
      <c r="T55" s="51">
        <f t="shared" si="4"/>
        <v>0</v>
      </c>
      <c r="U55" s="28">
        <f t="shared" si="11"/>
        <v>53</v>
      </c>
      <c r="V55" s="14">
        <v>51</v>
      </c>
      <c r="W55" s="6"/>
      <c r="X55" s="6"/>
      <c r="Y55" s="6"/>
      <c r="Z55" s="6"/>
      <c r="AA55" s="6"/>
    </row>
    <row r="56" spans="1:27" s="7" customFormat="1" ht="15" customHeight="1" thickTop="1" thickBot="1">
      <c r="A56" s="16">
        <f t="shared" si="13"/>
        <v>52</v>
      </c>
      <c r="B56" s="29">
        <f>'Feuille d''inscription'!B58</f>
        <v>52</v>
      </c>
      <c r="C56" s="29">
        <f>IF('Feuille d''inscription'!F58="","",'Feuille d''inscription'!C58)</f>
        <v>0</v>
      </c>
      <c r="D56" s="23"/>
      <c r="E56" s="38"/>
      <c r="F56" s="32"/>
      <c r="G56" s="38"/>
      <c r="H56" s="32"/>
      <c r="I56" s="38"/>
      <c r="J56" s="32"/>
      <c r="K56" s="38"/>
      <c r="L56" s="48">
        <f t="shared" si="1"/>
        <v>0</v>
      </c>
      <c r="M56" s="49">
        <f>RANK(L56,L5:L150)</f>
        <v>4</v>
      </c>
      <c r="N56" s="41">
        <f t="shared" si="5"/>
        <v>0</v>
      </c>
      <c r="O56" s="24">
        <f>RANK(N56,N5:N150,)</f>
        <v>8</v>
      </c>
      <c r="P56" s="13">
        <f t="shared" si="14"/>
        <v>8.0559999999999992</v>
      </c>
      <c r="Q56" s="13">
        <f t="shared" si="15"/>
        <v>5.6000000000000001E-2</v>
      </c>
      <c r="R56" s="27">
        <f t="shared" si="12"/>
        <v>0</v>
      </c>
      <c r="S56" s="51">
        <f t="shared" si="3"/>
        <v>0</v>
      </c>
      <c r="T56" s="51">
        <f t="shared" si="4"/>
        <v>0</v>
      </c>
      <c r="U56" s="28">
        <f t="shared" si="11"/>
        <v>52</v>
      </c>
      <c r="V56" s="14">
        <v>52</v>
      </c>
      <c r="W56" s="6"/>
      <c r="X56" s="6"/>
      <c r="Y56" s="6"/>
      <c r="Z56" s="6"/>
      <c r="AA56" s="6"/>
    </row>
    <row r="57" spans="1:27" s="7" customFormat="1" ht="15" customHeight="1" thickTop="1" thickBot="1">
      <c r="A57" s="16">
        <f t="shared" si="13"/>
        <v>51</v>
      </c>
      <c r="B57" s="29">
        <f>'Feuille d''inscription'!B59</f>
        <v>53</v>
      </c>
      <c r="C57" s="29">
        <f>IF('Feuille d''inscription'!F59="","",'Feuille d''inscription'!C59)</f>
        <v>0</v>
      </c>
      <c r="D57" s="20"/>
      <c r="E57" s="39"/>
      <c r="F57" s="33"/>
      <c r="G57" s="38"/>
      <c r="H57" s="33"/>
      <c r="I57" s="38"/>
      <c r="J57" s="33"/>
      <c r="K57" s="39"/>
      <c r="L57" s="50">
        <f t="shared" si="1"/>
        <v>0</v>
      </c>
      <c r="M57" s="49">
        <f>RANK(L57,L5:L150)</f>
        <v>4</v>
      </c>
      <c r="N57" s="41">
        <f t="shared" si="5"/>
        <v>0</v>
      </c>
      <c r="O57" s="24">
        <f>RANK(N57,N5:N150,)</f>
        <v>8</v>
      </c>
      <c r="P57" s="13">
        <f t="shared" si="14"/>
        <v>8.0570000000000004</v>
      </c>
      <c r="Q57" s="13">
        <f t="shared" si="15"/>
        <v>5.7000000000000002E-2</v>
      </c>
      <c r="R57" s="27">
        <f t="shared" si="12"/>
        <v>0</v>
      </c>
      <c r="S57" s="51">
        <f t="shared" si="3"/>
        <v>0</v>
      </c>
      <c r="T57" s="51">
        <f t="shared" si="4"/>
        <v>0</v>
      </c>
      <c r="U57" s="28">
        <f t="shared" si="11"/>
        <v>51</v>
      </c>
      <c r="V57" s="14">
        <v>53</v>
      </c>
      <c r="W57" s="6"/>
      <c r="X57" s="6"/>
      <c r="Y57" s="6"/>
      <c r="Z57" s="6"/>
      <c r="AA57" s="6"/>
    </row>
    <row r="58" spans="1:27" s="7" customFormat="1" ht="15" customHeight="1" thickTop="1" thickBot="1">
      <c r="A58" s="16">
        <f t="shared" si="13"/>
        <v>50</v>
      </c>
      <c r="B58" s="29">
        <f>'Feuille d''inscription'!B60</f>
        <v>54</v>
      </c>
      <c r="C58" s="29">
        <f>IF('Feuille d''inscription'!F60="","",'Feuille d''inscription'!C60)</f>
        <v>0</v>
      </c>
      <c r="D58" s="23"/>
      <c r="E58" s="38"/>
      <c r="F58" s="32"/>
      <c r="G58" s="39"/>
      <c r="H58" s="32"/>
      <c r="I58" s="39"/>
      <c r="J58" s="32"/>
      <c r="K58" s="38"/>
      <c r="L58" s="48">
        <f t="shared" si="1"/>
        <v>0</v>
      </c>
      <c r="M58" s="49">
        <f>RANK(L58,L5:L152)</f>
        <v>4</v>
      </c>
      <c r="N58" s="41">
        <f t="shared" si="5"/>
        <v>0</v>
      </c>
      <c r="O58" s="24">
        <f>RANK(N58,N5:N152,)</f>
        <v>8</v>
      </c>
      <c r="P58" s="13">
        <f t="shared" si="14"/>
        <v>8.0579999999999998</v>
      </c>
      <c r="Q58" s="13">
        <f t="shared" si="15"/>
        <v>5.8000000000000003E-2</v>
      </c>
      <c r="R58" s="27">
        <f t="shared" si="12"/>
        <v>0</v>
      </c>
      <c r="S58" s="51">
        <f t="shared" si="3"/>
        <v>0</v>
      </c>
      <c r="T58" s="51">
        <f t="shared" si="4"/>
        <v>0</v>
      </c>
      <c r="U58" s="28">
        <f t="shared" si="11"/>
        <v>50</v>
      </c>
      <c r="V58" s="14">
        <v>54</v>
      </c>
      <c r="W58" s="6"/>
      <c r="X58" s="6"/>
      <c r="Y58" s="6"/>
      <c r="Z58" s="6"/>
      <c r="AA58" s="6"/>
    </row>
    <row r="59" spans="1:27" s="7" customFormat="1" ht="15" customHeight="1" thickTop="1" thickBot="1">
      <c r="A59" s="16">
        <f t="shared" si="13"/>
        <v>49</v>
      </c>
      <c r="B59" s="29">
        <f>'Feuille d''inscription'!B61</f>
        <v>55</v>
      </c>
      <c r="C59" s="29">
        <f>IF('Feuille d''inscription'!F61="","",'Feuille d''inscription'!C61)</f>
        <v>0</v>
      </c>
      <c r="D59" s="20"/>
      <c r="E59" s="39"/>
      <c r="F59" s="33"/>
      <c r="G59" s="38"/>
      <c r="H59" s="33"/>
      <c r="I59" s="38"/>
      <c r="J59" s="33"/>
      <c r="K59" s="39"/>
      <c r="L59" s="50">
        <f t="shared" si="1"/>
        <v>0</v>
      </c>
      <c r="M59" s="49">
        <f>RANK(L59,L5:L152)</f>
        <v>4</v>
      </c>
      <c r="N59" s="41">
        <f t="shared" si="5"/>
        <v>0</v>
      </c>
      <c r="O59" s="24">
        <f>RANK(N59,N5:N152,)</f>
        <v>8</v>
      </c>
      <c r="P59" s="13">
        <f t="shared" si="14"/>
        <v>8.0589999999999993</v>
      </c>
      <c r="Q59" s="13">
        <f t="shared" si="15"/>
        <v>5.8999999999999997E-2</v>
      </c>
      <c r="R59" s="27">
        <f t="shared" si="12"/>
        <v>0</v>
      </c>
      <c r="S59" s="51">
        <f t="shared" si="3"/>
        <v>0</v>
      </c>
      <c r="T59" s="51">
        <f t="shared" si="4"/>
        <v>0</v>
      </c>
      <c r="U59" s="28">
        <f t="shared" si="11"/>
        <v>49</v>
      </c>
      <c r="V59" s="14">
        <v>55</v>
      </c>
      <c r="W59" s="6"/>
      <c r="X59" s="6"/>
      <c r="Y59" s="6"/>
      <c r="Z59" s="6"/>
      <c r="AA59" s="6"/>
    </row>
    <row r="60" spans="1:27" s="7" customFormat="1" ht="15" customHeight="1" thickTop="1" thickBot="1">
      <c r="A60" s="16">
        <f t="shared" si="13"/>
        <v>48</v>
      </c>
      <c r="B60" s="29">
        <f>'Feuille d''inscription'!B62</f>
        <v>56</v>
      </c>
      <c r="C60" s="29">
        <f>IF('Feuille d''inscription'!F62="","",'Feuille d''inscription'!C62)</f>
        <v>0</v>
      </c>
      <c r="D60" s="23"/>
      <c r="E60" s="38"/>
      <c r="F60" s="32"/>
      <c r="G60" s="38"/>
      <c r="H60" s="32"/>
      <c r="I60" s="38"/>
      <c r="J60" s="32"/>
      <c r="K60" s="38"/>
      <c r="L60" s="48">
        <f t="shared" si="1"/>
        <v>0</v>
      </c>
      <c r="M60" s="49">
        <f>RANK(L60,L5:L154)</f>
        <v>4</v>
      </c>
      <c r="N60" s="41">
        <f t="shared" si="5"/>
        <v>0</v>
      </c>
      <c r="O60" s="24">
        <f>RANK(N60,N5:N154,)</f>
        <v>8</v>
      </c>
      <c r="P60" s="13">
        <f t="shared" si="14"/>
        <v>8.06</v>
      </c>
      <c r="Q60" s="13">
        <f t="shared" si="15"/>
        <v>0.06</v>
      </c>
      <c r="R60" s="27">
        <f t="shared" si="12"/>
        <v>0</v>
      </c>
      <c r="S60" s="51">
        <f t="shared" si="3"/>
        <v>0</v>
      </c>
      <c r="T60" s="51">
        <f t="shared" si="4"/>
        <v>0</v>
      </c>
      <c r="U60" s="28">
        <f t="shared" si="11"/>
        <v>48</v>
      </c>
      <c r="V60" s="14">
        <v>56</v>
      </c>
      <c r="W60" s="6"/>
      <c r="X60" s="6"/>
      <c r="Y60" s="6"/>
      <c r="Z60" s="6"/>
      <c r="AA60" s="6"/>
    </row>
    <row r="61" spans="1:27" s="7" customFormat="1" ht="15" customHeight="1" thickTop="1" thickBot="1">
      <c r="A61" s="16">
        <f t="shared" si="13"/>
        <v>47</v>
      </c>
      <c r="B61" s="29">
        <f>'Feuille d''inscription'!B63</f>
        <v>57</v>
      </c>
      <c r="C61" s="29">
        <f>IF('Feuille d''inscription'!F63="","",'Feuille d''inscription'!C63)</f>
        <v>0</v>
      </c>
      <c r="D61" s="20"/>
      <c r="E61" s="39"/>
      <c r="F61" s="33"/>
      <c r="G61" s="39"/>
      <c r="H61" s="33"/>
      <c r="I61" s="39"/>
      <c r="J61" s="33"/>
      <c r="K61" s="39"/>
      <c r="L61" s="50">
        <f t="shared" si="1"/>
        <v>0</v>
      </c>
      <c r="M61" s="49">
        <f>RANK(L61,L5:L154)</f>
        <v>4</v>
      </c>
      <c r="N61" s="41">
        <f t="shared" si="5"/>
        <v>0</v>
      </c>
      <c r="O61" s="24">
        <f>RANK(N61,N5:N154,)</f>
        <v>8</v>
      </c>
      <c r="P61" s="13">
        <f t="shared" si="14"/>
        <v>8.0609999999999999</v>
      </c>
      <c r="Q61" s="13">
        <f t="shared" si="15"/>
        <v>6.0999999999999999E-2</v>
      </c>
      <c r="R61" s="27">
        <f t="shared" si="12"/>
        <v>0</v>
      </c>
      <c r="S61" s="51">
        <f t="shared" si="3"/>
        <v>0</v>
      </c>
      <c r="T61" s="51">
        <f t="shared" si="4"/>
        <v>0</v>
      </c>
      <c r="U61" s="28">
        <f t="shared" si="11"/>
        <v>47</v>
      </c>
      <c r="V61" s="14">
        <v>57</v>
      </c>
      <c r="W61" s="6"/>
      <c r="X61" s="6"/>
      <c r="Y61" s="6"/>
      <c r="Z61" s="6"/>
      <c r="AA61" s="6"/>
    </row>
    <row r="62" spans="1:27" s="7" customFormat="1" ht="15" customHeight="1" thickTop="1" thickBot="1">
      <c r="A62" s="16">
        <f t="shared" si="13"/>
        <v>46</v>
      </c>
      <c r="B62" s="29">
        <f>'Feuille d''inscription'!B64</f>
        <v>58</v>
      </c>
      <c r="C62" s="29">
        <f>IF('Feuille d''inscription'!F64="","",'Feuille d''inscription'!C64)</f>
        <v>0</v>
      </c>
      <c r="D62" s="23"/>
      <c r="E62" s="38"/>
      <c r="F62" s="32"/>
      <c r="G62" s="38"/>
      <c r="H62" s="32"/>
      <c r="I62" s="38"/>
      <c r="J62" s="32"/>
      <c r="K62" s="38"/>
      <c r="L62" s="48">
        <f t="shared" si="1"/>
        <v>0</v>
      </c>
      <c r="M62" s="49">
        <f>RANK(L62,L5:L156)</f>
        <v>4</v>
      </c>
      <c r="N62" s="41">
        <f t="shared" si="5"/>
        <v>0</v>
      </c>
      <c r="O62" s="24">
        <f>RANK(N62,N5:N156,)</f>
        <v>8</v>
      </c>
      <c r="P62" s="13">
        <f t="shared" si="14"/>
        <v>8.0619999999999994</v>
      </c>
      <c r="Q62" s="13">
        <f t="shared" si="15"/>
        <v>6.2E-2</v>
      </c>
      <c r="R62" s="27">
        <f t="shared" si="12"/>
        <v>0</v>
      </c>
      <c r="S62" s="51">
        <f t="shared" si="3"/>
        <v>0</v>
      </c>
      <c r="T62" s="51">
        <f t="shared" si="4"/>
        <v>0</v>
      </c>
      <c r="U62" s="28">
        <f t="shared" si="11"/>
        <v>46</v>
      </c>
      <c r="V62" s="14">
        <v>58</v>
      </c>
      <c r="W62" s="6"/>
    </row>
    <row r="63" spans="1:27" s="7" customFormat="1" ht="15" customHeight="1" thickTop="1" thickBot="1">
      <c r="A63" s="16">
        <f t="shared" si="13"/>
        <v>45</v>
      </c>
      <c r="B63" s="29">
        <f>'Feuille d''inscription'!B65</f>
        <v>59</v>
      </c>
      <c r="C63" s="29">
        <f>IF('Feuille d''inscription'!F65="","",'Feuille d''inscription'!C65)</f>
        <v>0</v>
      </c>
      <c r="D63" s="20"/>
      <c r="E63" s="39"/>
      <c r="F63" s="33"/>
      <c r="G63" s="38"/>
      <c r="H63" s="33"/>
      <c r="I63" s="38"/>
      <c r="J63" s="33"/>
      <c r="K63" s="39"/>
      <c r="L63" s="50">
        <f t="shared" si="1"/>
        <v>0</v>
      </c>
      <c r="M63" s="49">
        <f>RANK(L63,L5:L156)</f>
        <v>4</v>
      </c>
      <c r="N63" s="41">
        <f t="shared" si="5"/>
        <v>0</v>
      </c>
      <c r="O63" s="24">
        <f>RANK(N63,N5:N156,)</f>
        <v>8</v>
      </c>
      <c r="P63" s="13">
        <f t="shared" si="14"/>
        <v>8.0630000000000006</v>
      </c>
      <c r="Q63" s="13">
        <f t="shared" si="15"/>
        <v>6.3E-2</v>
      </c>
      <c r="R63" s="27">
        <f t="shared" si="12"/>
        <v>0</v>
      </c>
      <c r="S63" s="51">
        <f t="shared" si="3"/>
        <v>0</v>
      </c>
      <c r="T63" s="51">
        <f t="shared" si="4"/>
        <v>0</v>
      </c>
      <c r="U63" s="28">
        <f t="shared" si="11"/>
        <v>45</v>
      </c>
      <c r="V63" s="14">
        <v>59</v>
      </c>
    </row>
    <row r="64" spans="1:27" s="7" customFormat="1" ht="15" customHeight="1" thickTop="1" thickBot="1">
      <c r="A64" s="16">
        <f t="shared" si="13"/>
        <v>44</v>
      </c>
      <c r="B64" s="29">
        <f>'Feuille d''inscription'!B66</f>
        <v>60</v>
      </c>
      <c r="C64" s="29">
        <f>IF('Feuille d''inscription'!F66="","",'Feuille d''inscription'!C66)</f>
        <v>0</v>
      </c>
      <c r="D64" s="23"/>
      <c r="E64" s="38"/>
      <c r="F64" s="32"/>
      <c r="G64" s="39"/>
      <c r="H64" s="32"/>
      <c r="I64" s="39"/>
      <c r="J64" s="32"/>
      <c r="K64" s="38"/>
      <c r="L64" s="48">
        <f t="shared" si="1"/>
        <v>0</v>
      </c>
      <c r="M64" s="49">
        <f>RANK(L64,L5:L158)</f>
        <v>4</v>
      </c>
      <c r="N64" s="41">
        <f t="shared" si="5"/>
        <v>0</v>
      </c>
      <c r="O64" s="24">
        <f>RANK(N64,N5:N158,)</f>
        <v>8</v>
      </c>
      <c r="P64" s="13">
        <f t="shared" si="14"/>
        <v>8.0640000000000001</v>
      </c>
      <c r="Q64" s="13">
        <f t="shared" si="15"/>
        <v>6.4000000000000001E-2</v>
      </c>
      <c r="R64" s="27">
        <f t="shared" si="12"/>
        <v>0</v>
      </c>
      <c r="S64" s="51">
        <f t="shared" si="3"/>
        <v>0</v>
      </c>
      <c r="T64" s="51">
        <f t="shared" si="4"/>
        <v>0</v>
      </c>
      <c r="U64" s="28">
        <f t="shared" si="11"/>
        <v>44</v>
      </c>
      <c r="V64" s="14">
        <v>60</v>
      </c>
      <c r="W64" s="6"/>
    </row>
    <row r="65" spans="1:27" s="7" customFormat="1" ht="15" customHeight="1" thickTop="1" thickBot="1">
      <c r="A65" s="16">
        <f t="shared" si="13"/>
        <v>43</v>
      </c>
      <c r="B65" s="29">
        <f>'Feuille d''inscription'!B67</f>
        <v>61</v>
      </c>
      <c r="C65" s="29">
        <f>IF('Feuille d''inscription'!F67="","",'Feuille d''inscription'!C67)</f>
        <v>0</v>
      </c>
      <c r="D65" s="20"/>
      <c r="E65" s="39"/>
      <c r="F65" s="33"/>
      <c r="G65" s="38"/>
      <c r="H65" s="33"/>
      <c r="I65" s="38"/>
      <c r="J65" s="33"/>
      <c r="K65" s="39"/>
      <c r="L65" s="50">
        <f t="shared" si="1"/>
        <v>0</v>
      </c>
      <c r="M65" s="49">
        <f>RANK(L65,L5:L158)</f>
        <v>4</v>
      </c>
      <c r="N65" s="41">
        <f t="shared" si="5"/>
        <v>0</v>
      </c>
      <c r="O65" s="24">
        <f>RANK(N65,N5:N158,)</f>
        <v>8</v>
      </c>
      <c r="P65" s="13">
        <f t="shared" si="14"/>
        <v>8.0649999999999995</v>
      </c>
      <c r="Q65" s="13">
        <f t="shared" si="15"/>
        <v>6.5000000000000002E-2</v>
      </c>
      <c r="R65" s="27">
        <f t="shared" si="12"/>
        <v>0</v>
      </c>
      <c r="S65" s="51">
        <f t="shared" si="3"/>
        <v>0</v>
      </c>
      <c r="T65" s="51">
        <f t="shared" si="4"/>
        <v>0</v>
      </c>
      <c r="U65" s="28">
        <f t="shared" si="11"/>
        <v>43</v>
      </c>
      <c r="V65" s="14">
        <v>61</v>
      </c>
      <c r="W65" s="6"/>
    </row>
    <row r="66" spans="1:27" s="7" customFormat="1" ht="15" customHeight="1" thickTop="1" thickBot="1">
      <c r="A66" s="16">
        <f t="shared" si="13"/>
        <v>42</v>
      </c>
      <c r="B66" s="29">
        <f>'Feuille d''inscription'!B68</f>
        <v>62</v>
      </c>
      <c r="C66" s="29">
        <f>IF('Feuille d''inscription'!F68="","",'Feuille d''inscription'!C68)</f>
        <v>0</v>
      </c>
      <c r="D66" s="23"/>
      <c r="E66" s="38"/>
      <c r="F66" s="32"/>
      <c r="G66" s="38"/>
      <c r="H66" s="32"/>
      <c r="I66" s="38"/>
      <c r="J66" s="32"/>
      <c r="K66" s="38"/>
      <c r="L66" s="48">
        <f t="shared" si="1"/>
        <v>0</v>
      </c>
      <c r="M66" s="49">
        <f>RANK(L66,L5:L160)</f>
        <v>4</v>
      </c>
      <c r="N66" s="41">
        <f t="shared" si="5"/>
        <v>0</v>
      </c>
      <c r="O66" s="24">
        <f>RANK(N66,N5:N160,)</f>
        <v>8</v>
      </c>
      <c r="P66" s="13">
        <f t="shared" si="14"/>
        <v>8.0660000000000007</v>
      </c>
      <c r="Q66" s="13">
        <f t="shared" si="15"/>
        <v>6.6000000000000003E-2</v>
      </c>
      <c r="R66" s="27">
        <f t="shared" si="12"/>
        <v>0</v>
      </c>
      <c r="S66" s="51">
        <f t="shared" si="3"/>
        <v>0</v>
      </c>
      <c r="T66" s="51">
        <f t="shared" si="4"/>
        <v>0</v>
      </c>
      <c r="U66" s="28">
        <f t="shared" si="11"/>
        <v>42</v>
      </c>
      <c r="V66" s="14">
        <v>62</v>
      </c>
      <c r="W66" s="6"/>
    </row>
    <row r="67" spans="1:27" s="7" customFormat="1" ht="15" customHeight="1" thickTop="1" thickBot="1">
      <c r="A67" s="16">
        <f t="shared" si="13"/>
        <v>41</v>
      </c>
      <c r="B67" s="29">
        <f>'Feuille d''inscription'!B69</f>
        <v>63</v>
      </c>
      <c r="C67" s="29">
        <f>IF('Feuille d''inscription'!F69="","",'Feuille d''inscription'!C69)</f>
        <v>0</v>
      </c>
      <c r="D67" s="20"/>
      <c r="E67" s="39"/>
      <c r="F67" s="33"/>
      <c r="G67" s="39"/>
      <c r="H67" s="33"/>
      <c r="I67" s="39"/>
      <c r="J67" s="33"/>
      <c r="K67" s="39"/>
      <c r="L67" s="50">
        <f t="shared" si="1"/>
        <v>0</v>
      </c>
      <c r="M67" s="49">
        <f>RANK(L67,L5:L160)</f>
        <v>4</v>
      </c>
      <c r="N67" s="41">
        <f t="shared" si="5"/>
        <v>0</v>
      </c>
      <c r="O67" s="24">
        <f>RANK(N67,N5:N160,)</f>
        <v>8</v>
      </c>
      <c r="P67" s="13">
        <f t="shared" si="14"/>
        <v>8.0670000000000002</v>
      </c>
      <c r="Q67" s="13">
        <f t="shared" si="15"/>
        <v>6.7000000000000004E-2</v>
      </c>
      <c r="R67" s="27">
        <f t="shared" si="12"/>
        <v>0</v>
      </c>
      <c r="S67" s="51">
        <f t="shared" si="3"/>
        <v>0</v>
      </c>
      <c r="T67" s="51">
        <f t="shared" si="4"/>
        <v>0</v>
      </c>
      <c r="U67" s="28">
        <f t="shared" si="11"/>
        <v>41</v>
      </c>
      <c r="V67" s="14">
        <v>63</v>
      </c>
      <c r="W67" s="6"/>
    </row>
    <row r="68" spans="1:27" s="7" customFormat="1" ht="15" customHeight="1" thickTop="1" thickBot="1">
      <c r="A68" s="16">
        <f t="shared" si="13"/>
        <v>40</v>
      </c>
      <c r="B68" s="29">
        <f>'Feuille d''inscription'!B70</f>
        <v>64</v>
      </c>
      <c r="C68" s="29">
        <f>IF('Feuille d''inscription'!F70="","",'Feuille d''inscription'!C70)</f>
        <v>0</v>
      </c>
      <c r="D68" s="23"/>
      <c r="E68" s="38"/>
      <c r="F68" s="32"/>
      <c r="G68" s="38"/>
      <c r="H68" s="32"/>
      <c r="I68" s="38"/>
      <c r="J68" s="32"/>
      <c r="K68" s="38"/>
      <c r="L68" s="48">
        <f t="shared" si="1"/>
        <v>0</v>
      </c>
      <c r="M68" s="49">
        <f>RANK(L68,L5:L162)</f>
        <v>4</v>
      </c>
      <c r="N68" s="41">
        <f t="shared" si="5"/>
        <v>0</v>
      </c>
      <c r="O68" s="24">
        <f>RANK(N68,N5:N162,)</f>
        <v>8</v>
      </c>
      <c r="P68" s="13">
        <f t="shared" si="14"/>
        <v>8.0679999999999996</v>
      </c>
      <c r="Q68" s="13">
        <f t="shared" si="15"/>
        <v>6.8000000000000005E-2</v>
      </c>
      <c r="R68" s="27">
        <f t="shared" si="12"/>
        <v>0</v>
      </c>
      <c r="S68" s="51">
        <f t="shared" si="3"/>
        <v>0</v>
      </c>
      <c r="T68" s="51">
        <f t="shared" si="4"/>
        <v>0</v>
      </c>
      <c r="U68" s="28">
        <f t="shared" si="11"/>
        <v>40</v>
      </c>
      <c r="V68" s="14">
        <v>64</v>
      </c>
      <c r="W68" s="6"/>
    </row>
    <row r="69" spans="1:27" s="7" customFormat="1" ht="15" customHeight="1" thickTop="1" thickBot="1">
      <c r="A69" s="16">
        <f t="shared" si="13"/>
        <v>39</v>
      </c>
      <c r="B69" s="29">
        <f>'Feuille d''inscription'!B71</f>
        <v>65</v>
      </c>
      <c r="C69" s="29">
        <f>IF('Feuille d''inscription'!F71="","",'Feuille d''inscription'!C71)</f>
        <v>0</v>
      </c>
      <c r="D69" s="20"/>
      <c r="E69" s="39"/>
      <c r="F69" s="33"/>
      <c r="G69" s="38"/>
      <c r="H69" s="33"/>
      <c r="I69" s="38"/>
      <c r="J69" s="33"/>
      <c r="K69" s="39"/>
      <c r="L69" s="50">
        <f t="shared" si="1"/>
        <v>0</v>
      </c>
      <c r="M69" s="49">
        <f>RANK(L69,L5:L162)</f>
        <v>4</v>
      </c>
      <c r="N69" s="41">
        <f t="shared" si="5"/>
        <v>0</v>
      </c>
      <c r="O69" s="24">
        <f>RANK(N69,N5:N162,)</f>
        <v>8</v>
      </c>
      <c r="P69" s="13">
        <f t="shared" si="14"/>
        <v>8.0690000000000008</v>
      </c>
      <c r="Q69" s="13">
        <f t="shared" si="15"/>
        <v>6.9000000000000006E-2</v>
      </c>
      <c r="R69" s="27">
        <f t="shared" ref="R69:R100" si="16">VLOOKUP(V69,$A$5:$C$100,3,0)</f>
        <v>0</v>
      </c>
      <c r="S69" s="51">
        <f t="shared" si="3"/>
        <v>0</v>
      </c>
      <c r="T69" s="51">
        <f t="shared" si="4"/>
        <v>0</v>
      </c>
      <c r="U69" s="28">
        <f t="shared" si="11"/>
        <v>39</v>
      </c>
      <c r="V69" s="14">
        <v>65</v>
      </c>
      <c r="W69" s="6"/>
      <c r="X69" s="6"/>
      <c r="Y69" s="6"/>
      <c r="Z69" s="6"/>
      <c r="AA69" s="6"/>
    </row>
    <row r="70" spans="1:27" s="7" customFormat="1" ht="15" customHeight="1" thickTop="1" thickBot="1">
      <c r="A70" s="16">
        <f t="shared" si="13"/>
        <v>38</v>
      </c>
      <c r="B70" s="29">
        <f>'Feuille d''inscription'!B72</f>
        <v>66</v>
      </c>
      <c r="C70" s="29">
        <f>IF('Feuille d''inscription'!F72="","",'Feuille d''inscription'!C72)</f>
        <v>0</v>
      </c>
      <c r="D70" s="23"/>
      <c r="E70" s="38"/>
      <c r="F70" s="32"/>
      <c r="G70" s="39"/>
      <c r="H70" s="32"/>
      <c r="I70" s="39"/>
      <c r="J70" s="32"/>
      <c r="K70" s="38"/>
      <c r="L70" s="48">
        <f t="shared" ref="L70:L100" si="17">SUM(C70,E70,G70,I70,K70,)</f>
        <v>0</v>
      </c>
      <c r="M70" s="49">
        <f>RANK(L70,L5:L164)</f>
        <v>4</v>
      </c>
      <c r="N70" s="41">
        <f t="shared" si="5"/>
        <v>0</v>
      </c>
      <c r="O70" s="24">
        <f>RANK(N70,N5:N164,)</f>
        <v>8</v>
      </c>
      <c r="P70" s="13">
        <f t="shared" si="14"/>
        <v>8.07</v>
      </c>
      <c r="Q70" s="13">
        <f t="shared" si="15"/>
        <v>7.0000000000000007E-2</v>
      </c>
      <c r="R70" s="27">
        <f t="shared" si="16"/>
        <v>0</v>
      </c>
      <c r="S70" s="51">
        <f t="shared" ref="S70:S100" si="18">VLOOKUP(R70,$C$5:$Q$100,10,0)</f>
        <v>0</v>
      </c>
      <c r="T70" s="51">
        <f t="shared" ref="T70:T100" si="19">VLOOKUP(R70,$C$5:$P$100,12,0)</f>
        <v>0</v>
      </c>
      <c r="U70" s="28">
        <f t="shared" si="11"/>
        <v>38</v>
      </c>
      <c r="V70" s="14">
        <v>66</v>
      </c>
      <c r="W70" s="6"/>
      <c r="X70" s="6"/>
      <c r="Y70" s="6"/>
      <c r="Z70" s="6"/>
      <c r="AA70" s="6"/>
    </row>
    <row r="71" spans="1:27" s="7" customFormat="1" ht="15" customHeight="1" thickTop="1" thickBot="1">
      <c r="A71" s="16">
        <f t="shared" si="13"/>
        <v>37</v>
      </c>
      <c r="B71" s="29">
        <f>'Feuille d''inscription'!B73</f>
        <v>67</v>
      </c>
      <c r="C71" s="29">
        <f>IF('Feuille d''inscription'!F73="","",'Feuille d''inscription'!C73)</f>
        <v>0</v>
      </c>
      <c r="D71" s="20"/>
      <c r="E71" s="39"/>
      <c r="F71" s="33"/>
      <c r="G71" s="38"/>
      <c r="H71" s="33"/>
      <c r="I71" s="38"/>
      <c r="J71" s="33"/>
      <c r="K71" s="39"/>
      <c r="L71" s="50">
        <f t="shared" si="17"/>
        <v>0</v>
      </c>
      <c r="M71" s="49">
        <f>RANK(L71,L5:L164)</f>
        <v>4</v>
      </c>
      <c r="N71" s="41">
        <f t="shared" ref="N71:N100" si="20">SUM(D71,F71,H71,J71,L71)</f>
        <v>0</v>
      </c>
      <c r="O71" s="24">
        <f>RANK(N71,N5:N164,)</f>
        <v>8</v>
      </c>
      <c r="P71" s="13">
        <f t="shared" si="14"/>
        <v>8.0709999999999997</v>
      </c>
      <c r="Q71" s="13">
        <f t="shared" si="15"/>
        <v>7.0999999999999994E-2</v>
      </c>
      <c r="R71" s="27">
        <f t="shared" si="16"/>
        <v>0</v>
      </c>
      <c r="S71" s="51">
        <f t="shared" si="18"/>
        <v>0</v>
      </c>
      <c r="T71" s="51">
        <f t="shared" si="19"/>
        <v>0</v>
      </c>
      <c r="U71" s="28">
        <f t="shared" si="11"/>
        <v>37</v>
      </c>
      <c r="V71" s="14">
        <v>67</v>
      </c>
      <c r="W71" s="6"/>
      <c r="X71" s="6"/>
      <c r="Y71" s="6"/>
      <c r="Z71" s="6"/>
      <c r="AA71" s="6"/>
    </row>
    <row r="72" spans="1:27" s="7" customFormat="1" ht="15" customHeight="1" thickTop="1" thickBot="1">
      <c r="A72" s="16">
        <f t="shared" si="13"/>
        <v>36</v>
      </c>
      <c r="B72" s="29">
        <f>'Feuille d''inscription'!B74</f>
        <v>68</v>
      </c>
      <c r="C72" s="29">
        <f>IF('Feuille d''inscription'!F74="","",'Feuille d''inscription'!C74)</f>
        <v>0</v>
      </c>
      <c r="D72" s="23"/>
      <c r="E72" s="38"/>
      <c r="F72" s="32"/>
      <c r="G72" s="38"/>
      <c r="H72" s="32"/>
      <c r="I72" s="38"/>
      <c r="J72" s="32"/>
      <c r="K72" s="38"/>
      <c r="L72" s="48">
        <f t="shared" si="17"/>
        <v>0</v>
      </c>
      <c r="M72" s="49">
        <f>RANK(L72,L5:L166)</f>
        <v>4</v>
      </c>
      <c r="N72" s="41">
        <f t="shared" si="20"/>
        <v>0</v>
      </c>
      <c r="O72" s="24">
        <f>RANK(N72,N5:N166,)</f>
        <v>8</v>
      </c>
      <c r="P72" s="13">
        <f t="shared" si="14"/>
        <v>8.0719999999999992</v>
      </c>
      <c r="Q72" s="13">
        <f t="shared" si="15"/>
        <v>7.1999999999999995E-2</v>
      </c>
      <c r="R72" s="27">
        <f t="shared" si="16"/>
        <v>0</v>
      </c>
      <c r="S72" s="51">
        <f t="shared" si="18"/>
        <v>0</v>
      </c>
      <c r="T72" s="51">
        <f t="shared" si="19"/>
        <v>0</v>
      </c>
      <c r="U72" s="28">
        <f t="shared" ref="U72:U100" si="21">VLOOKUP(V72,$A$5:$B$100,2,0)</f>
        <v>36</v>
      </c>
      <c r="V72" s="14">
        <v>68</v>
      </c>
      <c r="W72" s="6"/>
      <c r="X72" s="6"/>
      <c r="Y72" s="6"/>
      <c r="Z72" s="6"/>
      <c r="AA72" s="6"/>
    </row>
    <row r="73" spans="1:27" s="7" customFormat="1" ht="15" customHeight="1" thickTop="1" thickBot="1">
      <c r="A73" s="16">
        <f t="shared" si="13"/>
        <v>35</v>
      </c>
      <c r="B73" s="29">
        <f>'Feuille d''inscription'!B75</f>
        <v>69</v>
      </c>
      <c r="C73" s="29">
        <f>IF('Feuille d''inscription'!F75="","",'Feuille d''inscription'!C75)</f>
        <v>0</v>
      </c>
      <c r="D73" s="20"/>
      <c r="E73" s="39"/>
      <c r="F73" s="33"/>
      <c r="G73" s="39"/>
      <c r="H73" s="33"/>
      <c r="I73" s="39"/>
      <c r="J73" s="33"/>
      <c r="K73" s="39"/>
      <c r="L73" s="50">
        <f t="shared" si="17"/>
        <v>0</v>
      </c>
      <c r="M73" s="49">
        <f>RANK(L73,L5:L166)</f>
        <v>4</v>
      </c>
      <c r="N73" s="41">
        <f t="shared" si="20"/>
        <v>0</v>
      </c>
      <c r="O73" s="24">
        <f>RANK(N73,N5:N166,)</f>
        <v>8</v>
      </c>
      <c r="P73" s="13">
        <f t="shared" si="14"/>
        <v>8.0730000000000004</v>
      </c>
      <c r="Q73" s="13">
        <f t="shared" si="15"/>
        <v>7.2999999999999995E-2</v>
      </c>
      <c r="R73" s="27">
        <f t="shared" si="16"/>
        <v>0</v>
      </c>
      <c r="S73" s="51">
        <f t="shared" si="18"/>
        <v>0</v>
      </c>
      <c r="T73" s="51">
        <f t="shared" si="19"/>
        <v>0</v>
      </c>
      <c r="U73" s="28">
        <f t="shared" si="21"/>
        <v>35</v>
      </c>
      <c r="V73" s="14">
        <v>69</v>
      </c>
      <c r="W73" s="6"/>
      <c r="X73" s="6"/>
      <c r="Y73" s="6"/>
      <c r="Z73" s="6"/>
      <c r="AA73" s="6"/>
    </row>
    <row r="74" spans="1:27" s="7" customFormat="1" ht="15" customHeight="1" thickTop="1" thickBot="1">
      <c r="A74" s="16">
        <f t="shared" si="13"/>
        <v>34</v>
      </c>
      <c r="B74" s="29">
        <f>'Feuille d''inscription'!B76</f>
        <v>70</v>
      </c>
      <c r="C74" s="29">
        <f>IF('Feuille d''inscription'!F76="","",'Feuille d''inscription'!C76)</f>
        <v>0</v>
      </c>
      <c r="D74" s="23"/>
      <c r="E74" s="38"/>
      <c r="F74" s="32"/>
      <c r="G74" s="38"/>
      <c r="H74" s="32"/>
      <c r="I74" s="38"/>
      <c r="J74" s="32"/>
      <c r="K74" s="38"/>
      <c r="L74" s="48">
        <f t="shared" si="17"/>
        <v>0</v>
      </c>
      <c r="M74" s="49">
        <f>RANK(L74,L5:L168)</f>
        <v>4</v>
      </c>
      <c r="N74" s="41">
        <f t="shared" si="20"/>
        <v>0</v>
      </c>
      <c r="O74" s="24">
        <f>RANK(N74,N5:N168,)</f>
        <v>8</v>
      </c>
      <c r="P74" s="13">
        <f t="shared" si="14"/>
        <v>8.0739999999999998</v>
      </c>
      <c r="Q74" s="13">
        <f t="shared" si="15"/>
        <v>7.3999999999999996E-2</v>
      </c>
      <c r="R74" s="27">
        <f t="shared" si="16"/>
        <v>0</v>
      </c>
      <c r="S74" s="51">
        <f t="shared" si="18"/>
        <v>0</v>
      </c>
      <c r="T74" s="51">
        <f t="shared" si="19"/>
        <v>0</v>
      </c>
      <c r="U74" s="28">
        <f t="shared" si="21"/>
        <v>34</v>
      </c>
      <c r="V74" s="14">
        <v>70</v>
      </c>
      <c r="W74" s="6"/>
      <c r="X74" s="6"/>
      <c r="Y74" s="6"/>
      <c r="Z74" s="6"/>
      <c r="AA74" s="6"/>
    </row>
    <row r="75" spans="1:27" s="7" customFormat="1" ht="15" customHeight="1" thickTop="1" thickBot="1">
      <c r="A75" s="16">
        <f t="shared" si="13"/>
        <v>33</v>
      </c>
      <c r="B75" s="29">
        <f>'Feuille d''inscription'!B77</f>
        <v>71</v>
      </c>
      <c r="C75" s="29">
        <f>IF('Feuille d''inscription'!F77="","",'Feuille d''inscription'!C77)</f>
        <v>0</v>
      </c>
      <c r="D75" s="20"/>
      <c r="E75" s="39"/>
      <c r="F75" s="33"/>
      <c r="G75" s="38"/>
      <c r="H75" s="33"/>
      <c r="I75" s="38"/>
      <c r="J75" s="33"/>
      <c r="K75" s="39"/>
      <c r="L75" s="50">
        <f t="shared" si="17"/>
        <v>0</v>
      </c>
      <c r="M75" s="49">
        <f>RANK(L75,L5:L168)</f>
        <v>4</v>
      </c>
      <c r="N75" s="41">
        <f t="shared" si="20"/>
        <v>0</v>
      </c>
      <c r="O75" s="24">
        <f>RANK(N75,N5:N168,)</f>
        <v>8</v>
      </c>
      <c r="P75" s="13">
        <f t="shared" si="14"/>
        <v>8.0749999999999993</v>
      </c>
      <c r="Q75" s="13">
        <f t="shared" si="15"/>
        <v>7.4999999999999997E-2</v>
      </c>
      <c r="R75" s="27">
        <f t="shared" si="16"/>
        <v>0</v>
      </c>
      <c r="S75" s="51">
        <f t="shared" si="18"/>
        <v>0</v>
      </c>
      <c r="T75" s="51">
        <f t="shared" si="19"/>
        <v>0</v>
      </c>
      <c r="U75" s="28">
        <f t="shared" si="21"/>
        <v>33</v>
      </c>
      <c r="V75" s="14">
        <v>71</v>
      </c>
      <c r="W75" s="6"/>
      <c r="X75" s="6"/>
      <c r="Y75" s="6"/>
      <c r="Z75" s="6"/>
      <c r="AA75" s="6"/>
    </row>
    <row r="76" spans="1:27" s="7" customFormat="1" ht="15" customHeight="1" thickTop="1" thickBot="1">
      <c r="A76" s="16">
        <f t="shared" si="13"/>
        <v>32</v>
      </c>
      <c r="B76" s="29">
        <f>'Feuille d''inscription'!B78</f>
        <v>72</v>
      </c>
      <c r="C76" s="29">
        <f>IF('Feuille d''inscription'!F78="","",'Feuille d''inscription'!C78)</f>
        <v>0</v>
      </c>
      <c r="D76" s="23"/>
      <c r="E76" s="38"/>
      <c r="F76" s="32"/>
      <c r="G76" s="39"/>
      <c r="H76" s="32"/>
      <c r="I76" s="39"/>
      <c r="J76" s="32"/>
      <c r="K76" s="38"/>
      <c r="L76" s="48">
        <f t="shared" si="17"/>
        <v>0</v>
      </c>
      <c r="M76" s="49">
        <f>RANK(L76,L5:L170)</f>
        <v>4</v>
      </c>
      <c r="N76" s="41">
        <f t="shared" si="20"/>
        <v>0</v>
      </c>
      <c r="O76" s="24">
        <f>RANK(N76,N5:N170,)</f>
        <v>8</v>
      </c>
      <c r="P76" s="13">
        <f t="shared" si="14"/>
        <v>8.0760000000000005</v>
      </c>
      <c r="Q76" s="13">
        <f t="shared" si="15"/>
        <v>7.5999999999999998E-2</v>
      </c>
      <c r="R76" s="27">
        <f t="shared" si="16"/>
        <v>0</v>
      </c>
      <c r="S76" s="51">
        <f t="shared" si="18"/>
        <v>0</v>
      </c>
      <c r="T76" s="51">
        <f t="shared" si="19"/>
        <v>0</v>
      </c>
      <c r="U76" s="28">
        <f t="shared" si="21"/>
        <v>32</v>
      </c>
      <c r="V76" s="14">
        <v>72</v>
      </c>
      <c r="W76" s="6"/>
      <c r="X76" s="6"/>
      <c r="Y76" s="6"/>
      <c r="Z76" s="6"/>
      <c r="AA76" s="6"/>
    </row>
    <row r="77" spans="1:27" s="7" customFormat="1" ht="15" customHeight="1" thickTop="1" thickBot="1">
      <c r="A77" s="16">
        <f t="shared" si="13"/>
        <v>31</v>
      </c>
      <c r="B77" s="29">
        <f>'Feuille d''inscription'!B82</f>
        <v>73</v>
      </c>
      <c r="C77" s="29">
        <f>IF('Feuille d''inscription'!F82="","",'Feuille d''inscription'!C82)</f>
        <v>0</v>
      </c>
      <c r="D77" s="20"/>
      <c r="E77" s="39"/>
      <c r="F77" s="33"/>
      <c r="G77" s="38"/>
      <c r="H77" s="33"/>
      <c r="I77" s="38"/>
      <c r="J77" s="33"/>
      <c r="K77" s="39"/>
      <c r="L77" s="50">
        <f t="shared" si="17"/>
        <v>0</v>
      </c>
      <c r="M77" s="49">
        <f>RANK(L77,L5:L170)</f>
        <v>4</v>
      </c>
      <c r="N77" s="41">
        <f t="shared" si="20"/>
        <v>0</v>
      </c>
      <c r="O77" s="24">
        <f>RANK(N77,N5:N170,)</f>
        <v>8</v>
      </c>
      <c r="P77" s="13">
        <f t="shared" si="14"/>
        <v>8.077</v>
      </c>
      <c r="Q77" s="13">
        <f t="shared" si="15"/>
        <v>7.6999999999999999E-2</v>
      </c>
      <c r="R77" s="27">
        <f t="shared" si="16"/>
        <v>0</v>
      </c>
      <c r="S77" s="51">
        <f t="shared" si="18"/>
        <v>0</v>
      </c>
      <c r="T77" s="51">
        <f t="shared" si="19"/>
        <v>0</v>
      </c>
      <c r="U77" s="28">
        <f t="shared" si="21"/>
        <v>31</v>
      </c>
      <c r="V77" s="14">
        <v>73</v>
      </c>
      <c r="W77" s="6"/>
      <c r="X77" s="6"/>
      <c r="Y77" s="6"/>
      <c r="Z77" s="6"/>
      <c r="AA77" s="6"/>
    </row>
    <row r="78" spans="1:27" s="7" customFormat="1" ht="15" customHeight="1" thickTop="1" thickBot="1">
      <c r="A78" s="16">
        <f t="shared" si="13"/>
        <v>30</v>
      </c>
      <c r="B78" s="29">
        <f>'Feuille d''inscription'!B83</f>
        <v>74</v>
      </c>
      <c r="C78" s="29">
        <f>IF('Feuille d''inscription'!F83="","",'Feuille d''inscription'!C83)</f>
        <v>0</v>
      </c>
      <c r="D78" s="23"/>
      <c r="E78" s="38"/>
      <c r="F78" s="32"/>
      <c r="G78" s="38"/>
      <c r="H78" s="32"/>
      <c r="I78" s="38"/>
      <c r="J78" s="32"/>
      <c r="K78" s="38"/>
      <c r="L78" s="48">
        <f t="shared" si="17"/>
        <v>0</v>
      </c>
      <c r="M78" s="49">
        <f>RANK(L78,L5:L172)</f>
        <v>4</v>
      </c>
      <c r="N78" s="41">
        <f t="shared" si="20"/>
        <v>0</v>
      </c>
      <c r="O78" s="24">
        <f>RANK(N78,N5:N172,)</f>
        <v>8</v>
      </c>
      <c r="P78" s="13">
        <f t="shared" si="14"/>
        <v>8.0779999999999994</v>
      </c>
      <c r="Q78" s="13">
        <f t="shared" si="15"/>
        <v>7.8E-2</v>
      </c>
      <c r="R78" s="27">
        <f t="shared" si="16"/>
        <v>0</v>
      </c>
      <c r="S78" s="51">
        <f t="shared" si="18"/>
        <v>0</v>
      </c>
      <c r="T78" s="51">
        <f t="shared" si="19"/>
        <v>0</v>
      </c>
      <c r="U78" s="28">
        <f t="shared" si="21"/>
        <v>30</v>
      </c>
      <c r="V78" s="14">
        <v>74</v>
      </c>
      <c r="W78" s="6"/>
      <c r="X78" s="6"/>
      <c r="Y78" s="6"/>
      <c r="Z78" s="6"/>
      <c r="AA78" s="6"/>
    </row>
    <row r="79" spans="1:27" s="7" customFormat="1" ht="15" customHeight="1" thickTop="1" thickBot="1">
      <c r="A79" s="16">
        <f t="shared" ref="A79:A100" si="22">RANK(Q79,$Q$5:$Q$100)</f>
        <v>29</v>
      </c>
      <c r="B79" s="29">
        <f>'Feuille d''inscription'!B84</f>
        <v>75</v>
      </c>
      <c r="C79" s="29">
        <f>IF('Feuille d''inscription'!F84="","",'Feuille d''inscription'!C84)</f>
        <v>0</v>
      </c>
      <c r="D79" s="20"/>
      <c r="E79" s="39"/>
      <c r="F79" s="33"/>
      <c r="G79" s="39"/>
      <c r="H79" s="33"/>
      <c r="I79" s="39"/>
      <c r="J79" s="33"/>
      <c r="K79" s="39"/>
      <c r="L79" s="50">
        <f t="shared" si="17"/>
        <v>0</v>
      </c>
      <c r="M79" s="49">
        <f>RANK(L79,L5:L172)</f>
        <v>4</v>
      </c>
      <c r="N79" s="41">
        <f t="shared" si="20"/>
        <v>0</v>
      </c>
      <c r="O79" s="24">
        <f>RANK(N79,N5:N172,)</f>
        <v>8</v>
      </c>
      <c r="P79" s="13">
        <f t="shared" ref="P79:P100" si="23">O79+ROW()/1000</f>
        <v>8.0790000000000006</v>
      </c>
      <c r="Q79" s="13">
        <f t="shared" ref="Q79:Q100" si="24">N79+ROW()/1000</f>
        <v>7.9000000000000001E-2</v>
      </c>
      <c r="R79" s="27">
        <f t="shared" si="16"/>
        <v>0</v>
      </c>
      <c r="S79" s="51">
        <f t="shared" si="18"/>
        <v>0</v>
      </c>
      <c r="T79" s="51">
        <f t="shared" si="19"/>
        <v>0</v>
      </c>
      <c r="U79" s="28">
        <f t="shared" si="21"/>
        <v>29</v>
      </c>
      <c r="V79" s="14">
        <v>75</v>
      </c>
      <c r="W79" s="6"/>
      <c r="X79" s="6"/>
      <c r="Y79" s="6"/>
      <c r="Z79" s="6"/>
      <c r="AA79" s="6"/>
    </row>
    <row r="80" spans="1:27" s="7" customFormat="1" ht="15" customHeight="1" thickTop="1" thickBot="1">
      <c r="A80" s="16">
        <f t="shared" si="22"/>
        <v>28</v>
      </c>
      <c r="B80" s="29">
        <f>'Feuille d''inscription'!B85</f>
        <v>76</v>
      </c>
      <c r="C80" s="29">
        <f>IF('Feuille d''inscription'!F85="","",'Feuille d''inscription'!C85)</f>
        <v>0</v>
      </c>
      <c r="D80" s="23"/>
      <c r="E80" s="38"/>
      <c r="F80" s="32"/>
      <c r="G80" s="38"/>
      <c r="H80" s="32"/>
      <c r="I80" s="38"/>
      <c r="J80" s="32"/>
      <c r="K80" s="38"/>
      <c r="L80" s="48">
        <f t="shared" si="17"/>
        <v>0</v>
      </c>
      <c r="M80" s="49">
        <f>RANK(L80,L5:L174)</f>
        <v>4</v>
      </c>
      <c r="N80" s="41">
        <f t="shared" si="20"/>
        <v>0</v>
      </c>
      <c r="O80" s="24">
        <f>RANK(N80,N5:N174,)</f>
        <v>8</v>
      </c>
      <c r="P80" s="13">
        <f t="shared" si="23"/>
        <v>8.08</v>
      </c>
      <c r="Q80" s="13">
        <f t="shared" si="24"/>
        <v>0.08</v>
      </c>
      <c r="R80" s="27">
        <f t="shared" si="16"/>
        <v>0</v>
      </c>
      <c r="S80" s="51">
        <f t="shared" si="18"/>
        <v>0</v>
      </c>
      <c r="T80" s="51">
        <f t="shared" si="19"/>
        <v>0</v>
      </c>
      <c r="U80" s="28">
        <f t="shared" si="21"/>
        <v>28</v>
      </c>
      <c r="V80" s="14">
        <v>76</v>
      </c>
      <c r="W80" s="6"/>
      <c r="X80" s="6"/>
      <c r="Y80" s="6"/>
      <c r="Z80" s="6"/>
      <c r="AA80" s="6"/>
    </row>
    <row r="81" spans="1:27" s="7" customFormat="1" ht="15" customHeight="1" thickTop="1" thickBot="1">
      <c r="A81" s="16">
        <f t="shared" si="22"/>
        <v>27</v>
      </c>
      <c r="B81" s="29">
        <f>'Feuille d''inscription'!B86</f>
        <v>77</v>
      </c>
      <c r="C81" s="29">
        <f>IF('Feuille d''inscription'!F86="","",'Feuille d''inscription'!C86)</f>
        <v>0</v>
      </c>
      <c r="D81" s="20"/>
      <c r="E81" s="39"/>
      <c r="F81" s="33"/>
      <c r="G81" s="38"/>
      <c r="H81" s="33"/>
      <c r="I81" s="38"/>
      <c r="J81" s="33"/>
      <c r="K81" s="39"/>
      <c r="L81" s="50">
        <f t="shared" si="17"/>
        <v>0</v>
      </c>
      <c r="M81" s="49">
        <f>RANK(L81,L5:L174)</f>
        <v>4</v>
      </c>
      <c r="N81" s="41">
        <f t="shared" si="20"/>
        <v>0</v>
      </c>
      <c r="O81" s="24">
        <f>RANK(N81,N5:N174,)</f>
        <v>8</v>
      </c>
      <c r="P81" s="13">
        <f t="shared" si="23"/>
        <v>8.0809999999999995</v>
      </c>
      <c r="Q81" s="13">
        <f t="shared" si="24"/>
        <v>8.1000000000000003E-2</v>
      </c>
      <c r="R81" s="27">
        <f t="shared" si="16"/>
        <v>0</v>
      </c>
      <c r="S81" s="51">
        <f t="shared" si="18"/>
        <v>0</v>
      </c>
      <c r="T81" s="51">
        <f t="shared" si="19"/>
        <v>0</v>
      </c>
      <c r="U81" s="28">
        <f t="shared" si="21"/>
        <v>27</v>
      </c>
      <c r="V81" s="14">
        <v>77</v>
      </c>
      <c r="W81" s="6"/>
      <c r="X81" s="6"/>
      <c r="Y81" s="6"/>
      <c r="Z81" s="6"/>
      <c r="AA81" s="6"/>
    </row>
    <row r="82" spans="1:27" s="7" customFormat="1" ht="15" customHeight="1" thickTop="1" thickBot="1">
      <c r="A82" s="16">
        <f t="shared" si="22"/>
        <v>26</v>
      </c>
      <c r="B82" s="29">
        <f>'Feuille d''inscription'!B87</f>
        <v>78</v>
      </c>
      <c r="C82" s="29">
        <f>IF('Feuille d''inscription'!F87="","",'Feuille d''inscription'!C87)</f>
        <v>0</v>
      </c>
      <c r="D82" s="23"/>
      <c r="E82" s="38"/>
      <c r="F82" s="32"/>
      <c r="G82" s="39"/>
      <c r="H82" s="32"/>
      <c r="I82" s="39"/>
      <c r="J82" s="32"/>
      <c r="K82" s="38"/>
      <c r="L82" s="48">
        <f t="shared" si="17"/>
        <v>0</v>
      </c>
      <c r="M82" s="49">
        <f>RANK(L82,L5:L176)</f>
        <v>4</v>
      </c>
      <c r="N82" s="41">
        <f t="shared" si="20"/>
        <v>0</v>
      </c>
      <c r="O82" s="24">
        <f>RANK(N82,N5:N176,)</f>
        <v>8</v>
      </c>
      <c r="P82" s="13">
        <f t="shared" si="23"/>
        <v>8.0820000000000007</v>
      </c>
      <c r="Q82" s="13">
        <f t="shared" si="24"/>
        <v>8.2000000000000003E-2</v>
      </c>
      <c r="R82" s="27">
        <f t="shared" si="16"/>
        <v>0</v>
      </c>
      <c r="S82" s="51">
        <f t="shared" si="18"/>
        <v>0</v>
      </c>
      <c r="T82" s="51">
        <f t="shared" si="19"/>
        <v>0</v>
      </c>
      <c r="U82" s="28">
        <f t="shared" si="21"/>
        <v>26</v>
      </c>
      <c r="V82" s="14">
        <v>78</v>
      </c>
      <c r="W82" s="6"/>
      <c r="X82" s="6"/>
      <c r="Y82" s="6"/>
      <c r="Z82" s="6"/>
      <c r="AA82" s="6"/>
    </row>
    <row r="83" spans="1:27" s="7" customFormat="1" ht="15" customHeight="1" thickTop="1" thickBot="1">
      <c r="A83" s="16">
        <f t="shared" si="22"/>
        <v>25</v>
      </c>
      <c r="B83" s="29">
        <f>'Feuille d''inscription'!B88</f>
        <v>79</v>
      </c>
      <c r="C83" s="29">
        <f>IF('Feuille d''inscription'!F88="","",'Feuille d''inscription'!C88)</f>
        <v>0</v>
      </c>
      <c r="D83" s="20"/>
      <c r="E83" s="39"/>
      <c r="F83" s="33"/>
      <c r="G83" s="38"/>
      <c r="H83" s="33"/>
      <c r="I83" s="38"/>
      <c r="J83" s="33"/>
      <c r="K83" s="39"/>
      <c r="L83" s="50">
        <f t="shared" si="17"/>
        <v>0</v>
      </c>
      <c r="M83" s="49">
        <f>RANK(L83,L5:L176)</f>
        <v>4</v>
      </c>
      <c r="N83" s="41">
        <f t="shared" si="20"/>
        <v>0</v>
      </c>
      <c r="O83" s="24">
        <f>RANK(N83,N5:N176,)</f>
        <v>8</v>
      </c>
      <c r="P83" s="13">
        <f t="shared" si="23"/>
        <v>8.0830000000000002</v>
      </c>
      <c r="Q83" s="13">
        <f t="shared" si="24"/>
        <v>8.3000000000000004E-2</v>
      </c>
      <c r="R83" s="27">
        <f t="shared" si="16"/>
        <v>0</v>
      </c>
      <c r="S83" s="51">
        <f t="shared" si="18"/>
        <v>0</v>
      </c>
      <c r="T83" s="51">
        <f t="shared" si="19"/>
        <v>0</v>
      </c>
      <c r="U83" s="28">
        <f t="shared" si="21"/>
        <v>25</v>
      </c>
      <c r="V83" s="14">
        <v>79</v>
      </c>
      <c r="W83" s="6"/>
      <c r="X83" s="6"/>
      <c r="Y83" s="6"/>
      <c r="Z83" s="6"/>
      <c r="AA83" s="6"/>
    </row>
    <row r="84" spans="1:27" s="7" customFormat="1" ht="15" customHeight="1" thickTop="1" thickBot="1">
      <c r="A84" s="16">
        <f t="shared" si="22"/>
        <v>24</v>
      </c>
      <c r="B84" s="29">
        <f>'Feuille d''inscription'!B89</f>
        <v>80</v>
      </c>
      <c r="C84" s="29">
        <f>IF('Feuille d''inscription'!F89="","",'Feuille d''inscription'!C89)</f>
        <v>0</v>
      </c>
      <c r="D84" s="23"/>
      <c r="E84" s="38"/>
      <c r="F84" s="32"/>
      <c r="G84" s="38"/>
      <c r="H84" s="32"/>
      <c r="I84" s="38"/>
      <c r="J84" s="32"/>
      <c r="K84" s="38"/>
      <c r="L84" s="48">
        <f t="shared" si="17"/>
        <v>0</v>
      </c>
      <c r="M84" s="49">
        <f>RANK(L84,L5:L178)</f>
        <v>4</v>
      </c>
      <c r="N84" s="41">
        <f t="shared" si="20"/>
        <v>0</v>
      </c>
      <c r="O84" s="24">
        <f>RANK(N84,N5:N178,)</f>
        <v>8</v>
      </c>
      <c r="P84" s="13">
        <f t="shared" si="23"/>
        <v>8.0839999999999996</v>
      </c>
      <c r="Q84" s="13">
        <f t="shared" si="24"/>
        <v>8.4000000000000005E-2</v>
      </c>
      <c r="R84" s="27">
        <f t="shared" si="16"/>
        <v>0</v>
      </c>
      <c r="S84" s="51">
        <f t="shared" si="18"/>
        <v>0</v>
      </c>
      <c r="T84" s="51">
        <f t="shared" si="19"/>
        <v>0</v>
      </c>
      <c r="U84" s="28">
        <f t="shared" si="21"/>
        <v>24</v>
      </c>
      <c r="V84" s="14">
        <v>80</v>
      </c>
      <c r="W84" s="6"/>
      <c r="X84" s="6"/>
      <c r="Y84" s="6"/>
      <c r="Z84" s="6"/>
      <c r="AA84" s="6"/>
    </row>
    <row r="85" spans="1:27" s="7" customFormat="1" ht="15" customHeight="1" thickTop="1" thickBot="1">
      <c r="A85" s="16">
        <f t="shared" si="22"/>
        <v>23</v>
      </c>
      <c r="B85" s="29">
        <f>'Feuille d''inscription'!B90</f>
        <v>81</v>
      </c>
      <c r="C85" s="29">
        <f>IF('Feuille d''inscription'!F90="","",'Feuille d''inscription'!C90)</f>
        <v>0</v>
      </c>
      <c r="D85" s="20"/>
      <c r="E85" s="39"/>
      <c r="F85" s="33"/>
      <c r="G85" s="39"/>
      <c r="H85" s="33"/>
      <c r="I85" s="39"/>
      <c r="J85" s="33"/>
      <c r="K85" s="39"/>
      <c r="L85" s="50">
        <f t="shared" si="17"/>
        <v>0</v>
      </c>
      <c r="M85" s="49">
        <f>RANK(L85,L5:L178)</f>
        <v>4</v>
      </c>
      <c r="N85" s="41">
        <f t="shared" si="20"/>
        <v>0</v>
      </c>
      <c r="O85" s="24">
        <f>RANK(N85,N5:N178,)</f>
        <v>8</v>
      </c>
      <c r="P85" s="13">
        <f t="shared" si="23"/>
        <v>8.0850000000000009</v>
      </c>
      <c r="Q85" s="13">
        <f t="shared" si="24"/>
        <v>8.5000000000000006E-2</v>
      </c>
      <c r="R85" s="27">
        <f t="shared" si="16"/>
        <v>0</v>
      </c>
      <c r="S85" s="51">
        <f t="shared" si="18"/>
        <v>0</v>
      </c>
      <c r="T85" s="51">
        <f t="shared" si="19"/>
        <v>0</v>
      </c>
      <c r="U85" s="28">
        <f t="shared" si="21"/>
        <v>23</v>
      </c>
      <c r="V85" s="14">
        <v>81</v>
      </c>
      <c r="W85" s="6"/>
      <c r="X85" s="6"/>
      <c r="Y85" s="6"/>
      <c r="Z85" s="6"/>
      <c r="AA85" s="6"/>
    </row>
    <row r="86" spans="1:27" s="7" customFormat="1" ht="15" customHeight="1" thickTop="1" thickBot="1">
      <c r="A86" s="16">
        <f t="shared" si="22"/>
        <v>22</v>
      </c>
      <c r="B86" s="29">
        <f>'Feuille d''inscription'!B91</f>
        <v>82</v>
      </c>
      <c r="C86" s="29">
        <f>IF('Feuille d''inscription'!F91="","",'Feuille d''inscription'!C91)</f>
        <v>0</v>
      </c>
      <c r="D86" s="23"/>
      <c r="E86" s="38"/>
      <c r="F86" s="32"/>
      <c r="G86" s="38"/>
      <c r="H86" s="32"/>
      <c r="I86" s="38"/>
      <c r="J86" s="32"/>
      <c r="K86" s="38"/>
      <c r="L86" s="48">
        <f t="shared" si="17"/>
        <v>0</v>
      </c>
      <c r="M86" s="49">
        <f>RANK(L86,L5:L180)</f>
        <v>4</v>
      </c>
      <c r="N86" s="41">
        <f t="shared" si="20"/>
        <v>0</v>
      </c>
      <c r="O86" s="24">
        <f>RANK(N86,N5:N180,)</f>
        <v>8</v>
      </c>
      <c r="P86" s="13">
        <f t="shared" si="23"/>
        <v>8.0860000000000003</v>
      </c>
      <c r="Q86" s="13">
        <f t="shared" si="24"/>
        <v>8.5999999999999993E-2</v>
      </c>
      <c r="R86" s="27">
        <f t="shared" si="16"/>
        <v>0</v>
      </c>
      <c r="S86" s="51">
        <f t="shared" si="18"/>
        <v>0</v>
      </c>
      <c r="T86" s="51">
        <f t="shared" si="19"/>
        <v>0</v>
      </c>
      <c r="U86" s="28">
        <f t="shared" si="21"/>
        <v>22</v>
      </c>
      <c r="V86" s="14">
        <v>82</v>
      </c>
      <c r="W86" s="6"/>
      <c r="X86" s="6"/>
      <c r="Y86" s="6"/>
      <c r="Z86" s="6"/>
      <c r="AA86" s="6"/>
    </row>
    <row r="87" spans="1:27" s="7" customFormat="1" ht="15" customHeight="1" thickTop="1" thickBot="1">
      <c r="A87" s="16">
        <f t="shared" si="22"/>
        <v>21</v>
      </c>
      <c r="B87" s="29">
        <f>'Feuille d''inscription'!B92</f>
        <v>83</v>
      </c>
      <c r="C87" s="29">
        <f>IF('Feuille d''inscription'!F92="","",'Feuille d''inscription'!C92)</f>
        <v>0</v>
      </c>
      <c r="D87" s="20"/>
      <c r="E87" s="39"/>
      <c r="F87" s="33"/>
      <c r="G87" s="38"/>
      <c r="H87" s="33"/>
      <c r="I87" s="38"/>
      <c r="J87" s="33"/>
      <c r="K87" s="39"/>
      <c r="L87" s="50">
        <f t="shared" si="17"/>
        <v>0</v>
      </c>
      <c r="M87" s="49">
        <f>RANK(L87,L5:L180)</f>
        <v>4</v>
      </c>
      <c r="N87" s="41">
        <f t="shared" si="20"/>
        <v>0</v>
      </c>
      <c r="O87" s="24">
        <f>RANK(N87,N5:N180,)</f>
        <v>8</v>
      </c>
      <c r="P87" s="13">
        <f t="shared" si="23"/>
        <v>8.0869999999999997</v>
      </c>
      <c r="Q87" s="13">
        <f t="shared" si="24"/>
        <v>8.6999999999999994E-2</v>
      </c>
      <c r="R87" s="27">
        <f t="shared" si="16"/>
        <v>0</v>
      </c>
      <c r="S87" s="51">
        <f t="shared" si="18"/>
        <v>0</v>
      </c>
      <c r="T87" s="51">
        <f t="shared" si="19"/>
        <v>0</v>
      </c>
      <c r="U87" s="28">
        <f t="shared" si="21"/>
        <v>21</v>
      </c>
      <c r="V87" s="14">
        <v>83</v>
      </c>
      <c r="W87" s="6"/>
      <c r="X87" s="6"/>
      <c r="Y87" s="6"/>
      <c r="Z87" s="6"/>
      <c r="AA87" s="6"/>
    </row>
    <row r="88" spans="1:27" s="7" customFormat="1" ht="15" customHeight="1" thickTop="1" thickBot="1">
      <c r="A88" s="16">
        <f t="shared" si="22"/>
        <v>20</v>
      </c>
      <c r="B88" s="29">
        <f>'Feuille d''inscription'!B93</f>
        <v>84</v>
      </c>
      <c r="C88" s="29">
        <f>IF('Feuille d''inscription'!F93="","",'Feuille d''inscription'!C93)</f>
        <v>0</v>
      </c>
      <c r="D88" s="23"/>
      <c r="E88" s="38"/>
      <c r="F88" s="32"/>
      <c r="G88" s="39"/>
      <c r="H88" s="32"/>
      <c r="I88" s="39"/>
      <c r="J88" s="32"/>
      <c r="K88" s="38"/>
      <c r="L88" s="48">
        <f t="shared" si="17"/>
        <v>0</v>
      </c>
      <c r="M88" s="49">
        <f>RANK(L88,L5:L182)</f>
        <v>4</v>
      </c>
      <c r="N88" s="41">
        <f t="shared" si="20"/>
        <v>0</v>
      </c>
      <c r="O88" s="24">
        <f>RANK(N88,N5:N182,)</f>
        <v>8</v>
      </c>
      <c r="P88" s="13">
        <f t="shared" si="23"/>
        <v>8.0879999999999992</v>
      </c>
      <c r="Q88" s="13">
        <f t="shared" si="24"/>
        <v>8.7999999999999995E-2</v>
      </c>
      <c r="R88" s="27">
        <f t="shared" si="16"/>
        <v>0</v>
      </c>
      <c r="S88" s="51">
        <f t="shared" si="18"/>
        <v>0</v>
      </c>
      <c r="T88" s="51">
        <f t="shared" si="19"/>
        <v>0</v>
      </c>
      <c r="U88" s="28">
        <f t="shared" si="21"/>
        <v>20</v>
      </c>
      <c r="V88" s="14">
        <v>84</v>
      </c>
      <c r="W88" s="6"/>
      <c r="X88" s="6"/>
      <c r="Y88" s="6"/>
      <c r="Z88" s="6"/>
      <c r="AA88" s="6"/>
    </row>
    <row r="89" spans="1:27" s="7" customFormat="1" ht="15" customHeight="1" thickTop="1" thickBot="1">
      <c r="A89" s="16">
        <f t="shared" si="22"/>
        <v>19</v>
      </c>
      <c r="B89" s="29">
        <f>'Feuille d''inscription'!B94</f>
        <v>85</v>
      </c>
      <c r="C89" s="29">
        <f>IF('Feuille d''inscription'!F94="","",'Feuille d''inscription'!C94)</f>
        <v>0</v>
      </c>
      <c r="D89" s="20"/>
      <c r="E89" s="39"/>
      <c r="F89" s="33"/>
      <c r="G89" s="38"/>
      <c r="H89" s="33"/>
      <c r="I89" s="38"/>
      <c r="J89" s="33"/>
      <c r="K89" s="39"/>
      <c r="L89" s="50">
        <f t="shared" si="17"/>
        <v>0</v>
      </c>
      <c r="M89" s="49">
        <f>RANK(L89,L5:L182)</f>
        <v>4</v>
      </c>
      <c r="N89" s="41">
        <f t="shared" si="20"/>
        <v>0</v>
      </c>
      <c r="O89" s="24">
        <f>RANK(N89,N5:N182,)</f>
        <v>8</v>
      </c>
      <c r="P89" s="13">
        <f t="shared" si="23"/>
        <v>8.0890000000000004</v>
      </c>
      <c r="Q89" s="13">
        <f t="shared" si="24"/>
        <v>8.8999999999999996E-2</v>
      </c>
      <c r="R89" s="27">
        <f t="shared" si="16"/>
        <v>0</v>
      </c>
      <c r="S89" s="51">
        <f t="shared" si="18"/>
        <v>0</v>
      </c>
      <c r="T89" s="51">
        <f t="shared" si="19"/>
        <v>0</v>
      </c>
      <c r="U89" s="28">
        <f t="shared" si="21"/>
        <v>19</v>
      </c>
      <c r="V89" s="14">
        <v>85</v>
      </c>
      <c r="W89" s="6"/>
      <c r="X89" s="6"/>
      <c r="Y89" s="6"/>
      <c r="Z89" s="6"/>
      <c r="AA89" s="6"/>
    </row>
    <row r="90" spans="1:27" s="7" customFormat="1" ht="15" customHeight="1" thickTop="1" thickBot="1">
      <c r="A90" s="16">
        <f t="shared" si="22"/>
        <v>18</v>
      </c>
      <c r="B90" s="29">
        <f>'Feuille d''inscription'!B95</f>
        <v>86</v>
      </c>
      <c r="C90" s="29">
        <f>IF('Feuille d''inscription'!F95="","",'Feuille d''inscription'!C95)</f>
        <v>0</v>
      </c>
      <c r="D90" s="23"/>
      <c r="E90" s="38"/>
      <c r="F90" s="32"/>
      <c r="G90" s="38"/>
      <c r="H90" s="32"/>
      <c r="I90" s="38"/>
      <c r="J90" s="32"/>
      <c r="K90" s="38"/>
      <c r="L90" s="48">
        <f t="shared" si="17"/>
        <v>0</v>
      </c>
      <c r="M90" s="49">
        <f>RANK(L90,L5:L184)</f>
        <v>4</v>
      </c>
      <c r="N90" s="41">
        <f t="shared" si="20"/>
        <v>0</v>
      </c>
      <c r="O90" s="24">
        <f>RANK(N90,N5:N184,)</f>
        <v>8</v>
      </c>
      <c r="P90" s="13">
        <f t="shared" si="23"/>
        <v>8.09</v>
      </c>
      <c r="Q90" s="13">
        <f t="shared" si="24"/>
        <v>0.09</v>
      </c>
      <c r="R90" s="27">
        <f t="shared" si="16"/>
        <v>0</v>
      </c>
      <c r="S90" s="51">
        <f t="shared" si="18"/>
        <v>0</v>
      </c>
      <c r="T90" s="51">
        <f t="shared" si="19"/>
        <v>0</v>
      </c>
      <c r="U90" s="28">
        <f t="shared" si="21"/>
        <v>18</v>
      </c>
      <c r="V90" s="14">
        <v>86</v>
      </c>
      <c r="W90" s="6"/>
      <c r="X90" s="6"/>
      <c r="Y90" s="6"/>
      <c r="Z90" s="6"/>
      <c r="AA90" s="6"/>
    </row>
    <row r="91" spans="1:27" s="7" customFormat="1" ht="15" customHeight="1" thickTop="1" thickBot="1">
      <c r="A91" s="16">
        <f t="shared" si="22"/>
        <v>17</v>
      </c>
      <c r="B91" s="29">
        <f>'Feuille d''inscription'!B96</f>
        <v>87</v>
      </c>
      <c r="C91" s="29">
        <f>IF('Feuille d''inscription'!F96="","",'Feuille d''inscription'!C96)</f>
        <v>0</v>
      </c>
      <c r="D91" s="20"/>
      <c r="E91" s="39"/>
      <c r="F91" s="33"/>
      <c r="G91" s="39"/>
      <c r="H91" s="33"/>
      <c r="I91" s="39"/>
      <c r="J91" s="33"/>
      <c r="K91" s="39"/>
      <c r="L91" s="50">
        <f t="shared" si="17"/>
        <v>0</v>
      </c>
      <c r="M91" s="49">
        <f>RANK(L91,L5:L184)</f>
        <v>4</v>
      </c>
      <c r="N91" s="41">
        <f t="shared" si="20"/>
        <v>0</v>
      </c>
      <c r="O91" s="24">
        <f>RANK(N91,N5:N184,)</f>
        <v>8</v>
      </c>
      <c r="P91" s="13">
        <f t="shared" si="23"/>
        <v>8.0909999999999993</v>
      </c>
      <c r="Q91" s="13">
        <f t="shared" si="24"/>
        <v>9.0999999999999998E-2</v>
      </c>
      <c r="R91" s="27">
        <f t="shared" si="16"/>
        <v>0</v>
      </c>
      <c r="S91" s="51">
        <f t="shared" si="18"/>
        <v>0</v>
      </c>
      <c r="T91" s="51">
        <f t="shared" si="19"/>
        <v>0</v>
      </c>
      <c r="U91" s="28">
        <f t="shared" si="21"/>
        <v>17</v>
      </c>
      <c r="V91" s="14">
        <v>87</v>
      </c>
      <c r="W91" s="6"/>
      <c r="X91" s="6"/>
      <c r="Y91" s="6"/>
      <c r="Z91" s="6"/>
      <c r="AA91" s="6"/>
    </row>
    <row r="92" spans="1:27" s="7" customFormat="1" ht="15" customHeight="1" thickTop="1" thickBot="1">
      <c r="A92" s="16">
        <f t="shared" si="22"/>
        <v>16</v>
      </c>
      <c r="B92" s="29">
        <f>'Feuille d''inscription'!B97</f>
        <v>88</v>
      </c>
      <c r="C92" s="29">
        <f>IF('Feuille d''inscription'!F97="","",'Feuille d''inscription'!C97)</f>
        <v>0</v>
      </c>
      <c r="D92" s="23"/>
      <c r="E92" s="38"/>
      <c r="F92" s="32"/>
      <c r="G92" s="38"/>
      <c r="H92" s="32"/>
      <c r="I92" s="38"/>
      <c r="J92" s="32"/>
      <c r="K92" s="38"/>
      <c r="L92" s="48">
        <f t="shared" si="17"/>
        <v>0</v>
      </c>
      <c r="M92" s="49">
        <f>RANK(L92,L5:L186)</f>
        <v>4</v>
      </c>
      <c r="N92" s="41">
        <f t="shared" si="20"/>
        <v>0</v>
      </c>
      <c r="O92" s="24">
        <f>RANK(N92,N5:N186,)</f>
        <v>8</v>
      </c>
      <c r="P92" s="13">
        <f t="shared" si="23"/>
        <v>8.0920000000000005</v>
      </c>
      <c r="Q92" s="13">
        <f t="shared" si="24"/>
        <v>9.1999999999999998E-2</v>
      </c>
      <c r="R92" s="27">
        <f t="shared" si="16"/>
        <v>0</v>
      </c>
      <c r="S92" s="51">
        <f t="shared" si="18"/>
        <v>0</v>
      </c>
      <c r="T92" s="51">
        <f t="shared" si="19"/>
        <v>0</v>
      </c>
      <c r="U92" s="28">
        <f t="shared" si="21"/>
        <v>16</v>
      </c>
      <c r="V92" s="14">
        <v>88</v>
      </c>
      <c r="W92" s="6"/>
      <c r="X92" s="6"/>
      <c r="Y92" s="6"/>
      <c r="Z92" s="6"/>
      <c r="AA92" s="6"/>
    </row>
    <row r="93" spans="1:27" s="7" customFormat="1" ht="15" customHeight="1" thickTop="1" thickBot="1">
      <c r="A93" s="16">
        <f t="shared" si="22"/>
        <v>15</v>
      </c>
      <c r="B93" s="29">
        <f>'Feuille d''inscription'!B98</f>
        <v>89</v>
      </c>
      <c r="C93" s="29">
        <f>IF('Feuille d''inscription'!F98="","",'Feuille d''inscription'!C98)</f>
        <v>0</v>
      </c>
      <c r="D93" s="20"/>
      <c r="E93" s="39"/>
      <c r="F93" s="33"/>
      <c r="G93" s="38"/>
      <c r="H93" s="33"/>
      <c r="I93" s="38"/>
      <c r="J93" s="33"/>
      <c r="K93" s="39"/>
      <c r="L93" s="50">
        <f t="shared" si="17"/>
        <v>0</v>
      </c>
      <c r="M93" s="49">
        <f>RANK(L93,L5:L186)</f>
        <v>4</v>
      </c>
      <c r="N93" s="41">
        <f t="shared" si="20"/>
        <v>0</v>
      </c>
      <c r="O93" s="24">
        <f>RANK(N93,N5:N186,)</f>
        <v>8</v>
      </c>
      <c r="P93" s="13">
        <f t="shared" si="23"/>
        <v>8.093</v>
      </c>
      <c r="Q93" s="13">
        <f t="shared" si="24"/>
        <v>9.2999999999999999E-2</v>
      </c>
      <c r="R93" s="27">
        <f t="shared" si="16"/>
        <v>0</v>
      </c>
      <c r="S93" s="51">
        <f t="shared" si="18"/>
        <v>0</v>
      </c>
      <c r="T93" s="51">
        <f t="shared" si="19"/>
        <v>0</v>
      </c>
      <c r="U93" s="28">
        <f t="shared" si="21"/>
        <v>15</v>
      </c>
      <c r="V93" s="14">
        <v>89</v>
      </c>
      <c r="W93" s="6"/>
      <c r="X93" s="6"/>
      <c r="Y93" s="6"/>
      <c r="Z93" s="6"/>
      <c r="AA93" s="6"/>
    </row>
    <row r="94" spans="1:27" s="7" customFormat="1" ht="15" customHeight="1" thickTop="1" thickBot="1">
      <c r="A94" s="16">
        <f t="shared" si="22"/>
        <v>14</v>
      </c>
      <c r="B94" s="29">
        <f>'Feuille d''inscription'!B99</f>
        <v>90</v>
      </c>
      <c r="C94" s="29">
        <f>IF('Feuille d''inscription'!F99="","",'Feuille d''inscription'!C99)</f>
        <v>0</v>
      </c>
      <c r="D94" s="23"/>
      <c r="E94" s="38"/>
      <c r="F94" s="32"/>
      <c r="G94" s="39"/>
      <c r="H94" s="32"/>
      <c r="I94" s="39"/>
      <c r="J94" s="32"/>
      <c r="K94" s="38"/>
      <c r="L94" s="48">
        <f t="shared" si="17"/>
        <v>0</v>
      </c>
      <c r="M94" s="49">
        <f>RANK(L94,L5:L188)</f>
        <v>4</v>
      </c>
      <c r="N94" s="41">
        <f t="shared" si="20"/>
        <v>0</v>
      </c>
      <c r="O94" s="24">
        <f>RANK(N94,N5:N188,)</f>
        <v>8</v>
      </c>
      <c r="P94" s="13">
        <f t="shared" si="23"/>
        <v>8.0939999999999994</v>
      </c>
      <c r="Q94" s="13">
        <f t="shared" si="24"/>
        <v>9.4E-2</v>
      </c>
      <c r="R94" s="27">
        <f t="shared" si="16"/>
        <v>0</v>
      </c>
      <c r="S94" s="51">
        <f t="shared" si="18"/>
        <v>0</v>
      </c>
      <c r="T94" s="51">
        <f t="shared" si="19"/>
        <v>0</v>
      </c>
      <c r="U94" s="28">
        <f t="shared" si="21"/>
        <v>14</v>
      </c>
      <c r="V94" s="14">
        <v>90</v>
      </c>
      <c r="W94" s="6"/>
      <c r="X94" s="6"/>
      <c r="Y94" s="6"/>
      <c r="Z94" s="6"/>
      <c r="AA94" s="6"/>
    </row>
    <row r="95" spans="1:27" s="7" customFormat="1" ht="15" customHeight="1" thickTop="1" thickBot="1">
      <c r="A95" s="16">
        <f t="shared" si="22"/>
        <v>13</v>
      </c>
      <c r="B95" s="29">
        <f>'Feuille d''inscription'!B100</f>
        <v>91</v>
      </c>
      <c r="C95" s="29">
        <f>IF('Feuille d''inscription'!F100="","",'Feuille d''inscription'!C100)</f>
        <v>0</v>
      </c>
      <c r="D95" s="20"/>
      <c r="E95" s="39"/>
      <c r="F95" s="33"/>
      <c r="G95" s="38"/>
      <c r="H95" s="33"/>
      <c r="I95" s="38"/>
      <c r="J95" s="33"/>
      <c r="K95" s="39"/>
      <c r="L95" s="50">
        <f t="shared" si="17"/>
        <v>0</v>
      </c>
      <c r="M95" s="49">
        <f>RANK(L95,L5:L188)</f>
        <v>4</v>
      </c>
      <c r="N95" s="41">
        <f t="shared" si="20"/>
        <v>0</v>
      </c>
      <c r="O95" s="24">
        <f>RANK(N95,N5:N188,)</f>
        <v>8</v>
      </c>
      <c r="P95" s="13">
        <f t="shared" si="23"/>
        <v>8.0950000000000006</v>
      </c>
      <c r="Q95" s="13">
        <f t="shared" si="24"/>
        <v>9.5000000000000001E-2</v>
      </c>
      <c r="R95" s="27">
        <f t="shared" si="16"/>
        <v>0</v>
      </c>
      <c r="S95" s="51">
        <f t="shared" si="18"/>
        <v>0</v>
      </c>
      <c r="T95" s="51">
        <f t="shared" si="19"/>
        <v>0</v>
      </c>
      <c r="U95" s="28">
        <f t="shared" si="21"/>
        <v>13</v>
      </c>
      <c r="V95" s="14">
        <v>91</v>
      </c>
      <c r="W95" s="6"/>
      <c r="X95" s="6"/>
      <c r="Y95" s="6"/>
      <c r="Z95" s="6"/>
      <c r="AA95" s="6"/>
    </row>
    <row r="96" spans="1:27" s="7" customFormat="1" ht="15" customHeight="1" thickTop="1" thickBot="1">
      <c r="A96" s="16">
        <f t="shared" si="22"/>
        <v>12</v>
      </c>
      <c r="B96" s="29">
        <f>'Feuille d''inscription'!B101</f>
        <v>92</v>
      </c>
      <c r="C96" s="29">
        <f>IF('Feuille d''inscription'!F101="","",'Feuille d''inscription'!C101)</f>
        <v>0</v>
      </c>
      <c r="D96" s="23"/>
      <c r="E96" s="38"/>
      <c r="F96" s="32"/>
      <c r="G96" s="38"/>
      <c r="H96" s="32"/>
      <c r="I96" s="38"/>
      <c r="J96" s="32"/>
      <c r="K96" s="38"/>
      <c r="L96" s="48">
        <f t="shared" si="17"/>
        <v>0</v>
      </c>
      <c r="M96" s="49">
        <f>RANK(L96,L5:L190)</f>
        <v>4</v>
      </c>
      <c r="N96" s="41">
        <f t="shared" si="20"/>
        <v>0</v>
      </c>
      <c r="O96" s="24">
        <f>RANK(N96,N5:N190,)</f>
        <v>8</v>
      </c>
      <c r="P96" s="13">
        <f t="shared" si="23"/>
        <v>8.0960000000000001</v>
      </c>
      <c r="Q96" s="13">
        <f t="shared" si="24"/>
        <v>9.6000000000000002E-2</v>
      </c>
      <c r="R96" s="27">
        <f t="shared" si="16"/>
        <v>0</v>
      </c>
      <c r="S96" s="51">
        <f t="shared" si="18"/>
        <v>0</v>
      </c>
      <c r="T96" s="51">
        <f t="shared" si="19"/>
        <v>0</v>
      </c>
      <c r="U96" s="28">
        <f t="shared" si="21"/>
        <v>12</v>
      </c>
      <c r="V96" s="14">
        <v>92</v>
      </c>
      <c r="W96" s="6"/>
      <c r="X96" s="6"/>
      <c r="Y96" s="6"/>
      <c r="Z96" s="6"/>
      <c r="AA96" s="6"/>
    </row>
    <row r="97" spans="1:27" s="7" customFormat="1" ht="15" customHeight="1" thickTop="1" thickBot="1">
      <c r="A97" s="16">
        <f t="shared" si="22"/>
        <v>11</v>
      </c>
      <c r="B97" s="29">
        <f>'Feuille d''inscription'!B102</f>
        <v>93</v>
      </c>
      <c r="C97" s="29">
        <f>IF('Feuille d''inscription'!F102="","",'Feuille d''inscription'!C102)</f>
        <v>0</v>
      </c>
      <c r="D97" s="20"/>
      <c r="E97" s="39"/>
      <c r="F97" s="33"/>
      <c r="G97" s="39"/>
      <c r="H97" s="33"/>
      <c r="I97" s="39"/>
      <c r="J97" s="33"/>
      <c r="K97" s="39"/>
      <c r="L97" s="50">
        <f t="shared" si="17"/>
        <v>0</v>
      </c>
      <c r="M97" s="49">
        <f>RANK(L97,L5:L190)</f>
        <v>4</v>
      </c>
      <c r="N97" s="41">
        <f t="shared" si="20"/>
        <v>0</v>
      </c>
      <c r="O97" s="24">
        <f>RANK(N97,N5:N190,)</f>
        <v>8</v>
      </c>
      <c r="P97" s="13">
        <f t="shared" si="23"/>
        <v>8.0969999999999995</v>
      </c>
      <c r="Q97" s="13">
        <f t="shared" si="24"/>
        <v>9.7000000000000003E-2</v>
      </c>
      <c r="R97" s="27">
        <f t="shared" si="16"/>
        <v>0</v>
      </c>
      <c r="S97" s="51">
        <f t="shared" si="18"/>
        <v>0</v>
      </c>
      <c r="T97" s="51">
        <f t="shared" si="19"/>
        <v>0</v>
      </c>
      <c r="U97" s="28">
        <f t="shared" si="21"/>
        <v>11</v>
      </c>
      <c r="V97" s="14">
        <v>93</v>
      </c>
      <c r="W97" s="6"/>
      <c r="X97" s="6"/>
      <c r="Y97" s="6"/>
      <c r="Z97" s="6"/>
      <c r="AA97" s="6"/>
    </row>
    <row r="98" spans="1:27" s="7" customFormat="1" ht="15" customHeight="1" thickTop="1" thickBot="1">
      <c r="A98" s="16">
        <f t="shared" si="22"/>
        <v>10</v>
      </c>
      <c r="B98" s="29">
        <f>'Feuille d''inscription'!B103</f>
        <v>94</v>
      </c>
      <c r="C98" s="29">
        <f>IF('Feuille d''inscription'!F103="","",'Feuille d''inscription'!C103)</f>
        <v>0</v>
      </c>
      <c r="D98" s="23"/>
      <c r="E98" s="38"/>
      <c r="F98" s="32"/>
      <c r="G98" s="38"/>
      <c r="H98" s="32"/>
      <c r="I98" s="38"/>
      <c r="J98" s="32"/>
      <c r="K98" s="38"/>
      <c r="L98" s="48">
        <f t="shared" si="17"/>
        <v>0</v>
      </c>
      <c r="M98" s="49">
        <f>RANK(L98,L5:L192)</f>
        <v>4</v>
      </c>
      <c r="N98" s="41">
        <f t="shared" si="20"/>
        <v>0</v>
      </c>
      <c r="O98" s="24">
        <f>RANK(N98,N5:N192,)</f>
        <v>8</v>
      </c>
      <c r="P98" s="13">
        <f t="shared" si="23"/>
        <v>8.0980000000000008</v>
      </c>
      <c r="Q98" s="13">
        <f t="shared" si="24"/>
        <v>9.8000000000000004E-2</v>
      </c>
      <c r="R98" s="27">
        <f t="shared" si="16"/>
        <v>0</v>
      </c>
      <c r="S98" s="51">
        <f t="shared" si="18"/>
        <v>0</v>
      </c>
      <c r="T98" s="51">
        <f t="shared" si="19"/>
        <v>0</v>
      </c>
      <c r="U98" s="28">
        <f t="shared" si="21"/>
        <v>10</v>
      </c>
      <c r="V98" s="14">
        <v>94</v>
      </c>
      <c r="W98" s="6"/>
      <c r="X98" s="6"/>
      <c r="Y98" s="6"/>
      <c r="Z98" s="6"/>
      <c r="AA98" s="6"/>
    </row>
    <row r="99" spans="1:27" s="7" customFormat="1" ht="15" customHeight="1" thickTop="1" thickBot="1">
      <c r="A99" s="16">
        <f t="shared" si="22"/>
        <v>9</v>
      </c>
      <c r="B99" s="29">
        <f>'Feuille d''inscription'!B104</f>
        <v>95</v>
      </c>
      <c r="C99" s="29">
        <f>IF('Feuille d''inscription'!F104="","",'Feuille d''inscription'!C104)</f>
        <v>0</v>
      </c>
      <c r="D99" s="20"/>
      <c r="E99" s="39"/>
      <c r="F99" s="33"/>
      <c r="G99" s="38"/>
      <c r="H99" s="33"/>
      <c r="I99" s="38"/>
      <c r="J99" s="33"/>
      <c r="K99" s="39"/>
      <c r="L99" s="50">
        <f t="shared" si="17"/>
        <v>0</v>
      </c>
      <c r="M99" s="49">
        <f>RANK(L99,L5:L192)</f>
        <v>4</v>
      </c>
      <c r="N99" s="41">
        <f t="shared" si="20"/>
        <v>0</v>
      </c>
      <c r="O99" s="24">
        <f>RANK(N99,N5:N192,)</f>
        <v>8</v>
      </c>
      <c r="P99" s="13">
        <f t="shared" si="23"/>
        <v>8.0990000000000002</v>
      </c>
      <c r="Q99" s="13">
        <f t="shared" si="24"/>
        <v>9.9000000000000005E-2</v>
      </c>
      <c r="R99" s="27">
        <f t="shared" si="16"/>
        <v>0</v>
      </c>
      <c r="S99" s="51">
        <f t="shared" si="18"/>
        <v>0</v>
      </c>
      <c r="T99" s="51">
        <f t="shared" si="19"/>
        <v>0</v>
      </c>
      <c r="U99" s="28">
        <f t="shared" si="21"/>
        <v>9</v>
      </c>
      <c r="V99" s="14">
        <v>95</v>
      </c>
      <c r="W99" s="6"/>
      <c r="X99" s="6"/>
      <c r="Y99" s="6"/>
      <c r="Z99" s="6"/>
      <c r="AA99" s="6"/>
    </row>
    <row r="100" spans="1:27" s="7" customFormat="1" ht="15" customHeight="1" thickTop="1" thickBot="1">
      <c r="A100" s="16">
        <f t="shared" si="22"/>
        <v>8</v>
      </c>
      <c r="B100" s="29">
        <f>'Feuille d''inscription'!B105</f>
        <v>96</v>
      </c>
      <c r="C100" s="29">
        <f>IF('Feuille d''inscription'!F105="","",'Feuille d''inscription'!C105)</f>
        <v>0</v>
      </c>
      <c r="D100" s="23"/>
      <c r="E100" s="38"/>
      <c r="F100" s="32"/>
      <c r="G100" s="38"/>
      <c r="H100" s="32"/>
      <c r="I100" s="38"/>
      <c r="J100" s="32"/>
      <c r="K100" s="38"/>
      <c r="L100" s="48">
        <f t="shared" si="17"/>
        <v>0</v>
      </c>
      <c r="M100" s="49">
        <f>RANK(L100,L5:L194)</f>
        <v>4</v>
      </c>
      <c r="N100" s="41">
        <f t="shared" si="20"/>
        <v>0</v>
      </c>
      <c r="O100" s="24">
        <f>RANK(N100,N5:N194,)</f>
        <v>8</v>
      </c>
      <c r="P100" s="13">
        <f t="shared" si="23"/>
        <v>8.1</v>
      </c>
      <c r="Q100" s="13">
        <f t="shared" si="24"/>
        <v>0.1</v>
      </c>
      <c r="R100" s="27">
        <f t="shared" si="16"/>
        <v>0</v>
      </c>
      <c r="S100" s="51">
        <f t="shared" si="18"/>
        <v>0</v>
      </c>
      <c r="T100" s="51">
        <f t="shared" si="19"/>
        <v>0</v>
      </c>
      <c r="U100" s="28">
        <f t="shared" si="21"/>
        <v>8</v>
      </c>
      <c r="V100" s="14">
        <v>96</v>
      </c>
      <c r="W100" s="6"/>
      <c r="X100" s="6"/>
      <c r="Y100" s="6"/>
      <c r="Z100" s="6"/>
      <c r="AA100" s="6"/>
    </row>
    <row r="101" spans="1:27" ht="15.75" thickTop="1"/>
  </sheetData>
  <mergeCells count="5">
    <mergeCell ref="A1:V1"/>
    <mergeCell ref="X7:AB8"/>
    <mergeCell ref="X10:AB11"/>
    <mergeCell ref="X12:AB13"/>
    <mergeCell ref="X15:AB16"/>
  </mergeCells>
  <pageMargins left="0.19685039370078741" right="0.19685039370078741" top="0.19685039370078741" bottom="0.19685039370078741" header="0.31496062992125984" footer="0.31496062992125984"/>
  <pageSetup paperSize="9" orientation="landscape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5">
    <tabColor rgb="FF92D050"/>
  </sheetPr>
  <dimension ref="A1:N108"/>
  <sheetViews>
    <sheetView showGridLines="0" tabSelected="1" zoomScale="90" zoomScaleNormal="90" workbookViewId="0">
      <selection activeCell="P17" sqref="P17"/>
    </sheetView>
  </sheetViews>
  <sheetFormatPr baseColWidth="10" defaultRowHeight="15"/>
  <cols>
    <col min="1" max="1" width="27.7109375" style="6" customWidth="1"/>
    <col min="2" max="2" width="27.85546875" style="6" customWidth="1"/>
    <col min="3" max="3" width="13.7109375" style="6" customWidth="1"/>
    <col min="4" max="4" width="13.85546875" style="6" customWidth="1"/>
    <col min="5" max="5" width="15.42578125" style="6" customWidth="1"/>
    <col min="6" max="6" width="17.28515625" style="6" customWidth="1"/>
    <col min="7" max="16384" width="11.42578125" style="5"/>
  </cols>
  <sheetData>
    <row r="1" spans="1:14" ht="30" customHeight="1">
      <c r="A1" s="78" t="s">
        <v>2</v>
      </c>
      <c r="B1" s="78"/>
      <c r="C1" s="78"/>
      <c r="D1" s="78"/>
      <c r="E1" s="78"/>
      <c r="F1" s="78"/>
    </row>
    <row r="2" spans="1:14">
      <c r="D2" s="9"/>
      <c r="E2" s="11"/>
      <c r="F2" s="9"/>
    </row>
    <row r="3" spans="1:14" ht="15.75" thickBot="1">
      <c r="A3" s="8"/>
      <c r="B3" s="8"/>
      <c r="C3" s="8"/>
      <c r="D3" s="9"/>
      <c r="E3" s="11"/>
      <c r="F3" s="9"/>
    </row>
    <row r="4" spans="1:14" ht="23.1" customHeight="1" thickTop="1" thickBot="1">
      <c r="A4" s="34" t="str">
        <f>' Classement 4 premières'!R5</f>
        <v>Arnaud Steeve</v>
      </c>
      <c r="B4" s="82" t="str">
        <f>VLOOKUP(E4,'Feuille d''inscription'!B4:E39,4,FALSE)</f>
        <v>Audo Romain</v>
      </c>
      <c r="C4" s="40">
        <f>' Classement 4 premières'!S5</f>
        <v>3</v>
      </c>
      <c r="D4" s="40">
        <f>' Classement 4 premières'!T5</f>
        <v>58</v>
      </c>
      <c r="E4" s="35">
        <f>' Classement 4 premières'!U5</f>
        <v>2</v>
      </c>
      <c r="F4" s="14">
        <f>' Classement 4 premières'!V5</f>
        <v>1</v>
      </c>
    </row>
    <row r="5" spans="1:14" ht="23.1" customHeight="1" thickTop="1" thickBot="1">
      <c r="A5" s="36" t="str">
        <f>' Classement 4 premières'!R6</f>
        <v>Barreau David</v>
      </c>
      <c r="B5" s="82" t="str">
        <f>VLOOKUP(E5,'Feuille d''inscription'!B5:E40,4,FALSE)</f>
        <v>Audion Cyrille</v>
      </c>
      <c r="C5" s="40">
        <f>' Classement 4 premières'!S6</f>
        <v>1</v>
      </c>
      <c r="D5" s="40">
        <f>' Classement 4 premières'!T6</f>
        <v>40</v>
      </c>
      <c r="E5" s="35">
        <f>' Classement 4 premières'!U6</f>
        <v>3</v>
      </c>
      <c r="F5" s="14">
        <f>' Classement 4 premières'!V6</f>
        <v>2</v>
      </c>
    </row>
    <row r="6" spans="1:14" ht="23.1" customHeight="1" thickTop="1" thickBot="1">
      <c r="A6" s="36" t="str">
        <f>' Classement 4 premières'!R7</f>
        <v>Arteau Christophe</v>
      </c>
      <c r="B6" s="82" t="e">
        <f>VLOOKUP(E6,'Feuille d''inscription'!B6:E41,4,FALSE)</f>
        <v>#N/A</v>
      </c>
      <c r="C6" s="40">
        <f>' Classement 4 premières'!S7</f>
        <v>4</v>
      </c>
      <c r="D6" s="40">
        <f>' Classement 4 premières'!T7</f>
        <v>30</v>
      </c>
      <c r="E6" s="35">
        <f>' Classement 4 premières'!U7</f>
        <v>1</v>
      </c>
      <c r="F6" s="14">
        <f>' Classement 4 premières'!V7</f>
        <v>3</v>
      </c>
    </row>
    <row r="7" spans="1:14" ht="23.1" customHeight="1" thickTop="1" thickBot="1">
      <c r="A7" s="36" t="str">
        <f>' Classement 4 premières'!R8</f>
        <v>franck</v>
      </c>
      <c r="B7" s="82" t="str">
        <f>VLOOKUP(E7,'Feuille d''inscription'!B7:E42,4,FALSE)</f>
        <v>marc</v>
      </c>
      <c r="C7" s="40">
        <f>' Classement 4 premières'!S8</f>
        <v>0</v>
      </c>
      <c r="D7" s="40">
        <f>' Classement 4 premières'!T8</f>
        <v>10</v>
      </c>
      <c r="E7" s="35">
        <f>' Classement 4 premières'!U8</f>
        <v>7</v>
      </c>
      <c r="F7" s="14">
        <f>' Classement 4 premières'!V8</f>
        <v>4</v>
      </c>
    </row>
    <row r="8" spans="1:14" ht="23.1" customHeight="1" thickTop="1" thickBot="1">
      <c r="A8" s="36" t="str">
        <f>' Classement 4 premières'!R9</f>
        <v>lolo</v>
      </c>
      <c r="B8" s="82" t="e">
        <f>VLOOKUP(E8,'Feuille d''inscription'!B8:E43,4,FALSE)</f>
        <v>#N/A</v>
      </c>
      <c r="C8" s="40">
        <f>' Classement 4 premières'!S9</f>
        <v>0</v>
      </c>
      <c r="D8" s="40">
        <f>' Classement 4 premières'!T9</f>
        <v>9</v>
      </c>
      <c r="E8" s="35">
        <f>' Classement 4 premières'!U9</f>
        <v>4</v>
      </c>
      <c r="F8" s="14">
        <f>' Classement 4 premières'!V9</f>
        <v>5</v>
      </c>
    </row>
    <row r="9" spans="1:14" ht="23.1" customHeight="1" thickTop="1" thickBot="1">
      <c r="A9" s="36" t="str">
        <f>' Classement 4 premières'!R10</f>
        <v>patrick</v>
      </c>
      <c r="B9" s="82" t="e">
        <f>VLOOKUP(E9,'Feuille d''inscription'!B9:E44,4,FALSE)</f>
        <v>#N/A</v>
      </c>
      <c r="C9" s="40">
        <f>' Classement 4 premières'!S10</f>
        <v>0</v>
      </c>
      <c r="D9" s="40">
        <f>' Classement 4 premières'!T10</f>
        <v>8</v>
      </c>
      <c r="E9" s="35">
        <f>' Classement 4 premières'!U10</f>
        <v>5</v>
      </c>
      <c r="F9" s="14">
        <f>' Classement 4 premières'!V10</f>
        <v>6</v>
      </c>
      <c r="I9" s="7"/>
    </row>
    <row r="10" spans="1:14" ht="23.1" customHeight="1" thickTop="1" thickBot="1">
      <c r="A10" s="36" t="str">
        <f>' Classement 4 premières'!R11</f>
        <v>miss</v>
      </c>
      <c r="B10" s="82" t="e">
        <f>VLOOKUP(E10,'Feuille d''inscription'!B10:E45,4,FALSE)</f>
        <v>#N/A</v>
      </c>
      <c r="C10" s="40">
        <f>' Classement 4 premières'!S11</f>
        <v>0</v>
      </c>
      <c r="D10" s="40">
        <f>' Classement 4 premières'!T11</f>
        <v>2</v>
      </c>
      <c r="E10" s="35">
        <f>' Classement 4 premières'!U11</f>
        <v>6</v>
      </c>
      <c r="F10" s="14">
        <f>' Classement 4 premières'!V11</f>
        <v>7</v>
      </c>
    </row>
    <row r="11" spans="1:14" ht="23.1" customHeight="1" thickTop="1" thickBot="1">
      <c r="A11" s="36">
        <f>' Classement 4 premières'!R12</f>
        <v>0</v>
      </c>
      <c r="B11" s="36"/>
      <c r="C11" s="40">
        <f>' Classement 4 premières'!S12</f>
        <v>0</v>
      </c>
      <c r="D11" s="40">
        <f>' Classement 4 premières'!T12</f>
        <v>0</v>
      </c>
      <c r="E11" s="35">
        <f>' Classement 4 premières'!U12</f>
        <v>96</v>
      </c>
      <c r="F11" s="14">
        <f>' Classement 4 premières'!V12</f>
        <v>8</v>
      </c>
      <c r="I11" s="81" t="s">
        <v>8</v>
      </c>
      <c r="J11" s="81"/>
      <c r="K11" s="81"/>
      <c r="L11" s="81"/>
      <c r="M11" s="81"/>
      <c r="N11" s="81"/>
    </row>
    <row r="12" spans="1:14" ht="23.1" customHeight="1" thickTop="1" thickBot="1">
      <c r="A12" s="36">
        <f>' Classement 4 premières'!R13</f>
        <v>0</v>
      </c>
      <c r="B12" s="73"/>
      <c r="C12" s="40">
        <f>' Classement 4 premières'!S13</f>
        <v>0</v>
      </c>
      <c r="D12" s="40">
        <f>' Classement 4 premières'!T13</f>
        <v>0</v>
      </c>
      <c r="E12" s="35">
        <f>' Classement 4 premières'!U13</f>
        <v>95</v>
      </c>
      <c r="F12" s="14">
        <f>' Classement 4 premières'!V13</f>
        <v>9</v>
      </c>
      <c r="I12" s="81"/>
      <c r="J12" s="81"/>
      <c r="K12" s="81"/>
      <c r="L12" s="81"/>
      <c r="M12" s="81"/>
      <c r="N12" s="81"/>
    </row>
    <row r="13" spans="1:14" ht="23.1" customHeight="1" thickTop="1" thickBot="1">
      <c r="A13" s="36">
        <f>' Classement 4 premières'!R14</f>
        <v>0</v>
      </c>
      <c r="B13" s="73"/>
      <c r="C13" s="40">
        <f>' Classement 4 premières'!S14</f>
        <v>0</v>
      </c>
      <c r="D13" s="40">
        <f>' Classement 4 premières'!T14</f>
        <v>0</v>
      </c>
      <c r="E13" s="35">
        <f>' Classement 4 premières'!U14</f>
        <v>94</v>
      </c>
      <c r="F13" s="14">
        <f>' Classement 4 premières'!V14</f>
        <v>10</v>
      </c>
    </row>
    <row r="14" spans="1:14" ht="23.1" customHeight="1" thickTop="1" thickBot="1">
      <c r="A14" s="36">
        <f>' Classement 4 premières'!R15</f>
        <v>0</v>
      </c>
      <c r="B14" s="73"/>
      <c r="C14" s="40">
        <f>' Classement 4 premières'!S15</f>
        <v>0</v>
      </c>
      <c r="D14" s="40">
        <f>' Classement 4 premières'!T15</f>
        <v>0</v>
      </c>
      <c r="E14" s="35">
        <f>' Classement 4 premières'!U15</f>
        <v>93</v>
      </c>
      <c r="F14" s="14">
        <f>' Classement 4 premières'!V15</f>
        <v>11</v>
      </c>
    </row>
    <row r="15" spans="1:14" ht="23.1" customHeight="1" thickTop="1" thickBot="1">
      <c r="A15" s="36">
        <f>' Classement 4 premières'!R16</f>
        <v>0</v>
      </c>
      <c r="B15" s="73"/>
      <c r="C15" s="40">
        <f>' Classement 4 premières'!S16</f>
        <v>0</v>
      </c>
      <c r="D15" s="40">
        <f>' Classement 4 premières'!T16</f>
        <v>0</v>
      </c>
      <c r="E15" s="35">
        <f>' Classement 4 premières'!U16</f>
        <v>92</v>
      </c>
      <c r="F15" s="14">
        <f>' Classement 4 premières'!V16</f>
        <v>12</v>
      </c>
    </row>
    <row r="16" spans="1:14" ht="23.1" customHeight="1" thickTop="1" thickBot="1">
      <c r="A16" s="36">
        <f>' Classement 4 premières'!R17</f>
        <v>0</v>
      </c>
      <c r="B16" s="73"/>
      <c r="C16" s="40">
        <f>' Classement 4 premières'!S17</f>
        <v>0</v>
      </c>
      <c r="D16" s="40">
        <f>' Classement 4 premières'!T17</f>
        <v>0</v>
      </c>
      <c r="E16" s="35">
        <f>' Classement 4 premières'!U17</f>
        <v>91</v>
      </c>
      <c r="F16" s="14">
        <f>' Classement 4 premières'!V17</f>
        <v>13</v>
      </c>
    </row>
    <row r="17" spans="1:6" ht="23.1" customHeight="1" thickTop="1" thickBot="1">
      <c r="A17" s="36">
        <f>' Classement 4 premières'!R18</f>
        <v>0</v>
      </c>
      <c r="B17" s="73"/>
      <c r="C17" s="40">
        <f>' Classement 4 premières'!S18</f>
        <v>0</v>
      </c>
      <c r="D17" s="40">
        <f>' Classement 4 premières'!T18</f>
        <v>0</v>
      </c>
      <c r="E17" s="35">
        <f>' Classement 4 premières'!U18</f>
        <v>90</v>
      </c>
      <c r="F17" s="14">
        <f>' Classement 4 premières'!V18</f>
        <v>14</v>
      </c>
    </row>
    <row r="18" spans="1:6" ht="23.1" customHeight="1" thickTop="1" thickBot="1">
      <c r="A18" s="36">
        <f>' Classement 4 premières'!R19</f>
        <v>0</v>
      </c>
      <c r="B18" s="73"/>
      <c r="C18" s="40">
        <f>' Classement 4 premières'!S19</f>
        <v>0</v>
      </c>
      <c r="D18" s="40">
        <f>' Classement 4 premières'!T19</f>
        <v>0</v>
      </c>
      <c r="E18" s="35">
        <f>' Classement 4 premières'!U19</f>
        <v>89</v>
      </c>
      <c r="F18" s="14">
        <f>' Classement 4 premières'!V19</f>
        <v>15</v>
      </c>
    </row>
    <row r="19" spans="1:6" ht="23.1" customHeight="1" thickTop="1" thickBot="1">
      <c r="A19" s="36">
        <f>' Classement 4 premières'!R20</f>
        <v>0</v>
      </c>
      <c r="B19" s="73"/>
      <c r="C19" s="40">
        <f>' Classement 4 premières'!S20</f>
        <v>0</v>
      </c>
      <c r="D19" s="40">
        <f>' Classement 4 premières'!T20</f>
        <v>0</v>
      </c>
      <c r="E19" s="35">
        <f>' Classement 4 premières'!U20</f>
        <v>88</v>
      </c>
      <c r="F19" s="14">
        <f>' Classement 4 premières'!V20</f>
        <v>16</v>
      </c>
    </row>
    <row r="20" spans="1:6" ht="23.1" customHeight="1" thickTop="1" thickBot="1">
      <c r="A20" s="36">
        <f>' Classement 4 premières'!R21</f>
        <v>0</v>
      </c>
      <c r="B20" s="73"/>
      <c r="C20" s="40">
        <f>' Classement 4 premières'!S21</f>
        <v>0</v>
      </c>
      <c r="D20" s="40">
        <f>' Classement 4 premières'!T21</f>
        <v>0</v>
      </c>
      <c r="E20" s="35">
        <f>' Classement 4 premières'!U21</f>
        <v>87</v>
      </c>
      <c r="F20" s="14">
        <f>' Classement 4 premières'!V21</f>
        <v>17</v>
      </c>
    </row>
    <row r="21" spans="1:6" ht="23.1" customHeight="1" thickTop="1" thickBot="1">
      <c r="A21" s="36">
        <f>' Classement 4 premières'!R22</f>
        <v>0</v>
      </c>
      <c r="B21" s="73"/>
      <c r="C21" s="40">
        <f>' Classement 4 premières'!S22</f>
        <v>0</v>
      </c>
      <c r="D21" s="40">
        <f>' Classement 4 premières'!T22</f>
        <v>0</v>
      </c>
      <c r="E21" s="35">
        <f>' Classement 4 premières'!U22</f>
        <v>86</v>
      </c>
      <c r="F21" s="14">
        <f>' Classement 4 premières'!V22</f>
        <v>18</v>
      </c>
    </row>
    <row r="22" spans="1:6" ht="23.1" customHeight="1" thickTop="1" thickBot="1">
      <c r="A22" s="36">
        <f>' Classement 4 premières'!R23</f>
        <v>0</v>
      </c>
      <c r="B22" s="73"/>
      <c r="C22" s="40">
        <f>' Classement 4 premières'!S23</f>
        <v>0</v>
      </c>
      <c r="D22" s="40">
        <f>' Classement 4 premières'!T23</f>
        <v>0</v>
      </c>
      <c r="E22" s="35">
        <f>' Classement 4 premières'!U23</f>
        <v>85</v>
      </c>
      <c r="F22" s="14">
        <f>' Classement 4 premières'!V23</f>
        <v>19</v>
      </c>
    </row>
    <row r="23" spans="1:6" ht="23.1" customHeight="1" thickTop="1" thickBot="1">
      <c r="A23" s="36">
        <f>' Classement 4 premières'!R24</f>
        <v>0</v>
      </c>
      <c r="B23" s="73"/>
      <c r="C23" s="40">
        <f>' Classement 4 premières'!S24</f>
        <v>0</v>
      </c>
      <c r="D23" s="40">
        <f>' Classement 4 premières'!T24</f>
        <v>0</v>
      </c>
      <c r="E23" s="35">
        <f>' Classement 4 premières'!U24</f>
        <v>84</v>
      </c>
      <c r="F23" s="14">
        <f>' Classement 4 premières'!V24</f>
        <v>20</v>
      </c>
    </row>
    <row r="24" spans="1:6" ht="23.1" customHeight="1" thickTop="1" thickBot="1">
      <c r="A24" s="36">
        <f>' Classement 4 premières'!R25</f>
        <v>0</v>
      </c>
      <c r="B24" s="73"/>
      <c r="C24" s="40">
        <f>' Classement 4 premières'!S25</f>
        <v>0</v>
      </c>
      <c r="D24" s="40">
        <f>' Classement 4 premières'!T25</f>
        <v>0</v>
      </c>
      <c r="E24" s="35">
        <f>' Classement 4 premières'!U25</f>
        <v>83</v>
      </c>
      <c r="F24" s="14">
        <f>' Classement 4 premières'!V25</f>
        <v>21</v>
      </c>
    </row>
    <row r="25" spans="1:6" ht="23.1" customHeight="1" thickTop="1" thickBot="1">
      <c r="A25" s="36">
        <f>' Classement 4 premières'!R26</f>
        <v>0</v>
      </c>
      <c r="B25" s="73"/>
      <c r="C25" s="40">
        <f>' Classement 4 premières'!S26</f>
        <v>0</v>
      </c>
      <c r="D25" s="40">
        <f>' Classement 4 premières'!T26</f>
        <v>0</v>
      </c>
      <c r="E25" s="35">
        <f>' Classement 4 premières'!U26</f>
        <v>82</v>
      </c>
      <c r="F25" s="14">
        <f>' Classement 4 premières'!V26</f>
        <v>22</v>
      </c>
    </row>
    <row r="26" spans="1:6" ht="23.1" customHeight="1" thickTop="1" thickBot="1">
      <c r="A26" s="36">
        <f>' Classement 4 premières'!R27</f>
        <v>0</v>
      </c>
      <c r="B26" s="73"/>
      <c r="C26" s="40">
        <f>' Classement 4 premières'!S27</f>
        <v>0</v>
      </c>
      <c r="D26" s="40">
        <f>' Classement 4 premières'!T27</f>
        <v>0</v>
      </c>
      <c r="E26" s="35">
        <f>' Classement 4 premières'!U27</f>
        <v>81</v>
      </c>
      <c r="F26" s="14">
        <f>' Classement 4 premières'!V27</f>
        <v>23</v>
      </c>
    </row>
    <row r="27" spans="1:6" ht="23.1" customHeight="1" thickTop="1" thickBot="1">
      <c r="A27" s="36">
        <f>' Classement 4 premières'!R28</f>
        <v>0</v>
      </c>
      <c r="B27" s="73"/>
      <c r="C27" s="40">
        <f>' Classement 4 premières'!S28</f>
        <v>0</v>
      </c>
      <c r="D27" s="40">
        <f>' Classement 4 premières'!T28</f>
        <v>0</v>
      </c>
      <c r="E27" s="35">
        <f>' Classement 4 premières'!U28</f>
        <v>80</v>
      </c>
      <c r="F27" s="14">
        <f>' Classement 4 premières'!V28</f>
        <v>24</v>
      </c>
    </row>
    <row r="28" spans="1:6" ht="23.1" customHeight="1" thickTop="1" thickBot="1">
      <c r="A28" s="36">
        <f>' Classement 4 premières'!R29</f>
        <v>0</v>
      </c>
      <c r="B28" s="73"/>
      <c r="C28" s="40">
        <f>' Classement 4 premières'!S29</f>
        <v>0</v>
      </c>
      <c r="D28" s="40">
        <f>' Classement 4 premières'!T29</f>
        <v>0</v>
      </c>
      <c r="E28" s="35">
        <f>' Classement 4 premières'!U29</f>
        <v>79</v>
      </c>
      <c r="F28" s="14">
        <f>' Classement 4 premières'!V29</f>
        <v>25</v>
      </c>
    </row>
    <row r="29" spans="1:6" ht="23.1" customHeight="1" thickTop="1" thickBot="1">
      <c r="A29" s="36">
        <f>' Classement 4 premières'!R30</f>
        <v>0</v>
      </c>
      <c r="B29" s="73"/>
      <c r="C29" s="40">
        <f>' Classement 4 premières'!S30</f>
        <v>0</v>
      </c>
      <c r="D29" s="40">
        <f>' Classement 4 premières'!T30</f>
        <v>0</v>
      </c>
      <c r="E29" s="35">
        <f>' Classement 4 premières'!U30</f>
        <v>78</v>
      </c>
      <c r="F29" s="14">
        <f>' Classement 4 premières'!V30</f>
        <v>26</v>
      </c>
    </row>
    <row r="30" spans="1:6" ht="23.1" customHeight="1" thickTop="1" thickBot="1">
      <c r="A30" s="36">
        <f>' Classement 4 premières'!R31</f>
        <v>0</v>
      </c>
      <c r="B30" s="73"/>
      <c r="C30" s="40">
        <f>' Classement 4 premières'!S31</f>
        <v>0</v>
      </c>
      <c r="D30" s="40">
        <f>' Classement 4 premières'!T31</f>
        <v>0</v>
      </c>
      <c r="E30" s="35">
        <f>' Classement 4 premières'!U31</f>
        <v>77</v>
      </c>
      <c r="F30" s="14">
        <f>' Classement 4 premières'!V31</f>
        <v>27</v>
      </c>
    </row>
    <row r="31" spans="1:6" ht="23.1" customHeight="1" thickTop="1" thickBot="1">
      <c r="A31" s="36">
        <f>' Classement 4 premières'!R32</f>
        <v>0</v>
      </c>
      <c r="B31" s="73"/>
      <c r="C31" s="40">
        <f>' Classement 4 premières'!S32</f>
        <v>0</v>
      </c>
      <c r="D31" s="40">
        <f>' Classement 4 premières'!T32</f>
        <v>0</v>
      </c>
      <c r="E31" s="35">
        <f>' Classement 4 premières'!U32</f>
        <v>76</v>
      </c>
      <c r="F31" s="14">
        <f>' Classement 4 premières'!V32</f>
        <v>28</v>
      </c>
    </row>
    <row r="32" spans="1:6" ht="23.1" customHeight="1" thickTop="1" thickBot="1">
      <c r="A32" s="36">
        <f>' Classement 4 premières'!R33</f>
        <v>0</v>
      </c>
      <c r="B32" s="73"/>
      <c r="C32" s="40">
        <f>' Classement 4 premières'!S33</f>
        <v>0</v>
      </c>
      <c r="D32" s="40">
        <f>' Classement 4 premières'!T33</f>
        <v>0</v>
      </c>
      <c r="E32" s="35">
        <f>' Classement 4 premières'!U33</f>
        <v>75</v>
      </c>
      <c r="F32" s="14">
        <f>' Classement 4 premières'!V33</f>
        <v>29</v>
      </c>
    </row>
    <row r="33" spans="1:6" ht="23.1" customHeight="1" thickTop="1" thickBot="1">
      <c r="A33" s="36">
        <f>' Classement 4 premières'!R34</f>
        <v>0</v>
      </c>
      <c r="B33" s="73"/>
      <c r="C33" s="40">
        <f>' Classement 4 premières'!S34</f>
        <v>0</v>
      </c>
      <c r="D33" s="40">
        <f>' Classement 4 premières'!T34</f>
        <v>0</v>
      </c>
      <c r="E33" s="35">
        <f>' Classement 4 premières'!U34</f>
        <v>74</v>
      </c>
      <c r="F33" s="14">
        <f>' Classement 4 premières'!V34</f>
        <v>30</v>
      </c>
    </row>
    <row r="34" spans="1:6" ht="23.1" customHeight="1" thickTop="1" thickBot="1">
      <c r="A34" s="36">
        <f>' Classement 4 premières'!R35</f>
        <v>0</v>
      </c>
      <c r="B34" s="73"/>
      <c r="C34" s="40">
        <f>' Classement 4 premières'!S35</f>
        <v>0</v>
      </c>
      <c r="D34" s="40">
        <f>' Classement 4 premières'!T35</f>
        <v>0</v>
      </c>
      <c r="E34" s="35">
        <f>' Classement 4 premières'!U35</f>
        <v>73</v>
      </c>
      <c r="F34" s="14">
        <f>' Classement 4 premières'!V35</f>
        <v>31</v>
      </c>
    </row>
    <row r="35" spans="1:6" ht="23.1" customHeight="1" thickTop="1" thickBot="1">
      <c r="A35" s="36">
        <f>' Classement 4 premières'!R36</f>
        <v>0</v>
      </c>
      <c r="B35" s="73"/>
      <c r="C35" s="40">
        <f>' Classement 4 premières'!S36</f>
        <v>0</v>
      </c>
      <c r="D35" s="40">
        <f>' Classement 4 premières'!T36</f>
        <v>0</v>
      </c>
      <c r="E35" s="35">
        <f>' Classement 4 premières'!U36</f>
        <v>72</v>
      </c>
      <c r="F35" s="14">
        <f>' Classement 4 premières'!V36</f>
        <v>32</v>
      </c>
    </row>
    <row r="36" spans="1:6" ht="15" customHeight="1" thickTop="1"/>
    <row r="37" spans="1:6" ht="27" customHeight="1">
      <c r="A37" s="79" t="s">
        <v>6</v>
      </c>
      <c r="B37" s="79"/>
      <c r="C37" s="79"/>
      <c r="D37" s="79"/>
      <c r="E37" s="79"/>
      <c r="F37" s="79"/>
    </row>
    <row r="38" spans="1:6">
      <c r="D38" s="9"/>
      <c r="E38" s="11"/>
      <c r="F38" s="9"/>
    </row>
    <row r="39" spans="1:6" ht="15.75" thickBot="1">
      <c r="A39" s="8"/>
      <c r="B39" s="8"/>
      <c r="C39" s="8"/>
      <c r="D39" s="9"/>
      <c r="E39" s="11"/>
      <c r="F39" s="9"/>
    </row>
    <row r="40" spans="1:6" ht="23.1" customHeight="1" thickTop="1" thickBot="1">
      <c r="A40" s="36">
        <f>' Classement 4 premières'!R37</f>
        <v>0</v>
      </c>
      <c r="B40" s="73"/>
      <c r="C40" s="40">
        <f>' Classement 4 premières'!S37</f>
        <v>0</v>
      </c>
      <c r="D40" s="40">
        <f>' Classement 4 premières'!T37</f>
        <v>0</v>
      </c>
      <c r="E40" s="35">
        <f>' Classement 4 premières'!U37</f>
        <v>71</v>
      </c>
      <c r="F40" s="14">
        <f>' Classement 4 premières'!V37</f>
        <v>33</v>
      </c>
    </row>
    <row r="41" spans="1:6" ht="23.1" customHeight="1" thickTop="1" thickBot="1">
      <c r="A41" s="36">
        <f>' Classement 4 premières'!R38</f>
        <v>0</v>
      </c>
      <c r="B41" s="73"/>
      <c r="C41" s="40">
        <f>' Classement 4 premières'!S38</f>
        <v>0</v>
      </c>
      <c r="D41" s="40">
        <f>' Classement 4 premières'!T38</f>
        <v>0</v>
      </c>
      <c r="E41" s="35">
        <f>' Classement 4 premières'!U38</f>
        <v>70</v>
      </c>
      <c r="F41" s="14">
        <f>' Classement 4 premières'!V38</f>
        <v>34</v>
      </c>
    </row>
    <row r="42" spans="1:6" ht="23.1" customHeight="1" thickTop="1" thickBot="1">
      <c r="A42" s="36">
        <f>' Classement 4 premières'!R39</f>
        <v>0</v>
      </c>
      <c r="B42" s="73"/>
      <c r="C42" s="40">
        <f>' Classement 4 premières'!S39</f>
        <v>0</v>
      </c>
      <c r="D42" s="40">
        <f>' Classement 4 premières'!T39</f>
        <v>0</v>
      </c>
      <c r="E42" s="35">
        <f>' Classement 4 premières'!U39</f>
        <v>69</v>
      </c>
      <c r="F42" s="14">
        <f>' Classement 4 premières'!V39</f>
        <v>35</v>
      </c>
    </row>
    <row r="43" spans="1:6" ht="23.1" customHeight="1" thickTop="1" thickBot="1">
      <c r="A43" s="36">
        <f>' Classement 4 premières'!R40</f>
        <v>0</v>
      </c>
      <c r="B43" s="73"/>
      <c r="C43" s="40">
        <f>' Classement 4 premières'!S40</f>
        <v>0</v>
      </c>
      <c r="D43" s="40">
        <f>' Classement 4 premières'!T40</f>
        <v>0</v>
      </c>
      <c r="E43" s="35">
        <f>' Classement 4 premières'!U40</f>
        <v>68</v>
      </c>
      <c r="F43" s="14">
        <f>' Classement 4 premières'!V40</f>
        <v>36</v>
      </c>
    </row>
    <row r="44" spans="1:6" ht="23.1" customHeight="1" thickTop="1" thickBot="1">
      <c r="A44" s="36">
        <f>' Classement 4 premières'!R41</f>
        <v>0</v>
      </c>
      <c r="B44" s="73"/>
      <c r="C44" s="40">
        <f>' Classement 4 premières'!S41</f>
        <v>0</v>
      </c>
      <c r="D44" s="40">
        <f>' Classement 4 premières'!T41</f>
        <v>0</v>
      </c>
      <c r="E44" s="35">
        <f>' Classement 4 premières'!U41</f>
        <v>67</v>
      </c>
      <c r="F44" s="14">
        <f>' Classement 4 premières'!V41</f>
        <v>37</v>
      </c>
    </row>
    <row r="45" spans="1:6" ht="23.1" customHeight="1" thickTop="1" thickBot="1">
      <c r="A45" s="36">
        <f>' Classement 4 premières'!R42</f>
        <v>0</v>
      </c>
      <c r="B45" s="73"/>
      <c r="C45" s="40">
        <f>' Classement 4 premières'!S42</f>
        <v>0</v>
      </c>
      <c r="D45" s="40">
        <f>' Classement 4 premières'!T42</f>
        <v>0</v>
      </c>
      <c r="E45" s="35">
        <f>' Classement 4 premières'!U42</f>
        <v>66</v>
      </c>
      <c r="F45" s="14">
        <f>' Classement 4 premières'!V42</f>
        <v>38</v>
      </c>
    </row>
    <row r="46" spans="1:6" ht="23.1" customHeight="1" thickTop="1" thickBot="1">
      <c r="A46" s="36">
        <f>' Classement 4 premières'!R43</f>
        <v>0</v>
      </c>
      <c r="B46" s="73"/>
      <c r="C46" s="40">
        <f>' Classement 4 premières'!S43</f>
        <v>0</v>
      </c>
      <c r="D46" s="40">
        <f>' Classement 4 premières'!T43</f>
        <v>0</v>
      </c>
      <c r="E46" s="35">
        <f>' Classement 4 premières'!U43</f>
        <v>65</v>
      </c>
      <c r="F46" s="14">
        <f>' Classement 4 premières'!V43</f>
        <v>39</v>
      </c>
    </row>
    <row r="47" spans="1:6" ht="23.1" customHeight="1" thickTop="1" thickBot="1">
      <c r="A47" s="36">
        <f>' Classement 4 premières'!R44</f>
        <v>0</v>
      </c>
      <c r="B47" s="73"/>
      <c r="C47" s="40">
        <f>' Classement 4 premières'!S44</f>
        <v>0</v>
      </c>
      <c r="D47" s="40">
        <f>' Classement 4 premières'!T44</f>
        <v>0</v>
      </c>
      <c r="E47" s="35">
        <f>' Classement 4 premières'!U44</f>
        <v>64</v>
      </c>
      <c r="F47" s="14">
        <f>' Classement 4 premières'!V44</f>
        <v>40</v>
      </c>
    </row>
    <row r="48" spans="1:6" ht="23.1" customHeight="1" thickTop="1" thickBot="1">
      <c r="A48" s="36">
        <f>' Classement 4 premières'!R45</f>
        <v>0</v>
      </c>
      <c r="B48" s="73"/>
      <c r="C48" s="40">
        <f>' Classement 4 premières'!S45</f>
        <v>0</v>
      </c>
      <c r="D48" s="40">
        <f>' Classement 4 premières'!T45</f>
        <v>0</v>
      </c>
      <c r="E48" s="35">
        <f>' Classement 4 premières'!U45</f>
        <v>63</v>
      </c>
      <c r="F48" s="14">
        <f>' Classement 4 premières'!V45</f>
        <v>41</v>
      </c>
    </row>
    <row r="49" spans="1:6" ht="23.1" customHeight="1" thickTop="1" thickBot="1">
      <c r="A49" s="36">
        <f>' Classement 4 premières'!R46</f>
        <v>0</v>
      </c>
      <c r="B49" s="73"/>
      <c r="C49" s="40">
        <f>' Classement 4 premières'!S46</f>
        <v>0</v>
      </c>
      <c r="D49" s="40">
        <f>' Classement 4 premières'!T46</f>
        <v>0</v>
      </c>
      <c r="E49" s="35">
        <f>' Classement 4 premières'!U46</f>
        <v>62</v>
      </c>
      <c r="F49" s="14">
        <f>' Classement 4 premières'!V46</f>
        <v>42</v>
      </c>
    </row>
    <row r="50" spans="1:6" ht="23.1" customHeight="1" thickTop="1" thickBot="1">
      <c r="A50" s="36">
        <f>' Classement 4 premières'!R47</f>
        <v>0</v>
      </c>
      <c r="B50" s="73"/>
      <c r="C50" s="40">
        <f>' Classement 4 premières'!S47</f>
        <v>0</v>
      </c>
      <c r="D50" s="40">
        <f>' Classement 4 premières'!T47</f>
        <v>0</v>
      </c>
      <c r="E50" s="35">
        <f>' Classement 4 premières'!U47</f>
        <v>61</v>
      </c>
      <c r="F50" s="14">
        <f>' Classement 4 premières'!V47</f>
        <v>43</v>
      </c>
    </row>
    <row r="51" spans="1:6" ht="23.1" customHeight="1" thickTop="1" thickBot="1">
      <c r="A51" s="36">
        <f>' Classement 4 premières'!R48</f>
        <v>0</v>
      </c>
      <c r="B51" s="73"/>
      <c r="C51" s="40">
        <f>' Classement 4 premières'!S48</f>
        <v>0</v>
      </c>
      <c r="D51" s="40">
        <f>' Classement 4 premières'!T48</f>
        <v>0</v>
      </c>
      <c r="E51" s="35">
        <f>' Classement 4 premières'!U48</f>
        <v>60</v>
      </c>
      <c r="F51" s="14">
        <f>' Classement 4 premières'!V48</f>
        <v>44</v>
      </c>
    </row>
    <row r="52" spans="1:6" ht="23.1" customHeight="1" thickTop="1" thickBot="1">
      <c r="A52" s="36">
        <f>' Classement 4 premières'!R49</f>
        <v>0</v>
      </c>
      <c r="B52" s="73"/>
      <c r="C52" s="40">
        <f>' Classement 4 premières'!S49</f>
        <v>0</v>
      </c>
      <c r="D52" s="40">
        <f>' Classement 4 premières'!T49</f>
        <v>0</v>
      </c>
      <c r="E52" s="35">
        <f>' Classement 4 premières'!U49</f>
        <v>59</v>
      </c>
      <c r="F52" s="14">
        <f>' Classement 4 premières'!V49</f>
        <v>45</v>
      </c>
    </row>
    <row r="53" spans="1:6" ht="23.1" customHeight="1" thickTop="1" thickBot="1">
      <c r="A53" s="36">
        <f>' Classement 4 premières'!R50</f>
        <v>0</v>
      </c>
      <c r="B53" s="73"/>
      <c r="C53" s="40">
        <f>' Classement 4 premières'!S50</f>
        <v>0</v>
      </c>
      <c r="D53" s="40">
        <f>' Classement 4 premières'!T50</f>
        <v>0</v>
      </c>
      <c r="E53" s="35">
        <f>' Classement 4 premières'!U50</f>
        <v>58</v>
      </c>
      <c r="F53" s="14">
        <f>' Classement 4 premières'!V50</f>
        <v>46</v>
      </c>
    </row>
    <row r="54" spans="1:6" ht="23.1" customHeight="1" thickTop="1" thickBot="1">
      <c r="A54" s="36">
        <f>' Classement 4 premières'!R51</f>
        <v>0</v>
      </c>
      <c r="B54" s="73"/>
      <c r="C54" s="40">
        <f>' Classement 4 premières'!S51</f>
        <v>0</v>
      </c>
      <c r="D54" s="40">
        <f>' Classement 4 premières'!T51</f>
        <v>0</v>
      </c>
      <c r="E54" s="35">
        <f>' Classement 4 premières'!U51</f>
        <v>57</v>
      </c>
      <c r="F54" s="14">
        <f>' Classement 4 premières'!V51</f>
        <v>47</v>
      </c>
    </row>
    <row r="55" spans="1:6" ht="23.1" customHeight="1" thickTop="1" thickBot="1">
      <c r="A55" s="36">
        <f>' Classement 4 premières'!R52</f>
        <v>0</v>
      </c>
      <c r="B55" s="73"/>
      <c r="C55" s="40">
        <f>' Classement 4 premières'!S52</f>
        <v>0</v>
      </c>
      <c r="D55" s="40">
        <f>' Classement 4 premières'!T52</f>
        <v>0</v>
      </c>
      <c r="E55" s="35">
        <f>' Classement 4 premières'!U52</f>
        <v>56</v>
      </c>
      <c r="F55" s="14">
        <f>' Classement 4 premières'!V52</f>
        <v>48</v>
      </c>
    </row>
    <row r="56" spans="1:6" ht="23.1" customHeight="1" thickTop="1" thickBot="1">
      <c r="A56" s="36">
        <f>' Classement 4 premières'!R53</f>
        <v>0</v>
      </c>
      <c r="B56" s="73"/>
      <c r="C56" s="40">
        <f>' Classement 4 premières'!S53</f>
        <v>0</v>
      </c>
      <c r="D56" s="40">
        <f>' Classement 4 premières'!T53</f>
        <v>0</v>
      </c>
      <c r="E56" s="35">
        <f>' Classement 4 premières'!U53</f>
        <v>55</v>
      </c>
      <c r="F56" s="14">
        <f>' Classement 4 premières'!V53</f>
        <v>49</v>
      </c>
    </row>
    <row r="57" spans="1:6" ht="23.1" customHeight="1" thickTop="1" thickBot="1">
      <c r="A57" s="36">
        <f>' Classement 4 premières'!R54</f>
        <v>0</v>
      </c>
      <c r="B57" s="73"/>
      <c r="C57" s="40">
        <f>' Classement 4 premières'!S54</f>
        <v>0</v>
      </c>
      <c r="D57" s="40">
        <f>' Classement 4 premières'!T54</f>
        <v>0</v>
      </c>
      <c r="E57" s="35">
        <f>' Classement 4 premières'!U54</f>
        <v>54</v>
      </c>
      <c r="F57" s="14">
        <f>' Classement 4 premières'!V54</f>
        <v>50</v>
      </c>
    </row>
    <row r="58" spans="1:6" ht="23.1" customHeight="1" thickTop="1" thickBot="1">
      <c r="A58" s="36">
        <f>' Classement 4 premières'!R55</f>
        <v>0</v>
      </c>
      <c r="B58" s="73"/>
      <c r="C58" s="40">
        <f>' Classement 4 premières'!S55</f>
        <v>0</v>
      </c>
      <c r="D58" s="40">
        <f>' Classement 4 premières'!T55</f>
        <v>0</v>
      </c>
      <c r="E58" s="35">
        <f>' Classement 4 premières'!U55</f>
        <v>53</v>
      </c>
      <c r="F58" s="14">
        <f>' Classement 4 premières'!V55</f>
        <v>51</v>
      </c>
    </row>
    <row r="59" spans="1:6" ht="23.1" customHeight="1" thickTop="1" thickBot="1">
      <c r="A59" s="36">
        <f>' Classement 4 premières'!R56</f>
        <v>0</v>
      </c>
      <c r="B59" s="73"/>
      <c r="C59" s="40">
        <f>' Classement 4 premières'!S56</f>
        <v>0</v>
      </c>
      <c r="D59" s="40">
        <f>' Classement 4 premières'!T56</f>
        <v>0</v>
      </c>
      <c r="E59" s="35">
        <f>' Classement 4 premières'!U56</f>
        <v>52</v>
      </c>
      <c r="F59" s="14">
        <f>' Classement 4 premières'!V56</f>
        <v>52</v>
      </c>
    </row>
    <row r="60" spans="1:6" ht="23.1" customHeight="1" thickTop="1" thickBot="1">
      <c r="A60" s="36">
        <f>' Classement 4 premières'!R57</f>
        <v>0</v>
      </c>
      <c r="B60" s="73"/>
      <c r="C60" s="40">
        <f>' Classement 4 premières'!S57</f>
        <v>0</v>
      </c>
      <c r="D60" s="40">
        <f>' Classement 4 premières'!T57</f>
        <v>0</v>
      </c>
      <c r="E60" s="35">
        <f>' Classement 4 premières'!U57</f>
        <v>51</v>
      </c>
      <c r="F60" s="14">
        <f>' Classement 4 premières'!V57</f>
        <v>53</v>
      </c>
    </row>
    <row r="61" spans="1:6" ht="23.1" customHeight="1" thickTop="1" thickBot="1">
      <c r="A61" s="36">
        <f>' Classement 4 premières'!R58</f>
        <v>0</v>
      </c>
      <c r="B61" s="73"/>
      <c r="C61" s="40">
        <f>' Classement 4 premières'!S58</f>
        <v>0</v>
      </c>
      <c r="D61" s="40">
        <f>' Classement 4 premières'!T58</f>
        <v>0</v>
      </c>
      <c r="E61" s="35">
        <f>' Classement 4 premières'!U58</f>
        <v>50</v>
      </c>
      <c r="F61" s="14">
        <f>' Classement 4 premières'!V58</f>
        <v>54</v>
      </c>
    </row>
    <row r="62" spans="1:6" ht="23.1" customHeight="1" thickTop="1" thickBot="1">
      <c r="A62" s="36">
        <f>' Classement 4 premières'!R59</f>
        <v>0</v>
      </c>
      <c r="B62" s="73"/>
      <c r="C62" s="40">
        <f>' Classement 4 premières'!S59</f>
        <v>0</v>
      </c>
      <c r="D62" s="40">
        <f>' Classement 4 premières'!T59</f>
        <v>0</v>
      </c>
      <c r="E62" s="35">
        <f>' Classement 4 premières'!U59</f>
        <v>49</v>
      </c>
      <c r="F62" s="14">
        <f>' Classement 4 premières'!V59</f>
        <v>55</v>
      </c>
    </row>
    <row r="63" spans="1:6" ht="23.1" customHeight="1" thickTop="1" thickBot="1">
      <c r="A63" s="36">
        <f>' Classement 4 premières'!R60</f>
        <v>0</v>
      </c>
      <c r="B63" s="73"/>
      <c r="C63" s="40">
        <f>' Classement 4 premières'!S60</f>
        <v>0</v>
      </c>
      <c r="D63" s="40">
        <f>' Classement 4 premières'!T60</f>
        <v>0</v>
      </c>
      <c r="E63" s="35">
        <f>' Classement 4 premières'!U60</f>
        <v>48</v>
      </c>
      <c r="F63" s="14">
        <f>' Classement 4 premières'!V60</f>
        <v>56</v>
      </c>
    </row>
    <row r="64" spans="1:6" ht="23.1" customHeight="1" thickTop="1" thickBot="1">
      <c r="A64" s="36">
        <f>' Classement 4 premières'!R61</f>
        <v>0</v>
      </c>
      <c r="B64" s="73"/>
      <c r="C64" s="40">
        <f>' Classement 4 premières'!S61</f>
        <v>0</v>
      </c>
      <c r="D64" s="40">
        <f>' Classement 4 premières'!T61</f>
        <v>0</v>
      </c>
      <c r="E64" s="35">
        <f>' Classement 4 premières'!U61</f>
        <v>47</v>
      </c>
      <c r="F64" s="14">
        <f>' Classement 4 premières'!V61</f>
        <v>57</v>
      </c>
    </row>
    <row r="65" spans="1:6" ht="23.1" customHeight="1" thickTop="1" thickBot="1">
      <c r="A65" s="36">
        <f>' Classement 4 premières'!R62</f>
        <v>0</v>
      </c>
      <c r="B65" s="73"/>
      <c r="C65" s="40">
        <f>' Classement 4 premières'!S62</f>
        <v>0</v>
      </c>
      <c r="D65" s="40">
        <f>' Classement 4 premières'!T62</f>
        <v>0</v>
      </c>
      <c r="E65" s="35">
        <f>' Classement 4 premières'!U62</f>
        <v>46</v>
      </c>
      <c r="F65" s="14">
        <f>' Classement 4 premières'!V62</f>
        <v>58</v>
      </c>
    </row>
    <row r="66" spans="1:6" ht="23.1" customHeight="1" thickTop="1" thickBot="1">
      <c r="A66" s="36">
        <f>' Classement 4 premières'!R63</f>
        <v>0</v>
      </c>
      <c r="B66" s="73"/>
      <c r="C66" s="40">
        <f>' Classement 4 premières'!S63</f>
        <v>0</v>
      </c>
      <c r="D66" s="40">
        <f>' Classement 4 premières'!T63</f>
        <v>0</v>
      </c>
      <c r="E66" s="35">
        <f>' Classement 4 premières'!U63</f>
        <v>45</v>
      </c>
      <c r="F66" s="14">
        <f>' Classement 4 premières'!V63</f>
        <v>59</v>
      </c>
    </row>
    <row r="67" spans="1:6" ht="23.1" customHeight="1" thickTop="1" thickBot="1">
      <c r="A67" s="36">
        <f>' Classement 4 premières'!R64</f>
        <v>0</v>
      </c>
      <c r="B67" s="73"/>
      <c r="C67" s="40">
        <f>' Classement 4 premières'!S64</f>
        <v>0</v>
      </c>
      <c r="D67" s="40">
        <f>' Classement 4 premières'!T64</f>
        <v>0</v>
      </c>
      <c r="E67" s="35">
        <f>' Classement 4 premières'!U64</f>
        <v>44</v>
      </c>
      <c r="F67" s="14">
        <f>' Classement 4 premières'!V64</f>
        <v>60</v>
      </c>
    </row>
    <row r="68" spans="1:6" ht="23.1" customHeight="1" thickTop="1" thickBot="1">
      <c r="A68" s="36">
        <f>' Classement 4 premières'!R65</f>
        <v>0</v>
      </c>
      <c r="B68" s="73"/>
      <c r="C68" s="40">
        <f>' Classement 4 premières'!S65</f>
        <v>0</v>
      </c>
      <c r="D68" s="40">
        <f>' Classement 4 premières'!T65</f>
        <v>0</v>
      </c>
      <c r="E68" s="35">
        <f>' Classement 4 premières'!U65</f>
        <v>43</v>
      </c>
      <c r="F68" s="14">
        <f>' Classement 4 premières'!V65</f>
        <v>61</v>
      </c>
    </row>
    <row r="69" spans="1:6" ht="23.1" customHeight="1" thickTop="1" thickBot="1">
      <c r="A69" s="36">
        <f>' Classement 4 premières'!R66</f>
        <v>0</v>
      </c>
      <c r="B69" s="73"/>
      <c r="C69" s="40">
        <f>' Classement 4 premières'!S66</f>
        <v>0</v>
      </c>
      <c r="D69" s="40">
        <f>' Classement 4 premières'!T66</f>
        <v>0</v>
      </c>
      <c r="E69" s="35">
        <f>' Classement 4 premières'!U66</f>
        <v>42</v>
      </c>
      <c r="F69" s="14">
        <f>' Classement 4 premières'!V66</f>
        <v>62</v>
      </c>
    </row>
    <row r="70" spans="1:6" ht="23.1" customHeight="1" thickTop="1" thickBot="1">
      <c r="A70" s="36">
        <f>' Classement 4 premières'!R67</f>
        <v>0</v>
      </c>
      <c r="B70" s="73"/>
      <c r="C70" s="40">
        <f>' Classement 4 premières'!S67</f>
        <v>0</v>
      </c>
      <c r="D70" s="40">
        <f>' Classement 4 premières'!T67</f>
        <v>0</v>
      </c>
      <c r="E70" s="35">
        <f>' Classement 4 premières'!U67</f>
        <v>41</v>
      </c>
      <c r="F70" s="14">
        <f>' Classement 4 premières'!V67</f>
        <v>63</v>
      </c>
    </row>
    <row r="71" spans="1:6" ht="23.1" customHeight="1" thickTop="1" thickBot="1">
      <c r="A71" s="36">
        <f>' Classement 4 premières'!R68</f>
        <v>0</v>
      </c>
      <c r="B71" s="73"/>
      <c r="C71" s="40">
        <f>' Classement 4 premières'!S68</f>
        <v>0</v>
      </c>
      <c r="D71" s="40">
        <f>' Classement 4 premières'!T68</f>
        <v>0</v>
      </c>
      <c r="E71" s="35">
        <f>' Classement 4 premières'!U68</f>
        <v>40</v>
      </c>
      <c r="F71" s="14">
        <f>' Classement 4 premières'!V68</f>
        <v>64</v>
      </c>
    </row>
    <row r="72" spans="1:6" ht="15.75" thickTop="1"/>
    <row r="73" spans="1:6" ht="27" customHeight="1">
      <c r="A73" s="80" t="s">
        <v>7</v>
      </c>
      <c r="B73" s="80"/>
      <c r="C73" s="80"/>
      <c r="D73" s="80"/>
      <c r="E73" s="80"/>
      <c r="F73" s="80"/>
    </row>
    <row r="74" spans="1:6">
      <c r="D74" s="9"/>
      <c r="E74" s="11"/>
      <c r="F74" s="9"/>
    </row>
    <row r="75" spans="1:6" ht="15.75" thickBot="1">
      <c r="A75" s="8"/>
      <c r="B75" s="8"/>
      <c r="C75" s="8"/>
      <c r="D75" s="9"/>
      <c r="E75" s="11"/>
      <c r="F75" s="9"/>
    </row>
    <row r="76" spans="1:6" ht="23.1" customHeight="1" thickTop="1" thickBot="1">
      <c r="A76" s="36">
        <f>' Classement 4 premières'!R69</f>
        <v>0</v>
      </c>
      <c r="B76" s="73"/>
      <c r="C76" s="40">
        <f>' Classement 4 premières'!S69</f>
        <v>0</v>
      </c>
      <c r="D76" s="40">
        <f>' Classement 4 premières'!T69</f>
        <v>0</v>
      </c>
      <c r="E76" s="35">
        <f>' Classement 4 premières'!U69</f>
        <v>39</v>
      </c>
      <c r="F76" s="14">
        <f>' Classement 4 premières'!V69</f>
        <v>65</v>
      </c>
    </row>
    <row r="77" spans="1:6" ht="23.1" customHeight="1" thickTop="1" thickBot="1">
      <c r="A77" s="36">
        <f>' Classement 4 premières'!R70</f>
        <v>0</v>
      </c>
      <c r="B77" s="73"/>
      <c r="C77" s="40">
        <f>' Classement 4 premières'!S70</f>
        <v>0</v>
      </c>
      <c r="D77" s="40">
        <f>' Classement 4 premières'!T70</f>
        <v>0</v>
      </c>
      <c r="E77" s="35">
        <f>' Classement 4 premières'!U70</f>
        <v>38</v>
      </c>
      <c r="F77" s="14">
        <f>' Classement 4 premières'!V70</f>
        <v>66</v>
      </c>
    </row>
    <row r="78" spans="1:6" ht="23.1" customHeight="1" thickTop="1" thickBot="1">
      <c r="A78" s="36">
        <f>' Classement 4 premières'!R71</f>
        <v>0</v>
      </c>
      <c r="B78" s="73"/>
      <c r="C78" s="40">
        <f>' Classement 4 premières'!S71</f>
        <v>0</v>
      </c>
      <c r="D78" s="40">
        <f>' Classement 4 premières'!T71</f>
        <v>0</v>
      </c>
      <c r="E78" s="35">
        <f>' Classement 4 premières'!U71</f>
        <v>37</v>
      </c>
      <c r="F78" s="14">
        <f>' Classement 4 premières'!V71</f>
        <v>67</v>
      </c>
    </row>
    <row r="79" spans="1:6" ht="23.1" customHeight="1" thickTop="1" thickBot="1">
      <c r="A79" s="36">
        <f>' Classement 4 premières'!R72</f>
        <v>0</v>
      </c>
      <c r="B79" s="73"/>
      <c r="C79" s="40">
        <f>' Classement 4 premières'!S72</f>
        <v>0</v>
      </c>
      <c r="D79" s="40">
        <f>' Classement 4 premières'!T72</f>
        <v>0</v>
      </c>
      <c r="E79" s="35">
        <f>' Classement 4 premières'!U72</f>
        <v>36</v>
      </c>
      <c r="F79" s="14">
        <f>' Classement 4 premières'!V72</f>
        <v>68</v>
      </c>
    </row>
    <row r="80" spans="1:6" ht="23.1" customHeight="1" thickTop="1" thickBot="1">
      <c r="A80" s="36">
        <f>' Classement 4 premières'!R73</f>
        <v>0</v>
      </c>
      <c r="B80" s="73"/>
      <c r="C80" s="40">
        <f>' Classement 4 premières'!S73</f>
        <v>0</v>
      </c>
      <c r="D80" s="40">
        <f>' Classement 4 premières'!T73</f>
        <v>0</v>
      </c>
      <c r="E80" s="35">
        <f>' Classement 4 premières'!U73</f>
        <v>35</v>
      </c>
      <c r="F80" s="14">
        <f>' Classement 4 premières'!V73</f>
        <v>69</v>
      </c>
    </row>
    <row r="81" spans="1:6" ht="23.1" customHeight="1" thickTop="1" thickBot="1">
      <c r="A81" s="36">
        <f>' Classement 4 premières'!R74</f>
        <v>0</v>
      </c>
      <c r="B81" s="73"/>
      <c r="C81" s="40">
        <f>' Classement 4 premières'!S74</f>
        <v>0</v>
      </c>
      <c r="D81" s="40">
        <f>' Classement 4 premières'!T74</f>
        <v>0</v>
      </c>
      <c r="E81" s="35">
        <f>' Classement 4 premières'!U74</f>
        <v>34</v>
      </c>
      <c r="F81" s="14">
        <f>' Classement 4 premières'!V74</f>
        <v>70</v>
      </c>
    </row>
    <row r="82" spans="1:6" ht="23.1" customHeight="1" thickTop="1" thickBot="1">
      <c r="A82" s="36">
        <f>' Classement 4 premières'!R75</f>
        <v>0</v>
      </c>
      <c r="B82" s="73"/>
      <c r="C82" s="40">
        <f>' Classement 4 premières'!S75</f>
        <v>0</v>
      </c>
      <c r="D82" s="40">
        <f>' Classement 4 premières'!T75</f>
        <v>0</v>
      </c>
      <c r="E82" s="35">
        <f>' Classement 4 premières'!U75</f>
        <v>33</v>
      </c>
      <c r="F82" s="14">
        <f>' Classement 4 premières'!V75</f>
        <v>71</v>
      </c>
    </row>
    <row r="83" spans="1:6" ht="23.1" customHeight="1" thickTop="1" thickBot="1">
      <c r="A83" s="36">
        <f>' Classement 4 premières'!R76</f>
        <v>0</v>
      </c>
      <c r="B83" s="73"/>
      <c r="C83" s="40">
        <f>' Classement 4 premières'!S76</f>
        <v>0</v>
      </c>
      <c r="D83" s="40">
        <f>' Classement 4 premières'!T76</f>
        <v>0</v>
      </c>
      <c r="E83" s="35">
        <f>' Classement 4 premières'!U76</f>
        <v>32</v>
      </c>
      <c r="F83" s="14">
        <f>' Classement 4 premières'!V76</f>
        <v>72</v>
      </c>
    </row>
    <row r="84" spans="1:6" ht="23.1" customHeight="1" thickTop="1" thickBot="1">
      <c r="A84" s="36">
        <f>' Classement 4 premières'!R77</f>
        <v>0</v>
      </c>
      <c r="B84" s="73"/>
      <c r="C84" s="40">
        <f>' Classement 4 premières'!S77</f>
        <v>0</v>
      </c>
      <c r="D84" s="40">
        <f>' Classement 4 premières'!T77</f>
        <v>0</v>
      </c>
      <c r="E84" s="35">
        <f>' Classement 4 premières'!U77</f>
        <v>31</v>
      </c>
      <c r="F84" s="14">
        <f>' Classement 4 premières'!V77</f>
        <v>73</v>
      </c>
    </row>
    <row r="85" spans="1:6" ht="23.1" customHeight="1" thickTop="1" thickBot="1">
      <c r="A85" s="36">
        <f>' Classement 4 premières'!R78</f>
        <v>0</v>
      </c>
      <c r="B85" s="73"/>
      <c r="C85" s="40">
        <f>' Classement 4 premières'!S78</f>
        <v>0</v>
      </c>
      <c r="D85" s="40">
        <f>' Classement 4 premières'!T78</f>
        <v>0</v>
      </c>
      <c r="E85" s="35">
        <f>' Classement 4 premières'!U78</f>
        <v>30</v>
      </c>
      <c r="F85" s="14">
        <f>' Classement 4 premières'!V78</f>
        <v>74</v>
      </c>
    </row>
    <row r="86" spans="1:6" ht="23.1" customHeight="1" thickTop="1" thickBot="1">
      <c r="A86" s="36">
        <f>' Classement 4 premières'!R79</f>
        <v>0</v>
      </c>
      <c r="B86" s="73"/>
      <c r="C86" s="40">
        <f>' Classement 4 premières'!S79</f>
        <v>0</v>
      </c>
      <c r="D86" s="40">
        <f>' Classement 4 premières'!T79</f>
        <v>0</v>
      </c>
      <c r="E86" s="35">
        <f>' Classement 4 premières'!U79</f>
        <v>29</v>
      </c>
      <c r="F86" s="14">
        <f>' Classement 4 premières'!V79</f>
        <v>75</v>
      </c>
    </row>
    <row r="87" spans="1:6" ht="23.1" customHeight="1" thickTop="1" thickBot="1">
      <c r="A87" s="36">
        <f>' Classement 4 premières'!R80</f>
        <v>0</v>
      </c>
      <c r="B87" s="73"/>
      <c r="C87" s="40">
        <f>' Classement 4 premières'!S80</f>
        <v>0</v>
      </c>
      <c r="D87" s="40">
        <f>' Classement 4 premières'!T80</f>
        <v>0</v>
      </c>
      <c r="E87" s="35">
        <f>' Classement 4 premières'!U80</f>
        <v>28</v>
      </c>
      <c r="F87" s="14">
        <f>' Classement 4 premières'!V80</f>
        <v>76</v>
      </c>
    </row>
    <row r="88" spans="1:6" ht="23.1" customHeight="1" thickTop="1" thickBot="1">
      <c r="A88" s="36">
        <f>' Classement 4 premières'!R81</f>
        <v>0</v>
      </c>
      <c r="B88" s="73"/>
      <c r="C88" s="40">
        <f>' Classement 4 premières'!S81</f>
        <v>0</v>
      </c>
      <c r="D88" s="40">
        <f>' Classement 4 premières'!T81</f>
        <v>0</v>
      </c>
      <c r="E88" s="35">
        <f>' Classement 4 premières'!U81</f>
        <v>27</v>
      </c>
      <c r="F88" s="14">
        <f>' Classement 4 premières'!V81</f>
        <v>77</v>
      </c>
    </row>
    <row r="89" spans="1:6" ht="23.1" customHeight="1" thickTop="1" thickBot="1">
      <c r="A89" s="36">
        <f>' Classement 4 premières'!R82</f>
        <v>0</v>
      </c>
      <c r="B89" s="73"/>
      <c r="C89" s="40">
        <f>' Classement 4 premières'!S82</f>
        <v>0</v>
      </c>
      <c r="D89" s="40">
        <f>' Classement 4 premières'!T82</f>
        <v>0</v>
      </c>
      <c r="E89" s="35">
        <f>' Classement 4 premières'!U82</f>
        <v>26</v>
      </c>
      <c r="F89" s="14">
        <f>' Classement 4 premières'!V82</f>
        <v>78</v>
      </c>
    </row>
    <row r="90" spans="1:6" ht="23.1" customHeight="1" thickTop="1" thickBot="1">
      <c r="A90" s="36">
        <f>' Classement 4 premières'!R83</f>
        <v>0</v>
      </c>
      <c r="B90" s="73"/>
      <c r="C90" s="40">
        <f>' Classement 4 premières'!S83</f>
        <v>0</v>
      </c>
      <c r="D90" s="40">
        <f>' Classement 4 premières'!T83</f>
        <v>0</v>
      </c>
      <c r="E90" s="35">
        <f>' Classement 4 premières'!U83</f>
        <v>25</v>
      </c>
      <c r="F90" s="14">
        <f>' Classement 4 premières'!V83</f>
        <v>79</v>
      </c>
    </row>
    <row r="91" spans="1:6" ht="23.1" customHeight="1" thickTop="1" thickBot="1">
      <c r="A91" s="36">
        <f>' Classement 4 premières'!R84</f>
        <v>0</v>
      </c>
      <c r="B91" s="73"/>
      <c r="C91" s="40">
        <f>' Classement 4 premières'!S84</f>
        <v>0</v>
      </c>
      <c r="D91" s="40">
        <f>' Classement 4 premières'!T84</f>
        <v>0</v>
      </c>
      <c r="E91" s="35">
        <f>' Classement 4 premières'!U84</f>
        <v>24</v>
      </c>
      <c r="F91" s="14">
        <f>' Classement 4 premières'!V84</f>
        <v>80</v>
      </c>
    </row>
    <row r="92" spans="1:6" ht="23.1" customHeight="1" thickTop="1" thickBot="1">
      <c r="A92" s="36">
        <f>' Classement 4 premières'!R85</f>
        <v>0</v>
      </c>
      <c r="B92" s="73"/>
      <c r="C92" s="40">
        <f>' Classement 4 premières'!S85</f>
        <v>0</v>
      </c>
      <c r="D92" s="40">
        <f>' Classement 4 premières'!T85</f>
        <v>0</v>
      </c>
      <c r="E92" s="35">
        <f>' Classement 4 premières'!U85</f>
        <v>23</v>
      </c>
      <c r="F92" s="14">
        <f>' Classement 4 premières'!V85</f>
        <v>81</v>
      </c>
    </row>
    <row r="93" spans="1:6" ht="23.1" customHeight="1" thickTop="1" thickBot="1">
      <c r="A93" s="36">
        <f>' Classement 4 premières'!R86</f>
        <v>0</v>
      </c>
      <c r="B93" s="73"/>
      <c r="C93" s="40">
        <f>' Classement 4 premières'!S86</f>
        <v>0</v>
      </c>
      <c r="D93" s="40">
        <f>' Classement 4 premières'!T86</f>
        <v>0</v>
      </c>
      <c r="E93" s="35">
        <f>' Classement 4 premières'!U86</f>
        <v>22</v>
      </c>
      <c r="F93" s="14">
        <f>' Classement 4 premières'!V86</f>
        <v>82</v>
      </c>
    </row>
    <row r="94" spans="1:6" ht="22.5" customHeight="1" thickTop="1" thickBot="1">
      <c r="A94" s="36">
        <f>' Classement 4 premières'!R87</f>
        <v>0</v>
      </c>
      <c r="B94" s="73"/>
      <c r="C94" s="40">
        <f>' Classement 4 premières'!S87</f>
        <v>0</v>
      </c>
      <c r="D94" s="40">
        <f>' Classement 4 premières'!T87</f>
        <v>0</v>
      </c>
      <c r="E94" s="35">
        <f>' Classement 4 premières'!U87</f>
        <v>21</v>
      </c>
      <c r="F94" s="14">
        <f>' Classement 4 premières'!V87</f>
        <v>83</v>
      </c>
    </row>
    <row r="95" spans="1:6" ht="22.5" customHeight="1" thickTop="1" thickBot="1">
      <c r="A95" s="36">
        <f>' Classement 4 premières'!R88</f>
        <v>0</v>
      </c>
      <c r="B95" s="73"/>
      <c r="C95" s="40">
        <f>' Classement 4 premières'!S88</f>
        <v>0</v>
      </c>
      <c r="D95" s="40">
        <f>' Classement 4 premières'!T88</f>
        <v>0</v>
      </c>
      <c r="E95" s="35">
        <f>' Classement 4 premières'!U88</f>
        <v>20</v>
      </c>
      <c r="F95" s="14">
        <f>' Classement 4 premières'!V88</f>
        <v>84</v>
      </c>
    </row>
    <row r="96" spans="1:6" ht="22.5" customHeight="1" thickTop="1" thickBot="1">
      <c r="A96" s="36">
        <f>' Classement 4 premières'!R89</f>
        <v>0</v>
      </c>
      <c r="B96" s="73"/>
      <c r="C96" s="40">
        <f>' Classement 4 premières'!S89</f>
        <v>0</v>
      </c>
      <c r="D96" s="40">
        <f>' Classement 4 premières'!T89</f>
        <v>0</v>
      </c>
      <c r="E96" s="35">
        <f>' Classement 4 premières'!U89</f>
        <v>19</v>
      </c>
      <c r="F96" s="14">
        <f>' Classement 4 premières'!V89</f>
        <v>85</v>
      </c>
    </row>
    <row r="97" spans="1:6" ht="22.5" customHeight="1" thickTop="1" thickBot="1">
      <c r="A97" s="36">
        <f>' Classement 4 premières'!R90</f>
        <v>0</v>
      </c>
      <c r="B97" s="73"/>
      <c r="C97" s="40">
        <f>' Classement 4 premières'!S90</f>
        <v>0</v>
      </c>
      <c r="D97" s="40">
        <f>' Classement 4 premières'!T90</f>
        <v>0</v>
      </c>
      <c r="E97" s="35">
        <f>' Classement 4 premières'!U90</f>
        <v>18</v>
      </c>
      <c r="F97" s="14">
        <f>' Classement 4 premières'!V90</f>
        <v>86</v>
      </c>
    </row>
    <row r="98" spans="1:6" ht="22.5" customHeight="1" thickTop="1" thickBot="1">
      <c r="A98" s="36">
        <f>' Classement 4 premières'!R91</f>
        <v>0</v>
      </c>
      <c r="B98" s="73"/>
      <c r="C98" s="40">
        <f>' Classement 4 premières'!S91</f>
        <v>0</v>
      </c>
      <c r="D98" s="40">
        <f>' Classement 4 premières'!T91</f>
        <v>0</v>
      </c>
      <c r="E98" s="35">
        <f>' Classement 4 premières'!U91</f>
        <v>17</v>
      </c>
      <c r="F98" s="14">
        <f>' Classement 4 premières'!V91</f>
        <v>87</v>
      </c>
    </row>
    <row r="99" spans="1:6" ht="22.5" customHeight="1" thickTop="1" thickBot="1">
      <c r="A99" s="36">
        <f>' Classement 4 premières'!R92</f>
        <v>0</v>
      </c>
      <c r="B99" s="73"/>
      <c r="C99" s="40">
        <f>' Classement 4 premières'!S92</f>
        <v>0</v>
      </c>
      <c r="D99" s="40">
        <f>' Classement 4 premières'!T92</f>
        <v>0</v>
      </c>
      <c r="E99" s="35">
        <f>' Classement 4 premières'!U92</f>
        <v>16</v>
      </c>
      <c r="F99" s="14">
        <f>' Classement 4 premières'!V92</f>
        <v>88</v>
      </c>
    </row>
    <row r="100" spans="1:6" ht="22.5" customHeight="1" thickTop="1" thickBot="1">
      <c r="A100" s="36">
        <f>' Classement 4 premières'!R93</f>
        <v>0</v>
      </c>
      <c r="B100" s="73"/>
      <c r="C100" s="40">
        <f>' Classement 4 premières'!S93</f>
        <v>0</v>
      </c>
      <c r="D100" s="40">
        <f>' Classement 4 premières'!T93</f>
        <v>0</v>
      </c>
      <c r="E100" s="35">
        <f>' Classement 4 premières'!U93</f>
        <v>15</v>
      </c>
      <c r="F100" s="14">
        <f>' Classement 4 premières'!V93</f>
        <v>89</v>
      </c>
    </row>
    <row r="101" spans="1:6" ht="22.5" customHeight="1" thickTop="1" thickBot="1">
      <c r="A101" s="36">
        <f>' Classement 4 premières'!R94</f>
        <v>0</v>
      </c>
      <c r="B101" s="73"/>
      <c r="C101" s="40">
        <f>' Classement 4 premières'!S94</f>
        <v>0</v>
      </c>
      <c r="D101" s="40">
        <f>' Classement 4 premières'!T94</f>
        <v>0</v>
      </c>
      <c r="E101" s="35">
        <f>' Classement 4 premières'!U94</f>
        <v>14</v>
      </c>
      <c r="F101" s="14">
        <f>' Classement 4 premières'!V94</f>
        <v>90</v>
      </c>
    </row>
    <row r="102" spans="1:6" ht="22.5" customHeight="1" thickTop="1" thickBot="1">
      <c r="A102" s="36">
        <f>' Classement 4 premières'!R95</f>
        <v>0</v>
      </c>
      <c r="B102" s="73"/>
      <c r="C102" s="40">
        <f>' Classement 4 premières'!S95</f>
        <v>0</v>
      </c>
      <c r="D102" s="40">
        <f>' Classement 4 premières'!T95</f>
        <v>0</v>
      </c>
      <c r="E102" s="35">
        <f>' Classement 4 premières'!U95</f>
        <v>13</v>
      </c>
      <c r="F102" s="14">
        <f>' Classement 4 premières'!V95</f>
        <v>91</v>
      </c>
    </row>
    <row r="103" spans="1:6" ht="22.5" customHeight="1" thickTop="1" thickBot="1">
      <c r="A103" s="36">
        <f>' Classement 4 premières'!R96</f>
        <v>0</v>
      </c>
      <c r="B103" s="73"/>
      <c r="C103" s="40">
        <f>' Classement 4 premières'!S96</f>
        <v>0</v>
      </c>
      <c r="D103" s="40">
        <f>' Classement 4 premières'!T96</f>
        <v>0</v>
      </c>
      <c r="E103" s="35">
        <f>' Classement 4 premières'!U96</f>
        <v>12</v>
      </c>
      <c r="F103" s="14">
        <f>' Classement 4 premières'!V96</f>
        <v>92</v>
      </c>
    </row>
    <row r="104" spans="1:6" ht="22.5" customHeight="1" thickTop="1" thickBot="1">
      <c r="A104" s="36">
        <f>' Classement 4 premières'!R97</f>
        <v>0</v>
      </c>
      <c r="B104" s="73"/>
      <c r="C104" s="40">
        <f>' Classement 4 premières'!S97</f>
        <v>0</v>
      </c>
      <c r="D104" s="40">
        <f>' Classement 4 premières'!T97</f>
        <v>0</v>
      </c>
      <c r="E104" s="35">
        <f>' Classement 4 premières'!U97</f>
        <v>11</v>
      </c>
      <c r="F104" s="14">
        <f>' Classement 4 premières'!V97</f>
        <v>93</v>
      </c>
    </row>
    <row r="105" spans="1:6" ht="22.5" customHeight="1" thickTop="1" thickBot="1">
      <c r="A105" s="36">
        <f>' Classement 4 premières'!R98</f>
        <v>0</v>
      </c>
      <c r="B105" s="73"/>
      <c r="C105" s="40">
        <f>' Classement 4 premières'!S98</f>
        <v>0</v>
      </c>
      <c r="D105" s="40">
        <f>' Classement 4 premières'!T98</f>
        <v>0</v>
      </c>
      <c r="E105" s="35">
        <f>' Classement 4 premières'!U98</f>
        <v>10</v>
      </c>
      <c r="F105" s="14">
        <f>' Classement 4 premières'!V98</f>
        <v>94</v>
      </c>
    </row>
    <row r="106" spans="1:6" ht="22.5" customHeight="1" thickTop="1" thickBot="1">
      <c r="A106" s="36">
        <f>' Classement 4 premières'!R99</f>
        <v>0</v>
      </c>
      <c r="B106" s="73"/>
      <c r="C106" s="40">
        <f>' Classement 4 premières'!S99</f>
        <v>0</v>
      </c>
      <c r="D106" s="40">
        <f>' Classement 4 premières'!T99</f>
        <v>0</v>
      </c>
      <c r="E106" s="35">
        <f>' Classement 4 premières'!U99</f>
        <v>9</v>
      </c>
      <c r="F106" s="14">
        <f>' Classement 4 premières'!V99</f>
        <v>95</v>
      </c>
    </row>
    <row r="107" spans="1:6" ht="22.5" customHeight="1" thickTop="1" thickBot="1">
      <c r="A107" s="36">
        <f>' Classement 4 premières'!R100</f>
        <v>0</v>
      </c>
      <c r="B107" s="73"/>
      <c r="C107" s="40">
        <f>' Classement 4 premières'!S100</f>
        <v>0</v>
      </c>
      <c r="D107" s="40">
        <f>' Classement 4 premières'!T100</f>
        <v>0</v>
      </c>
      <c r="E107" s="35">
        <f>' Classement 4 premières'!U100</f>
        <v>8</v>
      </c>
      <c r="F107" s="14">
        <f>' Classement 4 premières'!V100</f>
        <v>96</v>
      </c>
    </row>
    <row r="108" spans="1:6" ht="15.75" thickTop="1"/>
  </sheetData>
  <mergeCells count="4">
    <mergeCell ref="A1:F1"/>
    <mergeCell ref="A37:F37"/>
    <mergeCell ref="A73:F73"/>
    <mergeCell ref="I11:N12"/>
  </mergeCells>
  <pageMargins left="1.26" right="0.62992125984251968" top="0.35433070866141736" bottom="0.35433070866141736" header="0.31496062992125984" footer="0.31496062992125984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Feuille d'inscription</vt:lpstr>
      <vt:lpstr> Classement 4 premières</vt:lpstr>
      <vt:lpstr>Final 4 ères parties à imprimer</vt:lpstr>
      <vt:lpstr>'Feuille d''inscription'!Zone_d_impression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ISELER Didier (SNCF RESEAU / INFRAPOLE PSL / SECTEUR V ST CLOUD)</dc:creator>
  <cp:lastModifiedBy>lolo</cp:lastModifiedBy>
  <cp:lastPrinted>2017-12-14T15:59:49Z</cp:lastPrinted>
  <dcterms:created xsi:type="dcterms:W3CDTF">2017-01-03T12:13:14Z</dcterms:created>
  <dcterms:modified xsi:type="dcterms:W3CDTF">2017-12-17T11:01:58Z</dcterms:modified>
</cp:coreProperties>
</file>