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70" yWindow="480" windowWidth="13245" windowHeight="7680" tabRatio="464" firstSheet="1" activeTab="2"/>
  </bookViews>
  <sheets>
    <sheet name="_com.sap.ip.bi.xl.hiddensheet" sheetId="4" state="veryHidden" r:id="rId1"/>
    <sheet name="WOC" sheetId="7" r:id="rId2"/>
    <sheet name="WOC QUERY" sheetId="1" r:id="rId3"/>
  </sheets>
  <definedNames>
    <definedName name="SAPCrosstab1">'WOC QUERY'!$A$2:$H$281</definedName>
  </definedNames>
  <calcPr calcId="145621"/>
</workbook>
</file>

<file path=xl/calcChain.xml><?xml version="1.0" encoding="utf-8"?>
<calcChain xmlns="http://schemas.openxmlformats.org/spreadsheetml/2006/main">
  <c r="D11" i="7" l="1" a="1"/>
  <c r="D11" i="7"/>
  <c r="E11" i="7" a="1"/>
  <c r="E11" i="7" s="1"/>
  <c r="D12" i="7" a="1"/>
  <c r="D12" i="7"/>
  <c r="E12" i="7" a="1"/>
  <c r="E12" i="7" s="1"/>
  <c r="D13" i="7" a="1"/>
  <c r="D13" i="7"/>
  <c r="E13" i="7" a="1"/>
  <c r="E13" i="7" s="1"/>
  <c r="D14" i="7" a="1"/>
  <c r="D14" i="7"/>
  <c r="E14" i="7" a="1"/>
  <c r="E14" i="7" s="1"/>
  <c r="D15" i="7" a="1"/>
  <c r="D15" i="7"/>
  <c r="E15" i="7" a="1"/>
  <c r="E15" i="7" s="1"/>
  <c r="D16" i="7" a="1"/>
  <c r="D16" i="7"/>
  <c r="E16" i="7" a="1"/>
  <c r="E16" i="7" s="1"/>
  <c r="D17" i="7" a="1"/>
  <c r="D17" i="7" s="1"/>
  <c r="E17" i="7" a="1"/>
  <c r="E17" i="7" s="1"/>
  <c r="D18" i="7" a="1"/>
  <c r="D18" i="7" s="1"/>
  <c r="E18" i="7" a="1"/>
  <c r="E18" i="7" s="1"/>
  <c r="D19" i="7" a="1"/>
  <c r="D19" i="7" s="1"/>
  <c r="E19" i="7" a="1"/>
  <c r="E19" i="7" s="1"/>
  <c r="D20" i="7" a="1"/>
  <c r="D20" i="7" s="1"/>
  <c r="E20" i="7" a="1"/>
  <c r="E20" i="7" s="1"/>
  <c r="E10" i="7" a="1"/>
  <c r="E10" i="7" s="1"/>
  <c r="D10" i="7" a="1"/>
  <c r="D10" i="7" s="1"/>
  <c r="G15" i="7" a="1"/>
  <c r="G15" i="7" s="1"/>
  <c r="H15" i="7" a="1"/>
  <c r="H15" i="7" s="1"/>
  <c r="G16" i="7" a="1"/>
  <c r="G16" i="7" s="1"/>
  <c r="H16" i="7" a="1"/>
  <c r="H16" i="7" s="1"/>
  <c r="G17" i="7" a="1"/>
  <c r="G17" i="7" s="1"/>
  <c r="H17" i="7" a="1"/>
  <c r="H17" i="7" s="1"/>
  <c r="G18" i="7" a="1"/>
  <c r="G18" i="7" s="1"/>
  <c r="H18" i="7" a="1"/>
  <c r="H18" i="7" s="1"/>
  <c r="G19" i="7" a="1"/>
  <c r="G19" i="7" s="1"/>
  <c r="H19" i="7" a="1"/>
  <c r="H19" i="7" s="1"/>
  <c r="G20" i="7" a="1"/>
  <c r="G20" i="7" s="1"/>
  <c r="H20" i="7" a="1"/>
  <c r="H20" i="7" s="1"/>
  <c r="G11" i="7" a="1"/>
  <c r="G11" i="7" s="1"/>
  <c r="H11" i="7" a="1"/>
  <c r="H11" i="7" s="1"/>
  <c r="I11" i="7" a="1"/>
  <c r="I11" i="7" s="1"/>
  <c r="G12" i="7" a="1"/>
  <c r="G12" i="7" s="1"/>
  <c r="H12" i="7" a="1"/>
  <c r="H12" i="7" s="1"/>
  <c r="I12" i="7" a="1"/>
  <c r="I12" i="7" s="1"/>
  <c r="G13" i="7" a="1"/>
  <c r="G13" i="7" s="1"/>
  <c r="H13" i="7" a="1"/>
  <c r="H13" i="7" s="1"/>
  <c r="I13" i="7" a="1"/>
  <c r="I13" i="7" s="1"/>
  <c r="G14" i="7" a="1"/>
  <c r="G14" i="7" s="1"/>
  <c r="H14" i="7" a="1"/>
  <c r="H14" i="7" s="1"/>
  <c r="I14" i="7" a="1"/>
  <c r="I14" i="7" s="1"/>
  <c r="I15" i="7" a="1"/>
  <c r="I15" i="7" s="1"/>
  <c r="I16" i="7" a="1"/>
  <c r="I16" i="7" s="1"/>
  <c r="I17" i="7" a="1"/>
  <c r="I17" i="7" s="1"/>
  <c r="I18" i="7" a="1"/>
  <c r="I18" i="7" s="1"/>
  <c r="I19" i="7" a="1"/>
  <c r="I19" i="7" s="1"/>
  <c r="I20" i="7" a="1"/>
  <c r="I20" i="7" s="1"/>
  <c r="H10" i="7" a="1"/>
  <c r="H10" i="7"/>
  <c r="I10" i="7" a="1"/>
  <c r="I10" i="7" s="1"/>
  <c r="G10" i="7" a="1"/>
  <c r="G10" i="7" s="1"/>
  <c r="G2" i="7"/>
  <c r="H2" i="7"/>
  <c r="I2" i="7"/>
  <c r="G3" i="7"/>
  <c r="H3" i="7"/>
  <c r="I3" i="7"/>
  <c r="I1" i="7"/>
  <c r="H1" i="7"/>
  <c r="G1" i="7"/>
  <c r="I4" i="7"/>
  <c r="H4" i="7"/>
  <c r="G4" i="7"/>
  <c r="F14" i="7" l="1"/>
  <c r="F18" i="7"/>
  <c r="F15" i="7"/>
  <c r="F20" i="7"/>
  <c r="F16" i="7"/>
  <c r="F12" i="7"/>
  <c r="F19" i="7"/>
  <c r="F11" i="7"/>
  <c r="F17" i="7"/>
  <c r="F13" i="7"/>
  <c r="F10" i="7"/>
  <c r="AA11" i="7" a="1"/>
  <c r="AA11" i="7" s="1"/>
  <c r="AA12" i="7" a="1"/>
  <c r="AA12" i="7" s="1"/>
  <c r="AA13" i="7" a="1"/>
  <c r="AA13" i="7" s="1"/>
  <c r="AA14" i="7" a="1"/>
  <c r="AA14" i="7" s="1"/>
  <c r="AA15" i="7" a="1"/>
  <c r="AA15" i="7" s="1"/>
  <c r="AA16" i="7" a="1"/>
  <c r="AA16" i="7" s="1"/>
  <c r="AA17" i="7" a="1"/>
  <c r="AA17" i="7" s="1"/>
  <c r="AA18" i="7" a="1"/>
  <c r="AA18" i="7" s="1"/>
  <c r="AA19" i="7" a="1"/>
  <c r="AA19" i="7" s="1"/>
  <c r="AA20" i="7" a="1"/>
  <c r="AA20" i="7" s="1"/>
  <c r="V11" i="7" a="1"/>
  <c r="V11" i="7" s="1"/>
  <c r="V12" i="7" a="1"/>
  <c r="V12" i="7" s="1"/>
  <c r="V13" i="7" a="1"/>
  <c r="V13" i="7" s="1"/>
  <c r="V14" i="7" a="1"/>
  <c r="V14" i="7" s="1"/>
  <c r="V15" i="7" a="1"/>
  <c r="V15" i="7" s="1"/>
  <c r="V16" i="7" a="1"/>
  <c r="V16" i="7" s="1"/>
  <c r="V17" i="7" a="1"/>
  <c r="V17" i="7" s="1"/>
  <c r="V18" i="7" a="1"/>
  <c r="V18" i="7" s="1"/>
  <c r="V19" i="7" a="1"/>
  <c r="V19" i="7" s="1"/>
  <c r="V20" i="7" a="1"/>
  <c r="V20" i="7" s="1"/>
  <c r="Q11" i="7" a="1"/>
  <c r="Q11" i="7" s="1"/>
  <c r="Q12" i="7" a="1"/>
  <c r="Q12" i="7" s="1"/>
  <c r="Q13" i="7" a="1"/>
  <c r="Q13" i="7" s="1"/>
  <c r="Q14" i="7" a="1"/>
  <c r="Q14" i="7" s="1"/>
  <c r="Q15" i="7" a="1"/>
  <c r="Q15" i="7" s="1"/>
  <c r="Q16" i="7" a="1"/>
  <c r="Q16" i="7" s="1"/>
  <c r="Q17" i="7" a="1"/>
  <c r="Q17" i="7" s="1"/>
  <c r="Q18" i="7" a="1"/>
  <c r="Q18" i="7" s="1"/>
  <c r="Q19" i="7" a="1"/>
  <c r="Q19" i="7" s="1"/>
  <c r="Q20" i="7" a="1"/>
  <c r="Q20" i="7" s="1"/>
  <c r="L11" i="7" a="1"/>
  <c r="L11" i="7" s="1"/>
  <c r="L12" i="7" a="1"/>
  <c r="L12" i="7" s="1"/>
  <c r="L13" i="7" a="1"/>
  <c r="L13" i="7" s="1"/>
  <c r="L14" i="7" a="1"/>
  <c r="L14" i="7" s="1"/>
  <c r="L15" i="7" a="1"/>
  <c r="L15" i="7" s="1"/>
  <c r="L16" i="7" a="1"/>
  <c r="L16" i="7" s="1"/>
  <c r="L17" i="7" a="1"/>
  <c r="L17" i="7" s="1"/>
  <c r="L18" i="7" a="1"/>
  <c r="L18" i="7" s="1"/>
  <c r="L19" i="7" a="1"/>
  <c r="L19" i="7" s="1"/>
  <c r="L20" i="7" a="1"/>
  <c r="L20" i="7" s="1"/>
  <c r="AA10" i="7" a="1"/>
  <c r="AA10" i="7" s="1"/>
  <c r="V10" i="7" a="1"/>
  <c r="V10" i="7" s="1"/>
  <c r="Q10" i="7" a="1"/>
  <c r="Q10" i="7" s="1"/>
  <c r="L10" i="7" a="1"/>
  <c r="L10" i="7" s="1"/>
  <c r="B11" i="7"/>
  <c r="B12" i="7"/>
  <c r="B13" i="7"/>
  <c r="B14" i="7"/>
  <c r="B15" i="7"/>
  <c r="B16" i="7"/>
  <c r="B17" i="7"/>
  <c r="B18" i="7"/>
  <c r="B19" i="7"/>
  <c r="B20" i="7"/>
  <c r="B10" i="7"/>
  <c r="AC3" i="7" l="1"/>
  <c r="AB3" i="7"/>
  <c r="AC2" i="7"/>
  <c r="AB2" i="7"/>
  <c r="AC1" i="7"/>
  <c r="AB1" i="7"/>
  <c r="X3" i="7"/>
  <c r="W3" i="7"/>
  <c r="X2" i="7"/>
  <c r="W2" i="7"/>
  <c r="X1" i="7"/>
  <c r="W1" i="7"/>
  <c r="S3" i="7"/>
  <c r="R3" i="7"/>
  <c r="S2" i="7"/>
  <c r="R2" i="7"/>
  <c r="S1" i="7"/>
  <c r="R1" i="7"/>
  <c r="N3" i="7"/>
  <c r="M3" i="7"/>
  <c r="N2" i="7"/>
  <c r="M2" i="7"/>
  <c r="N1" i="7"/>
  <c r="M1" i="7"/>
  <c r="F3" i="7"/>
  <c r="E3" i="7"/>
  <c r="F2" i="7"/>
  <c r="E2" i="7"/>
  <c r="F1" i="7"/>
  <c r="E1" i="7"/>
  <c r="X13" i="7" l="1" a="1"/>
  <c r="X13" i="7" s="1"/>
  <c r="X17" i="7" a="1"/>
  <c r="X17" i="7" s="1"/>
  <c r="X14" i="7" a="1"/>
  <c r="X14" i="7" s="1"/>
  <c r="X18" i="7" a="1"/>
  <c r="X18" i="7" s="1"/>
  <c r="X11" i="7" a="1"/>
  <c r="X11" i="7" s="1"/>
  <c r="X15" i="7" a="1"/>
  <c r="X15" i="7" s="1"/>
  <c r="X19" i="7" a="1"/>
  <c r="X19" i="7" s="1"/>
  <c r="X12" i="7" a="1"/>
  <c r="X12" i="7" s="1"/>
  <c r="X16" i="7" a="1"/>
  <c r="X16" i="7" s="1"/>
  <c r="X20" i="7" a="1"/>
  <c r="X20" i="7" s="1"/>
  <c r="X10" i="7" a="1"/>
  <c r="X10" i="7" s="1"/>
  <c r="R11" i="7" a="1"/>
  <c r="R11" i="7" s="1"/>
  <c r="R13" i="7" a="1"/>
  <c r="R13" i="7" s="1"/>
  <c r="R15" i="7" a="1"/>
  <c r="R15" i="7" s="1"/>
  <c r="R17" i="7" a="1"/>
  <c r="R17" i="7" s="1"/>
  <c r="R19" i="7" a="1"/>
  <c r="R19" i="7" s="1"/>
  <c r="R12" i="7" a="1"/>
  <c r="R12" i="7" s="1"/>
  <c r="R14" i="7" a="1"/>
  <c r="R14" i="7" s="1"/>
  <c r="R16" i="7" a="1"/>
  <c r="R16" i="7" s="1"/>
  <c r="R18" i="7" a="1"/>
  <c r="R18" i="7" s="1"/>
  <c r="R20" i="7" a="1"/>
  <c r="R20" i="7" s="1"/>
  <c r="R10" i="7" a="1"/>
  <c r="R10" i="7" s="1"/>
  <c r="AB12" i="7" a="1"/>
  <c r="AB12" i="7" s="1"/>
  <c r="AB14" i="7" a="1"/>
  <c r="AB14" i="7" s="1"/>
  <c r="AB16" i="7" a="1"/>
  <c r="AB16" i="7" s="1"/>
  <c r="AB18" i="7" a="1"/>
  <c r="AB18" i="7" s="1"/>
  <c r="AB20" i="7" a="1"/>
  <c r="AB20" i="7" s="1"/>
  <c r="AB10" i="7" a="1"/>
  <c r="AB10" i="7" s="1"/>
  <c r="AB11" i="7" a="1"/>
  <c r="AB11" i="7" s="1"/>
  <c r="AB13" i="7" a="1"/>
  <c r="AB13" i="7" s="1"/>
  <c r="AB15" i="7" a="1"/>
  <c r="AB15" i="7" s="1"/>
  <c r="AB17" i="7" a="1"/>
  <c r="AB17" i="7" s="1"/>
  <c r="AB19" i="7" a="1"/>
  <c r="AB19" i="7" s="1"/>
  <c r="W12" i="7" a="1"/>
  <c r="W12" i="7" s="1"/>
  <c r="W14" i="7" a="1"/>
  <c r="W14" i="7" s="1"/>
  <c r="W16" i="7" a="1"/>
  <c r="W16" i="7" s="1"/>
  <c r="W18" i="7" a="1"/>
  <c r="W18" i="7" s="1"/>
  <c r="W20" i="7" a="1"/>
  <c r="W20" i="7" s="1"/>
  <c r="W10" i="7" a="1"/>
  <c r="W10" i="7" s="1"/>
  <c r="W11" i="7" a="1"/>
  <c r="W11" i="7" s="1"/>
  <c r="Y11" i="7" s="1"/>
  <c r="W13" i="7" a="1"/>
  <c r="W13" i="7" s="1"/>
  <c r="W15" i="7" a="1"/>
  <c r="W15" i="7" s="1"/>
  <c r="W17" i="7" a="1"/>
  <c r="W17" i="7" s="1"/>
  <c r="W19" i="7" a="1"/>
  <c r="W19" i="7" s="1"/>
  <c r="S11" i="7" a="1"/>
  <c r="S11" i="7" s="1"/>
  <c r="S15" i="7" a="1"/>
  <c r="S15" i="7" s="1"/>
  <c r="S19" i="7" a="1"/>
  <c r="S19" i="7" s="1"/>
  <c r="S10" i="7" a="1"/>
  <c r="S10" i="7" s="1"/>
  <c r="S12" i="7" a="1"/>
  <c r="S12" i="7" s="1"/>
  <c r="S16" i="7" a="1"/>
  <c r="S16" i="7" s="1"/>
  <c r="S20" i="7" a="1"/>
  <c r="S20" i="7" s="1"/>
  <c r="S13" i="7" a="1"/>
  <c r="S13" i="7" s="1"/>
  <c r="S17" i="7" a="1"/>
  <c r="S17" i="7" s="1"/>
  <c r="S14" i="7" a="1"/>
  <c r="S14" i="7" s="1"/>
  <c r="S18" i="7" a="1"/>
  <c r="S18" i="7" s="1"/>
  <c r="AC11" i="7" a="1"/>
  <c r="AC11" i="7" s="1"/>
  <c r="AC15" i="7" a="1"/>
  <c r="AC15" i="7" s="1"/>
  <c r="AC19" i="7" a="1"/>
  <c r="AC19" i="7" s="1"/>
  <c r="AC12" i="7" a="1"/>
  <c r="AC12" i="7" s="1"/>
  <c r="AC16" i="7" a="1"/>
  <c r="AC16" i="7" s="1"/>
  <c r="AC20" i="7" a="1"/>
  <c r="AC20" i="7" s="1"/>
  <c r="AC13" i="7" a="1"/>
  <c r="AC13" i="7" s="1"/>
  <c r="AC17" i="7" a="1"/>
  <c r="AC17" i="7" s="1"/>
  <c r="AC10" i="7" a="1"/>
  <c r="AC10" i="7" s="1"/>
  <c r="AC14" i="7" a="1"/>
  <c r="AC14" i="7" s="1"/>
  <c r="AC18" i="7" a="1"/>
  <c r="AC18" i="7" s="1"/>
  <c r="M12" i="7" a="1"/>
  <c r="M12" i="7" s="1"/>
  <c r="M14" i="7" a="1"/>
  <c r="M14" i="7" s="1"/>
  <c r="M16" i="7" a="1"/>
  <c r="M16" i="7" s="1"/>
  <c r="M18" i="7" a="1"/>
  <c r="M18" i="7" s="1"/>
  <c r="M20" i="7" a="1"/>
  <c r="M20" i="7" s="1"/>
  <c r="M10" i="7" a="1"/>
  <c r="M10" i="7" s="1"/>
  <c r="M11" i="7" a="1"/>
  <c r="M11" i="7" s="1"/>
  <c r="M13" i="7" a="1"/>
  <c r="M13" i="7" s="1"/>
  <c r="M15" i="7" a="1"/>
  <c r="M15" i="7" s="1"/>
  <c r="M17" i="7" a="1"/>
  <c r="M17" i="7" s="1"/>
  <c r="M19" i="7" a="1"/>
  <c r="M19" i="7" s="1"/>
  <c r="N13" i="7" a="1"/>
  <c r="N13" i="7" s="1"/>
  <c r="N18" i="7" a="1"/>
  <c r="N18" i="7" s="1"/>
  <c r="N11" i="7" a="1"/>
  <c r="N11" i="7" s="1"/>
  <c r="N16" i="7" a="1"/>
  <c r="N16" i="7" s="1"/>
  <c r="N19" i="7" a="1"/>
  <c r="N19" i="7" s="1"/>
  <c r="N14" i="7" a="1"/>
  <c r="N14" i="7" s="1"/>
  <c r="N17" i="7" a="1"/>
  <c r="N17" i="7" s="1"/>
  <c r="N20" i="7" a="1"/>
  <c r="N20" i="7" s="1"/>
  <c r="N12" i="7" a="1"/>
  <c r="N12" i="7" s="1"/>
  <c r="N15" i="7" a="1"/>
  <c r="N15" i="7" s="1"/>
  <c r="N10" i="7" a="1"/>
  <c r="N10" i="7" s="1"/>
  <c r="J14" i="7"/>
  <c r="Y12" i="7"/>
  <c r="Y17" i="7"/>
  <c r="Y15" i="7"/>
  <c r="Y18" i="7"/>
  <c r="Y14" i="7"/>
  <c r="Y13" i="7"/>
  <c r="Y20" i="7"/>
  <c r="Y16" i="7"/>
  <c r="Y19" i="7"/>
  <c r="Y10" i="7"/>
  <c r="T16" i="7"/>
  <c r="T14" i="7"/>
  <c r="T12" i="7"/>
  <c r="J19" i="7"/>
  <c r="J11" i="7"/>
  <c r="J17" i="7"/>
  <c r="J13" i="7"/>
  <c r="J15" i="7"/>
  <c r="J20" i="7"/>
  <c r="J18" i="7"/>
  <c r="J16" i="7"/>
  <c r="J12" i="7"/>
  <c r="AD10" i="7"/>
  <c r="AD12" i="7"/>
  <c r="AD13" i="7"/>
  <c r="AD15" i="7"/>
  <c r="AD14" i="7"/>
  <c r="AD16" i="7"/>
  <c r="AD17" i="7"/>
  <c r="AD19" i="7"/>
  <c r="AD18" i="7"/>
  <c r="AD20" i="7"/>
  <c r="AD11" i="7"/>
  <c r="T20" i="7"/>
  <c r="T18" i="7"/>
  <c r="T19" i="7"/>
  <c r="T15" i="7"/>
  <c r="T11" i="7"/>
  <c r="T17" i="7"/>
  <c r="T13" i="7"/>
  <c r="T10" i="7"/>
  <c r="J10" i="7" l="1"/>
  <c r="U38" i="7" l="1"/>
  <c r="S37" i="7"/>
  <c r="R37" i="7"/>
  <c r="Q37" i="7"/>
  <c r="N37" i="7"/>
  <c r="M37" i="7"/>
  <c r="L37" i="7"/>
  <c r="F37" i="7"/>
  <c r="E37" i="7"/>
  <c r="D37" i="7"/>
  <c r="S36" i="7"/>
  <c r="R36" i="7"/>
  <c r="Q36" i="7"/>
  <c r="N36" i="7"/>
  <c r="M36" i="7"/>
  <c r="L36" i="7"/>
  <c r="F36" i="7"/>
  <c r="E36" i="7"/>
  <c r="D36" i="7"/>
  <c r="S35" i="7"/>
  <c r="R35" i="7"/>
  <c r="Q35" i="7"/>
  <c r="N35" i="7"/>
  <c r="M35" i="7"/>
  <c r="L35" i="7"/>
  <c r="F35" i="7"/>
  <c r="E35" i="7"/>
  <c r="D35" i="7"/>
  <c r="S34" i="7"/>
  <c r="R34" i="7"/>
  <c r="Q34" i="7"/>
  <c r="N34" i="7"/>
  <c r="M34" i="7"/>
  <c r="L34" i="7"/>
  <c r="F34" i="7"/>
  <c r="E34" i="7"/>
  <c r="D34" i="7"/>
  <c r="S33" i="7"/>
  <c r="R33" i="7"/>
  <c r="Q33" i="7"/>
  <c r="N33" i="7"/>
  <c r="M33" i="7"/>
  <c r="L33" i="7"/>
  <c r="F33" i="7"/>
  <c r="E33" i="7"/>
  <c r="D33" i="7"/>
  <c r="S32" i="7"/>
  <c r="R32" i="7"/>
  <c r="Q32" i="7"/>
  <c r="N32" i="7"/>
  <c r="M32" i="7"/>
  <c r="L32" i="7"/>
  <c r="F32" i="7"/>
  <c r="E32" i="7"/>
  <c r="D32" i="7"/>
  <c r="S31" i="7"/>
  <c r="R31" i="7"/>
  <c r="Q31" i="7"/>
  <c r="N31" i="7"/>
  <c r="M31" i="7"/>
  <c r="L31" i="7"/>
  <c r="F31" i="7"/>
  <c r="E31" i="7"/>
  <c r="D31" i="7"/>
  <c r="S30" i="7"/>
  <c r="R30" i="7"/>
  <c r="Q30" i="7"/>
  <c r="N30" i="7"/>
  <c r="M30" i="7"/>
  <c r="L30" i="7"/>
  <c r="F30" i="7"/>
  <c r="E30" i="7"/>
  <c r="D30" i="7"/>
  <c r="S29" i="7"/>
  <c r="R29" i="7"/>
  <c r="Q29" i="7"/>
  <c r="N29" i="7"/>
  <c r="M29" i="7"/>
  <c r="L29" i="7"/>
  <c r="F29" i="7"/>
  <c r="E29" i="7"/>
  <c r="D29" i="7"/>
  <c r="S28" i="7"/>
  <c r="R28" i="7"/>
  <c r="Q28" i="7"/>
  <c r="N28" i="7"/>
  <c r="M28" i="7"/>
  <c r="L28" i="7"/>
  <c r="F28" i="7"/>
  <c r="E28" i="7"/>
  <c r="D28" i="7"/>
  <c r="S27" i="7"/>
  <c r="R27" i="7"/>
  <c r="Q27" i="7"/>
  <c r="N27" i="7"/>
  <c r="N38" i="7" s="1"/>
  <c r="M27" i="7"/>
  <c r="L27" i="7"/>
  <c r="F27" i="7"/>
  <c r="E27" i="7"/>
  <c r="D27" i="7"/>
  <c r="AC21" i="7"/>
  <c r="AB21" i="7"/>
  <c r="AA21" i="7"/>
  <c r="Y21" i="7"/>
  <c r="X21" i="7"/>
  <c r="W21" i="7"/>
  <c r="V21" i="7"/>
  <c r="T21" i="7"/>
  <c r="S21" i="7"/>
  <c r="R21" i="7"/>
  <c r="Q21" i="7"/>
  <c r="N21" i="7"/>
  <c r="M21" i="7"/>
  <c r="L21" i="7"/>
  <c r="J21" i="7"/>
  <c r="F21" i="7"/>
  <c r="E21" i="7"/>
  <c r="D21" i="7"/>
  <c r="T37" i="7"/>
  <c r="O20" i="7"/>
  <c r="T36" i="7"/>
  <c r="O19" i="7"/>
  <c r="T35" i="7"/>
  <c r="O18" i="7"/>
  <c r="T34" i="7"/>
  <c r="O17" i="7"/>
  <c r="T33" i="7"/>
  <c r="O16" i="7"/>
  <c r="T32" i="7"/>
  <c r="O15" i="7"/>
  <c r="T31" i="7"/>
  <c r="O14" i="7"/>
  <c r="T30" i="7"/>
  <c r="O13" i="7"/>
  <c r="T28" i="7"/>
  <c r="O12" i="7"/>
  <c r="T29" i="7"/>
  <c r="O11" i="7"/>
  <c r="T27" i="7"/>
  <c r="O10" i="7"/>
  <c r="E38" i="7" l="1"/>
  <c r="F38" i="7"/>
  <c r="O21" i="7"/>
  <c r="D38" i="7"/>
  <c r="M38" i="7"/>
  <c r="S38" i="7"/>
  <c r="Q38" i="7"/>
  <c r="L38" i="7"/>
  <c r="R38" i="7"/>
  <c r="T38" i="7"/>
  <c r="AD21" i="7"/>
  <c r="J27" i="7"/>
  <c r="O27" i="7"/>
  <c r="J28" i="7"/>
  <c r="O28" i="7"/>
  <c r="J29" i="7"/>
  <c r="O29" i="7"/>
  <c r="J30" i="7"/>
  <c r="O30" i="7"/>
  <c r="J31" i="7"/>
  <c r="O31" i="7"/>
  <c r="J32" i="7"/>
  <c r="O32" i="7"/>
  <c r="J33" i="7"/>
  <c r="O33" i="7"/>
  <c r="J34" i="7"/>
  <c r="O34" i="7"/>
  <c r="J35" i="7"/>
  <c r="O35" i="7"/>
  <c r="J36" i="7"/>
  <c r="O36" i="7"/>
  <c r="J37" i="7"/>
  <c r="O37" i="7"/>
  <c r="O38" i="7" l="1"/>
  <c r="J38" i="7"/>
</calcChain>
</file>

<file path=xl/sharedStrings.xml><?xml version="1.0" encoding="utf-8"?>
<sst xmlns="http://schemas.openxmlformats.org/spreadsheetml/2006/main" count="697" uniqueCount="73">
  <si>
    <t/>
  </si>
  <si>
    <t>Planning Case (P)</t>
  </si>
  <si>
    <t>Fiscal year</t>
  </si>
  <si>
    <t>2016</t>
  </si>
  <si>
    <t>Posting period</t>
  </si>
  <si>
    <t>12</t>
  </si>
  <si>
    <t>Amount in GC</t>
  </si>
  <si>
    <t>FS Item (P)</t>
  </si>
  <si>
    <t>Gross Raw Material</t>
  </si>
  <si>
    <t>Gross Work in Progress</t>
  </si>
  <si>
    <t>Gross Finished Goods</t>
  </si>
  <si>
    <t>Gross Inventories</t>
  </si>
  <si>
    <t>Gross Trade receivables</t>
  </si>
  <si>
    <t>Advance payments received</t>
  </si>
  <si>
    <t>Deferred income</t>
  </si>
  <si>
    <t>Receivables / PDPs / Deferred income</t>
  </si>
  <si>
    <t>Governm. Refund. Advan.</t>
  </si>
  <si>
    <t>Working Capital Contribution (Program)</t>
  </si>
  <si>
    <t>Advance to Suppliers</t>
  </si>
  <si>
    <t>Trade liabilities</t>
  </si>
  <si>
    <t>Prep Exp</t>
  </si>
  <si>
    <t>Oth. assets (excl Prep Exp)</t>
  </si>
  <si>
    <t>Other assets (incl. in WC)</t>
  </si>
  <si>
    <t>Other liabilities (incl. in WC)</t>
  </si>
  <si>
    <t>Working Capital Non Program</t>
  </si>
  <si>
    <t>Working Capital (gross Value)</t>
  </si>
  <si>
    <t>Depreciation on Raw Material</t>
  </si>
  <si>
    <t>Depreciation on Work in Progress</t>
  </si>
  <si>
    <t>Depreciation on Finished Goods</t>
  </si>
  <si>
    <t>Depreciation Inventories</t>
  </si>
  <si>
    <t>Depreciation Trade receivables</t>
  </si>
  <si>
    <t>Working Capital Depreciations</t>
  </si>
  <si>
    <t>Working Capital</t>
  </si>
  <si>
    <t>ACTUAL</t>
  </si>
  <si>
    <t>L2AH / FC1 2017 / Version 001</t>
  </si>
  <si>
    <t>L2AH / OP 2017 / Version 001</t>
  </si>
  <si>
    <t>2017</t>
  </si>
  <si>
    <t>3</t>
  </si>
  <si>
    <t>* 1 000 000 EUR</t>
  </si>
  <si>
    <t>Spares</t>
  </si>
  <si>
    <t>MRO Aircraft</t>
  </si>
  <si>
    <t>MRO Component repairs &amp; PBH</t>
  </si>
  <si>
    <t>Military Support Center France</t>
  </si>
  <si>
    <t>Military Support Center Germany</t>
  </si>
  <si>
    <t>Multiservice contracts</t>
  </si>
  <si>
    <t>S&amp;S Misc.</t>
  </si>
  <si>
    <t>Fix wings</t>
  </si>
  <si>
    <t>Profit Center (P)</t>
  </si>
  <si>
    <t>MRO</t>
  </si>
  <si>
    <t>Military Support Centers</t>
  </si>
  <si>
    <t>Other S&amp;S activities</t>
  </si>
  <si>
    <t>Training</t>
  </si>
  <si>
    <t>Used</t>
  </si>
  <si>
    <t>Support Engineering</t>
  </si>
  <si>
    <t>S&amp;S Misc - Other</t>
  </si>
  <si>
    <t>in M€</t>
  </si>
  <si>
    <t>Fix Wings</t>
  </si>
  <si>
    <t>Multiservices</t>
  </si>
  <si>
    <t>Total ES</t>
  </si>
  <si>
    <t>WoC</t>
  </si>
  <si>
    <t>Actuals 2016</t>
  </si>
  <si>
    <t>OP17 y17</t>
  </si>
  <si>
    <t>FC1 17</t>
  </si>
  <si>
    <t>FC2 17</t>
  </si>
  <si>
    <t>Inv.</t>
  </si>
  <si>
    <t>Rec.</t>
  </si>
  <si>
    <t>Ad./Def.</t>
  </si>
  <si>
    <t>Delta 
FC2 vs OP</t>
  </si>
  <si>
    <t>Delta 
FC2 vs Actuals 2016</t>
  </si>
  <si>
    <t xml:space="preserve">Delta 
FC2 vs FC1 </t>
  </si>
  <si>
    <t>L2AH / FC2 2017 / Version 001</t>
  </si>
  <si>
    <t>PARAMETRE</t>
  </si>
  <si>
    <t>Actuals as of April.17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</si>
</sst>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###,000"/>
    <numFmt numFmtId="165" formatCode="[$-409]d\-mmm\-yyyy;@"/>
    <numFmt numFmtId="168" formatCode="&quot;             &quot;@"/>
    <numFmt numFmtId="169" formatCode="#,##0.000;\-#,##0.000;#,##0.000"/>
    <numFmt numFmtId="170" formatCode="&quot;      [-] &quot;@"/>
    <numFmt numFmtId="171" formatCode="&quot;           &quot;@"/>
    <numFmt numFmtId="172" formatCode="&quot;    [-] &quot;@"/>
    <numFmt numFmtId="173" formatCode="&quot;  [-] &quot;@"/>
    <numFmt numFmtId="174" formatCode="&quot;         &quot;@"/>
    <numFmt numFmtId="175" formatCode="&quot;[-] &quot;@"/>
    <numFmt numFmtId="176" formatCode="&quot;  [+] &quot;@"/>
    <numFmt numFmtId="177" formatCode="&quot;[+] &quot;@"/>
    <numFmt numFmtId="178" formatCode="&quot;    [+] &quot;@"/>
  </numFmts>
  <fonts count="28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0"/>
      <name val="Arial Narrow"/>
      <family val="2"/>
    </font>
    <font>
      <b/>
      <sz val="11"/>
      <color theme="0"/>
      <name val="Arial Narrow"/>
      <family val="2"/>
    </font>
    <font>
      <sz val="12"/>
      <color indexed="9"/>
      <name val="Arial"/>
      <family val="2"/>
    </font>
    <font>
      <b/>
      <sz val="12"/>
      <color indexed="8"/>
      <name val="Arial"/>
      <family val="2"/>
    </font>
    <font>
      <b/>
      <sz val="12"/>
      <color indexed="9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18"/>
      </patternFill>
    </fill>
    <fill>
      <patternFill patternType="solid">
        <fgColor indexed="9"/>
      </patternFill>
    </fill>
    <fill>
      <patternFill patternType="solid">
        <fgColor indexed="18"/>
        <bgColor indexed="54"/>
      </patternFill>
    </fill>
    <fill>
      <patternFill patternType="solid">
        <fgColor rgb="FF4298B5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3" tint="-0.24994659260841701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-0.24994659260841701"/>
      </bottom>
      <diagonal/>
    </border>
  </borders>
  <cellStyleXfs count="40">
    <xf numFmtId="0" fontId="0" fillId="0" borderId="0"/>
    <xf numFmtId="4" fontId="4" fillId="2" borderId="1" applyNumberFormat="0" applyProtection="0">
      <alignment horizontal="left" vertical="center" indent="1"/>
    </xf>
    <xf numFmtId="4" fontId="5" fillId="3" borderId="1" applyNumberFormat="0" applyProtection="0">
      <alignment horizontal="left" vertical="center" indent="1"/>
    </xf>
    <xf numFmtId="4" fontId="6" fillId="4" borderId="1" applyNumberFormat="0" applyProtection="0">
      <alignment horizontal="left" vertical="center" indent="1"/>
    </xf>
    <xf numFmtId="0" fontId="7" fillId="6" borderId="2" applyNumberFormat="0" applyAlignment="0" applyProtection="0">
      <alignment horizontal="left" vertical="center" indent="1"/>
    </xf>
    <xf numFmtId="164" fontId="8" fillId="0" borderId="3" applyNumberFormat="0" applyProtection="0">
      <alignment horizontal="right" vertical="center"/>
    </xf>
    <xf numFmtId="164" fontId="7" fillId="0" borderId="4" applyNumberFormat="0" applyProtection="0">
      <alignment horizontal="right" vertical="center"/>
    </xf>
    <xf numFmtId="0" fontId="9" fillId="7" borderId="4" applyNumberFormat="0" applyAlignment="0" applyProtection="0">
      <alignment horizontal="left" vertical="center" indent="1"/>
    </xf>
    <xf numFmtId="0" fontId="9" fillId="8" borderId="4" applyNumberFormat="0" applyAlignment="0" applyProtection="0">
      <alignment horizontal="left" vertical="center" indent="1"/>
    </xf>
    <xf numFmtId="164" fontId="8" fillId="9" borderId="3" applyNumberFormat="0" applyBorder="0" applyProtection="0">
      <alignment horizontal="right" vertical="center"/>
    </xf>
    <xf numFmtId="0" fontId="9" fillId="7" borderId="4" applyNumberFormat="0" applyAlignment="0" applyProtection="0">
      <alignment horizontal="left" vertical="center" indent="1"/>
    </xf>
    <xf numFmtId="164" fontId="7" fillId="8" borderId="4" applyNumberFormat="0" applyProtection="0">
      <alignment horizontal="right" vertical="center"/>
    </xf>
    <xf numFmtId="164" fontId="7" fillId="9" borderId="4" applyNumberFormat="0" applyBorder="0" applyProtection="0">
      <alignment horizontal="right" vertical="center"/>
    </xf>
    <xf numFmtId="164" fontId="10" fillId="10" borderId="5" applyNumberFormat="0" applyBorder="0" applyAlignment="0" applyProtection="0">
      <alignment horizontal="right" vertical="center" indent="1"/>
    </xf>
    <xf numFmtId="164" fontId="11" fillId="11" borderId="5" applyNumberFormat="0" applyBorder="0" applyAlignment="0" applyProtection="0">
      <alignment horizontal="right" vertical="center" indent="1"/>
    </xf>
    <xf numFmtId="164" fontId="11" fillId="12" borderId="5" applyNumberFormat="0" applyBorder="0" applyAlignment="0" applyProtection="0">
      <alignment horizontal="right" vertical="center" indent="1"/>
    </xf>
    <xf numFmtId="164" fontId="12" fillId="13" borderId="5" applyNumberFormat="0" applyBorder="0" applyAlignment="0" applyProtection="0">
      <alignment horizontal="right" vertical="center" indent="1"/>
    </xf>
    <xf numFmtId="164" fontId="12" fillId="14" borderId="5" applyNumberFormat="0" applyBorder="0" applyAlignment="0" applyProtection="0">
      <alignment horizontal="right" vertical="center" indent="1"/>
    </xf>
    <xf numFmtId="164" fontId="12" fillId="15" borderId="5" applyNumberFormat="0" applyBorder="0" applyAlignment="0" applyProtection="0">
      <alignment horizontal="right" vertical="center" indent="1"/>
    </xf>
    <xf numFmtId="164" fontId="13" fillId="16" borderId="5" applyNumberFormat="0" applyBorder="0" applyAlignment="0" applyProtection="0">
      <alignment horizontal="right" vertical="center" indent="1"/>
    </xf>
    <xf numFmtId="164" fontId="13" fillId="17" borderId="5" applyNumberFormat="0" applyBorder="0" applyAlignment="0" applyProtection="0">
      <alignment horizontal="right" vertical="center" indent="1"/>
    </xf>
    <xf numFmtId="164" fontId="13" fillId="18" borderId="5" applyNumberFormat="0" applyBorder="0" applyAlignment="0" applyProtection="0">
      <alignment horizontal="right" vertical="center" indent="1"/>
    </xf>
    <xf numFmtId="0" fontId="14" fillId="0" borderId="2" applyNumberFormat="0" applyFont="0" applyFill="0" applyAlignment="0" applyProtection="0"/>
    <xf numFmtId="164" fontId="8" fillId="19" borderId="2" applyNumberFormat="0" applyAlignment="0" applyProtection="0">
      <alignment horizontal="left" vertical="center" indent="1"/>
    </xf>
    <xf numFmtId="0" fontId="7" fillId="6" borderId="4" applyNumberFormat="0" applyAlignment="0" applyProtection="0">
      <alignment horizontal="left" vertical="center" indent="1"/>
    </xf>
    <xf numFmtId="0" fontId="9" fillId="20" borderId="2" applyNumberFormat="0" applyAlignment="0" applyProtection="0">
      <alignment horizontal="left" vertical="center" indent="1"/>
    </xf>
    <xf numFmtId="0" fontId="9" fillId="21" borderId="2" applyNumberFormat="0" applyAlignment="0" applyProtection="0">
      <alignment horizontal="left" vertical="center" indent="1"/>
    </xf>
    <xf numFmtId="0" fontId="9" fillId="22" borderId="2" applyNumberFormat="0" applyAlignment="0" applyProtection="0">
      <alignment horizontal="left" vertical="center" indent="1"/>
    </xf>
    <xf numFmtId="0" fontId="9" fillId="9" borderId="2" applyNumberFormat="0" applyAlignment="0" applyProtection="0">
      <alignment horizontal="left" vertical="center" indent="1"/>
    </xf>
    <xf numFmtId="0" fontId="9" fillId="8" borderId="4" applyNumberFormat="0" applyAlignment="0" applyProtection="0">
      <alignment horizontal="left" vertical="center" indent="1"/>
    </xf>
    <xf numFmtId="0" fontId="15" fillId="0" borderId="6" applyNumberFormat="0" applyFill="0" applyBorder="0" applyAlignment="0" applyProtection="0"/>
    <xf numFmtId="0" fontId="16" fillId="0" borderId="6" applyBorder="0" applyAlignment="0" applyProtection="0"/>
    <xf numFmtId="0" fontId="15" fillId="7" borderId="4" applyNumberFormat="0" applyAlignment="0" applyProtection="0">
      <alignment horizontal="left" vertical="center" indent="1"/>
    </xf>
    <xf numFmtId="0" fontId="15" fillId="7" borderId="4" applyNumberFormat="0" applyAlignment="0" applyProtection="0">
      <alignment horizontal="left" vertical="center" indent="1"/>
    </xf>
    <xf numFmtId="0" fontId="15" fillId="8" borderId="4" applyNumberFormat="0" applyAlignment="0" applyProtection="0">
      <alignment horizontal="left" vertical="center" indent="1"/>
    </xf>
    <xf numFmtId="164" fontId="17" fillId="8" borderId="4" applyNumberFormat="0" applyProtection="0">
      <alignment horizontal="right" vertical="center"/>
    </xf>
    <xf numFmtId="164" fontId="18" fillId="9" borderId="3" applyNumberFormat="0" applyBorder="0" applyProtection="0">
      <alignment horizontal="right" vertical="center"/>
    </xf>
    <xf numFmtId="164" fontId="17" fillId="9" borderId="4" applyNumberFormat="0" applyBorder="0" applyProtection="0">
      <alignment horizontal="right" vertical="center"/>
    </xf>
    <xf numFmtId="9" fontId="19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2" fillId="5" borderId="7" xfId="0" applyFont="1" applyFill="1" applyBorder="1" applyAlignment="1">
      <alignment vertical="center"/>
    </xf>
    <xf numFmtId="0" fontId="0" fillId="5" borderId="7" xfId="0" applyFill="1" applyBorder="1"/>
    <xf numFmtId="0" fontId="3" fillId="5" borderId="7" xfId="0" applyFont="1" applyFill="1" applyBorder="1" applyAlignment="1">
      <alignment horizontal="right" vertical="center"/>
    </xf>
    <xf numFmtId="0" fontId="2" fillId="5" borderId="7" xfId="0" applyFont="1" applyFill="1" applyBorder="1" applyAlignment="1">
      <alignment horizontal="right" vertical="center"/>
    </xf>
    <xf numFmtId="169" fontId="8" fillId="0" borderId="9" xfId="5" applyNumberFormat="1" applyBorder="1">
      <alignment horizontal="right" vertical="center"/>
    </xf>
    <xf numFmtId="169" fontId="8" fillId="0" borderId="10" xfId="5" applyNumberFormat="1" applyBorder="1">
      <alignment horizontal="right" vertical="center"/>
    </xf>
    <xf numFmtId="0" fontId="7" fillId="6" borderId="2" xfId="4" quotePrefix="1" applyNumberFormat="1" applyBorder="1" applyAlignment="1"/>
    <xf numFmtId="0" fontId="8" fillId="19" borderId="2" xfId="23" quotePrefix="1" applyNumberFormat="1" applyBorder="1" applyAlignment="1"/>
    <xf numFmtId="0" fontId="8" fillId="19" borderId="2" xfId="23" quotePrefix="1" applyNumberFormat="1" applyBorder="1" applyAlignment="1">
      <alignment horizontal="right"/>
    </xf>
    <xf numFmtId="168" fontId="9" fillId="8" borderId="8" xfId="29" quotePrefix="1" applyNumberFormat="1" applyBorder="1" applyAlignment="1"/>
    <xf numFmtId="170" fontId="9" fillId="9" borderId="2" xfId="28" quotePrefix="1" applyNumberFormat="1" applyBorder="1" applyAlignment="1"/>
    <xf numFmtId="171" fontId="9" fillId="9" borderId="2" xfId="28" quotePrefix="1" applyNumberFormat="1" applyBorder="1" applyAlignment="1"/>
    <xf numFmtId="172" fontId="9" fillId="22" borderId="2" xfId="27" quotePrefix="1" applyNumberFormat="1" applyBorder="1" applyAlignment="1"/>
    <xf numFmtId="173" fontId="9" fillId="21" borderId="2" xfId="26" quotePrefix="1" applyNumberFormat="1" applyBorder="1" applyAlignment="1"/>
    <xf numFmtId="174" fontId="9" fillId="22" borderId="2" xfId="27" quotePrefix="1" applyNumberFormat="1" applyBorder="1" applyAlignment="1"/>
    <xf numFmtId="175" fontId="9" fillId="20" borderId="2" xfId="25" quotePrefix="1" applyNumberFormat="1" applyBorder="1" applyAlignment="1"/>
    <xf numFmtId="169" fontId="8" fillId="0" borderId="3" xfId="5" applyNumberFormat="1">
      <alignment horizontal="right" vertical="center"/>
    </xf>
    <xf numFmtId="169" fontId="8" fillId="0" borderId="11" xfId="5" applyNumberFormat="1" applyBorder="1">
      <alignment horizontal="right" vertical="center"/>
    </xf>
    <xf numFmtId="0" fontId="8" fillId="19" borderId="2" xfId="23" quotePrefix="1" applyNumberFormat="1" applyAlignment="1"/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4" fillId="0" borderId="0" xfId="0" applyFont="1" applyBorder="1" applyAlignment="1">
      <alignment vertical="center" wrapText="1"/>
    </xf>
    <xf numFmtId="0" fontId="24" fillId="0" borderId="0" xfId="0" applyFont="1"/>
    <xf numFmtId="0" fontId="25" fillId="25" borderId="0" xfId="39" applyFont="1" applyFill="1" applyBorder="1" applyAlignment="1">
      <alignment horizontal="center"/>
    </xf>
    <xf numFmtId="0" fontId="24" fillId="0" borderId="0" xfId="0" applyFont="1" applyBorder="1"/>
    <xf numFmtId="0" fontId="0" fillId="0" borderId="0" xfId="0" applyBorder="1"/>
    <xf numFmtId="0" fontId="24" fillId="0" borderId="0" xfId="39" applyFont="1" applyBorder="1"/>
    <xf numFmtId="0" fontId="25" fillId="24" borderId="0" xfId="39" applyFont="1" applyFill="1" applyBorder="1"/>
    <xf numFmtId="3" fontId="24" fillId="0" borderId="0" xfId="39" applyNumberFormat="1" applyFont="1" applyBorder="1"/>
    <xf numFmtId="1" fontId="24" fillId="0" borderId="0" xfId="39" applyNumberFormat="1" applyFont="1" applyBorder="1"/>
    <xf numFmtId="3" fontId="24" fillId="26" borderId="0" xfId="39" applyNumberFormat="1" applyFont="1" applyFill="1" applyBorder="1"/>
    <xf numFmtId="1" fontId="24" fillId="26" borderId="0" xfId="39" applyNumberFormat="1" applyFont="1" applyFill="1" applyBorder="1"/>
    <xf numFmtId="0" fontId="26" fillId="25" borderId="0" xfId="39" applyFont="1" applyFill="1" applyBorder="1" applyAlignment="1">
      <alignment horizontal="left"/>
    </xf>
    <xf numFmtId="0" fontId="27" fillId="0" borderId="0" xfId="0" applyFont="1" applyBorder="1"/>
    <xf numFmtId="3" fontId="26" fillId="25" borderId="0" xfId="39" applyNumberFormat="1" applyFont="1" applyFill="1" applyBorder="1"/>
    <xf numFmtId="0" fontId="26" fillId="0" borderId="0" xfId="0" applyFont="1" applyBorder="1"/>
    <xf numFmtId="0" fontId="27" fillId="0" borderId="0" xfId="0" applyFont="1"/>
    <xf numFmtId="9" fontId="24" fillId="0" borderId="0" xfId="38" applyFont="1" applyFill="1" applyBorder="1"/>
    <xf numFmtId="0" fontId="0" fillId="0" borderId="0" xfId="0" applyFont="1"/>
    <xf numFmtId="0" fontId="20" fillId="0" borderId="0" xfId="0" applyFont="1"/>
    <xf numFmtId="3" fontId="26" fillId="0" borderId="0" xfId="39" applyNumberFormat="1" applyFont="1" applyBorder="1"/>
    <xf numFmtId="0" fontId="26" fillId="0" borderId="0" xfId="0" applyFont="1"/>
    <xf numFmtId="0" fontId="21" fillId="0" borderId="0" xfId="0" applyFont="1"/>
    <xf numFmtId="0" fontId="25" fillId="0" borderId="0" xfId="0" applyFont="1"/>
    <xf numFmtId="176" fontId="9" fillId="21" borderId="2" xfId="26" quotePrefix="1" applyNumberFormat="1" applyBorder="1" applyAlignment="1"/>
    <xf numFmtId="178" fontId="9" fillId="22" borderId="2" xfId="27" quotePrefix="1" applyNumberFormat="1" applyBorder="1" applyAlignment="1"/>
    <xf numFmtId="177" fontId="9" fillId="20" borderId="2" xfId="25" quotePrefix="1" applyNumberFormat="1" applyBorder="1" applyAlignment="1"/>
    <xf numFmtId="0" fontId="0" fillId="28" borderId="0" xfId="0" applyFill="1"/>
    <xf numFmtId="0" fontId="24" fillId="28" borderId="0" xfId="0" applyFont="1" applyFill="1"/>
    <xf numFmtId="0" fontId="25" fillId="24" borderId="0" xfId="39" applyFont="1" applyFill="1" applyBorder="1" applyAlignment="1">
      <alignment horizontal="center" vertical="center" wrapText="1"/>
    </xf>
    <xf numFmtId="0" fontId="23" fillId="27" borderId="0" xfId="39" applyFont="1" applyFill="1" applyBorder="1" applyAlignment="1">
      <alignment horizontal="center" vertical="center" wrapText="1"/>
    </xf>
    <xf numFmtId="0" fontId="23" fillId="23" borderId="0" xfId="39" applyFont="1" applyFill="1" applyBorder="1" applyAlignment="1">
      <alignment horizontal="center" vertical="center" wrapText="1"/>
    </xf>
    <xf numFmtId="165" fontId="2" fillId="5" borderId="7" xfId="0" applyNumberFormat="1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center" vertical="center"/>
    </xf>
    <xf numFmtId="165" fontId="2" fillId="5" borderId="7" xfId="0" applyNumberFormat="1" applyFont="1" applyFill="1" applyBorder="1" applyAlignment="1">
      <alignment horizontal="center" vertical="center"/>
    </xf>
  </cellXfs>
  <cellStyles count="40">
    <cellStyle name="Normal" xfId="0" builtinId="0"/>
    <cellStyle name="Normal 4 2 3 2" xfId="39"/>
    <cellStyle name="Pourcentage" xfId="38" builtinId="5"/>
    <cellStyle name="SAPBEXchaText" xfId="1"/>
    <cellStyle name="SAPBEXfilterDrill" xfId="3"/>
    <cellStyle name="SAPBEXfilterItem" xfId="2"/>
    <cellStyle name="SAPBorder" xfId="22"/>
    <cellStyle name="SAPDataCell" xfId="5"/>
    <cellStyle name="SAPDataTotalCell" xfId="6"/>
    <cellStyle name="SAPDimensionCell" xfId="4"/>
    <cellStyle name="SAPEditableDataCell" xfId="7"/>
    <cellStyle name="SAPEditableDataTotalCell" xfId="10"/>
    <cellStyle name="SAPEmphasized" xfId="30"/>
    <cellStyle name="SAPEmphasizedEditableDataCell" xfId="32"/>
    <cellStyle name="SAPEmphasizedEditableDataTotalCell" xfId="33"/>
    <cellStyle name="SAPEmphasizedLockedDataCell" xfId="36"/>
    <cellStyle name="SAPEmphasizedLockedDataTotalCell" xfId="37"/>
    <cellStyle name="SAPEmphasizedReadonlyDataCell" xfId="34"/>
    <cellStyle name="SAPEmphasizedReadonlyDataTotalCell" xfId="35"/>
    <cellStyle name="SAPEmphasizedTotal" xfId="31"/>
    <cellStyle name="SAPExceptionLevel1" xfId="13"/>
    <cellStyle name="SAPExceptionLevel2" xfId="14"/>
    <cellStyle name="SAPExceptionLevel3" xfId="15"/>
    <cellStyle name="SAPExceptionLevel4" xfId="16"/>
    <cellStyle name="SAPExceptionLevel5" xfId="17"/>
    <cellStyle name="SAPExceptionLevel6" xfId="18"/>
    <cellStyle name="SAPExceptionLevel7" xfId="19"/>
    <cellStyle name="SAPExceptionLevel8" xfId="20"/>
    <cellStyle name="SAPExceptionLevel9" xfId="21"/>
    <cellStyle name="SAPHierarchyCell0" xfId="25"/>
    <cellStyle name="SAPHierarchyCell1" xfId="26"/>
    <cellStyle name="SAPHierarchyCell2" xfId="27"/>
    <cellStyle name="SAPHierarchyCell3" xfId="28"/>
    <cellStyle name="SAPHierarchyCell4" xfId="29"/>
    <cellStyle name="SAPLockedDataCell" xfId="9"/>
    <cellStyle name="SAPLockedDataTotalCell" xfId="12"/>
    <cellStyle name="SAPMemberCell" xfId="23"/>
    <cellStyle name="SAPMemberTotalCell" xfId="24"/>
    <cellStyle name="SAPReadonlyDataCell" xfId="8"/>
    <cellStyle name="SAPReadonlyDataTotalCell" xfId="11"/>
  </cellStyles>
  <dxfs count="0"/>
  <tableStyles count="0" defaultTableStyle="TableStyleMedium2" defaultPivotStyle="PivotStyleLight16"/>
  <colors>
    <mruColors>
      <color rgb="FFE9EFF7"/>
      <color rgb="FFB7CFE8"/>
      <color rgb="FF4298B5"/>
      <color rgb="FF48A9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customProperty" Target="../customProperty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  <customProperties>
    <customPr name="_pios_id" r:id="rId1"/>
    <customPr name="serializedData2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9"/>
  <sheetViews>
    <sheetView workbookViewId="0">
      <selection activeCell="G15" sqref="G15"/>
    </sheetView>
  </sheetViews>
  <sheetFormatPr baseColWidth="10" defaultColWidth="10" defaultRowHeight="14.25" x14ac:dyDescent="0.2"/>
  <cols>
    <col min="1" max="1" width="10.75" customWidth="1"/>
    <col min="2" max="2" width="22.625" customWidth="1"/>
    <col min="3" max="3" width="0.625" customWidth="1"/>
    <col min="4" max="4" width="5.875" bestFit="1" customWidth="1"/>
    <col min="5" max="5" width="3.625" bestFit="1" customWidth="1"/>
    <col min="6" max="6" width="7.125" bestFit="1" customWidth="1"/>
    <col min="7" max="9" width="7.125" customWidth="1"/>
    <col min="10" max="10" width="5.75" bestFit="1" customWidth="1"/>
    <col min="11" max="11" width="0.625" customWidth="1"/>
    <col min="12" max="12" width="5.375" style="24" customWidth="1"/>
    <col min="13" max="13" width="3.625" style="24" bestFit="1" customWidth="1"/>
    <col min="14" max="14" width="6.375" style="24" bestFit="1" customWidth="1"/>
    <col min="15" max="15" width="4.5" style="24" bestFit="1" customWidth="1"/>
    <col min="16" max="16" width="0.625" style="24" customWidth="1"/>
    <col min="17" max="17" width="4.75" style="24" bestFit="1" customWidth="1"/>
    <col min="18" max="18" width="3.75" style="24" bestFit="1" customWidth="1"/>
    <col min="19" max="19" width="3.75" style="24" customWidth="1"/>
    <col min="20" max="20" width="4.5" style="24" bestFit="1" customWidth="1"/>
    <col min="21" max="21" width="0.625" style="24" customWidth="1"/>
    <col min="22" max="22" width="4.25" style="24" bestFit="1" customWidth="1"/>
    <col min="23" max="23" width="7.125" style="24" bestFit="1" customWidth="1"/>
    <col min="24" max="24" width="6.375" style="24" bestFit="1" customWidth="1"/>
    <col min="25" max="25" width="4.5" style="24" bestFit="1" customWidth="1"/>
    <col min="26" max="26" width="0.625" style="24" customWidth="1"/>
    <col min="27" max="27" width="7" style="24" customWidth="1"/>
    <col min="28" max="28" width="6.125" style="24" customWidth="1"/>
    <col min="29" max="29" width="6.375" style="24" bestFit="1" customWidth="1"/>
    <col min="30" max="30" width="4.5" style="24" bestFit="1" customWidth="1"/>
    <col min="31" max="31" width="0.625" style="24" customWidth="1"/>
  </cols>
  <sheetData>
    <row r="1" spans="1:32" x14ac:dyDescent="0.2">
      <c r="A1" s="49" t="s">
        <v>71</v>
      </c>
      <c r="D1" s="49" t="s">
        <v>33</v>
      </c>
      <c r="E1" t="str">
        <f>D1</f>
        <v>ACTUAL</v>
      </c>
      <c r="F1" t="str">
        <f>D1</f>
        <v>ACTUAL</v>
      </c>
      <c r="G1" t="str">
        <f>F1</f>
        <v>ACTUAL</v>
      </c>
      <c r="H1" t="str">
        <f>F1</f>
        <v>ACTUAL</v>
      </c>
      <c r="I1" t="str">
        <f>F1</f>
        <v>ACTUAL</v>
      </c>
      <c r="L1" s="50" t="s">
        <v>33</v>
      </c>
      <c r="M1" s="24" t="str">
        <f>L1</f>
        <v>ACTUAL</v>
      </c>
      <c r="N1" s="24" t="str">
        <f>L1</f>
        <v>ACTUAL</v>
      </c>
      <c r="Q1" s="50" t="s">
        <v>35</v>
      </c>
      <c r="R1" s="24" t="str">
        <f>Q1</f>
        <v>L2AH / OP 2017 / Version 001</v>
      </c>
      <c r="S1" s="24" t="str">
        <f>Q1</f>
        <v>L2AH / OP 2017 / Version 001</v>
      </c>
      <c r="V1" s="50" t="s">
        <v>34</v>
      </c>
      <c r="W1" s="24" t="str">
        <f>V1</f>
        <v>L2AH / FC1 2017 / Version 001</v>
      </c>
      <c r="X1" s="24" t="str">
        <f>V1</f>
        <v>L2AH / FC1 2017 / Version 001</v>
      </c>
      <c r="AA1" s="50" t="s">
        <v>70</v>
      </c>
      <c r="AB1" s="24" t="str">
        <f>AA1</f>
        <v>L2AH / FC2 2017 / Version 001</v>
      </c>
      <c r="AC1" s="24" t="str">
        <f>AA1</f>
        <v>L2AH / FC2 2017 / Version 001</v>
      </c>
    </row>
    <row r="2" spans="1:32" x14ac:dyDescent="0.2">
      <c r="D2" s="49" t="s">
        <v>3</v>
      </c>
      <c r="E2" t="str">
        <f>D2</f>
        <v>2016</v>
      </c>
      <c r="F2" t="str">
        <f>D2</f>
        <v>2016</v>
      </c>
      <c r="G2" t="str">
        <f t="shared" ref="G2:G3" si="0">F2</f>
        <v>2016</v>
      </c>
      <c r="H2" t="str">
        <f t="shared" ref="H2:H3" si="1">F2</f>
        <v>2016</v>
      </c>
      <c r="I2" t="str">
        <f t="shared" ref="I2:I3" si="2">F2</f>
        <v>2016</v>
      </c>
      <c r="L2" s="50" t="s">
        <v>36</v>
      </c>
      <c r="M2" s="24" t="str">
        <f>L2</f>
        <v>2017</v>
      </c>
      <c r="N2" s="24" t="str">
        <f>L2</f>
        <v>2017</v>
      </c>
      <c r="Q2" s="50" t="s">
        <v>36</v>
      </c>
      <c r="R2" s="24" t="str">
        <f>Q2</f>
        <v>2017</v>
      </c>
      <c r="S2" s="24" t="str">
        <f>Q2</f>
        <v>2017</v>
      </c>
      <c r="V2" s="50" t="s">
        <v>36</v>
      </c>
      <c r="W2" s="24" t="str">
        <f>V2</f>
        <v>2017</v>
      </c>
      <c r="X2" s="24" t="str">
        <f>V2</f>
        <v>2017</v>
      </c>
      <c r="AA2" s="50" t="s">
        <v>36</v>
      </c>
      <c r="AB2" s="24" t="str">
        <f>AA2</f>
        <v>2017</v>
      </c>
      <c r="AC2" s="24" t="str">
        <f>AA2</f>
        <v>2017</v>
      </c>
    </row>
    <row r="3" spans="1:32" x14ac:dyDescent="0.2">
      <c r="D3" s="49" t="s">
        <v>5</v>
      </c>
      <c r="E3" t="str">
        <f>D3</f>
        <v>12</v>
      </c>
      <c r="F3" t="str">
        <f>D3</f>
        <v>12</v>
      </c>
      <c r="G3" t="str">
        <f t="shared" si="0"/>
        <v>12</v>
      </c>
      <c r="H3" t="str">
        <f t="shared" si="1"/>
        <v>12</v>
      </c>
      <c r="I3" t="str">
        <f t="shared" si="2"/>
        <v>12</v>
      </c>
      <c r="L3" s="50">
        <v>4</v>
      </c>
      <c r="M3" s="24">
        <f>L3</f>
        <v>4</v>
      </c>
      <c r="N3" s="24">
        <f>L3</f>
        <v>4</v>
      </c>
      <c r="Q3" s="50" t="s">
        <v>5</v>
      </c>
      <c r="R3" s="24" t="str">
        <f>Q3</f>
        <v>12</v>
      </c>
      <c r="S3" s="24" t="str">
        <f>Q3</f>
        <v>12</v>
      </c>
      <c r="V3" s="50" t="s">
        <v>5</v>
      </c>
      <c r="W3" s="24" t="str">
        <f>V3</f>
        <v>12</v>
      </c>
      <c r="X3" s="24" t="str">
        <f>V3</f>
        <v>12</v>
      </c>
      <c r="AA3" s="50" t="s">
        <v>5</v>
      </c>
      <c r="AB3" s="24" t="str">
        <f>AA3</f>
        <v>12</v>
      </c>
      <c r="AC3" s="24" t="str">
        <f>AA3</f>
        <v>12</v>
      </c>
    </row>
    <row r="4" spans="1:32" x14ac:dyDescent="0.2">
      <c r="D4" s="49" t="s">
        <v>11</v>
      </c>
      <c r="E4" s="49" t="s">
        <v>12</v>
      </c>
      <c r="F4" s="49" t="s">
        <v>13</v>
      </c>
      <c r="G4" s="49" t="str">
        <f>F4</f>
        <v>Advance payments received</v>
      </c>
      <c r="H4" s="49" t="str">
        <f>F5</f>
        <v>Deferred income</v>
      </c>
      <c r="I4" s="49" t="str">
        <f>F6</f>
        <v>Governm. Refund. Advan.</v>
      </c>
      <c r="J4" s="49"/>
      <c r="K4" s="49"/>
      <c r="L4" s="50" t="s">
        <v>11</v>
      </c>
      <c r="M4" s="50" t="s">
        <v>12</v>
      </c>
      <c r="N4" s="50" t="s">
        <v>13</v>
      </c>
      <c r="O4" s="50"/>
      <c r="P4" s="50"/>
      <c r="Q4" s="50" t="s">
        <v>11</v>
      </c>
      <c r="R4" s="50" t="s">
        <v>12</v>
      </c>
      <c r="S4" s="50" t="s">
        <v>13</v>
      </c>
      <c r="T4" s="50"/>
      <c r="U4" s="50"/>
      <c r="V4" s="50" t="s">
        <v>11</v>
      </c>
      <c r="W4" s="50" t="s">
        <v>12</v>
      </c>
      <c r="X4" s="50" t="s">
        <v>13</v>
      </c>
      <c r="Y4" s="50"/>
      <c r="Z4" s="50"/>
      <c r="AA4" s="50" t="s">
        <v>11</v>
      </c>
      <c r="AB4" s="50" t="s">
        <v>12</v>
      </c>
      <c r="AC4" s="50" t="s">
        <v>13</v>
      </c>
      <c r="AD4" s="50"/>
      <c r="AE4" s="50"/>
      <c r="AF4" s="49"/>
    </row>
    <row r="5" spans="1:32" x14ac:dyDescent="0.2">
      <c r="E5" s="49"/>
      <c r="F5" s="49" t="s">
        <v>14</v>
      </c>
      <c r="G5" s="49"/>
      <c r="H5" s="49"/>
      <c r="I5" s="49"/>
      <c r="J5" s="49"/>
      <c r="K5" s="49"/>
      <c r="L5" s="50"/>
      <c r="M5" s="50"/>
      <c r="N5" s="50" t="s">
        <v>14</v>
      </c>
      <c r="O5" s="50"/>
      <c r="P5" s="50"/>
      <c r="Q5" s="50"/>
      <c r="R5" s="50"/>
      <c r="S5" s="50" t="s">
        <v>14</v>
      </c>
      <c r="T5" s="50"/>
      <c r="U5" s="50"/>
      <c r="V5" s="50"/>
      <c r="W5" s="50"/>
      <c r="X5" s="50" t="s">
        <v>14</v>
      </c>
      <c r="Y5" s="50"/>
      <c r="Z5" s="50"/>
      <c r="AA5" s="50"/>
      <c r="AB5" s="50"/>
      <c r="AC5" s="50" t="s">
        <v>14</v>
      </c>
      <c r="AD5" s="50"/>
      <c r="AE5" s="50"/>
      <c r="AF5" s="49"/>
    </row>
    <row r="6" spans="1:32" x14ac:dyDescent="0.2">
      <c r="E6" s="49"/>
      <c r="F6" s="49" t="s">
        <v>16</v>
      </c>
      <c r="G6" s="49"/>
      <c r="H6" s="49"/>
      <c r="I6" s="49"/>
      <c r="J6" s="49"/>
      <c r="K6" s="49"/>
      <c r="L6" s="50"/>
      <c r="M6" s="50"/>
      <c r="N6" s="50" t="s">
        <v>16</v>
      </c>
      <c r="O6" s="50"/>
      <c r="P6" s="50"/>
      <c r="Q6" s="50"/>
      <c r="R6" s="50"/>
      <c r="S6" s="50" t="s">
        <v>16</v>
      </c>
      <c r="T6" s="50"/>
      <c r="U6" s="50"/>
      <c r="V6" s="50"/>
      <c r="W6" s="50"/>
      <c r="X6" s="50" t="s">
        <v>16</v>
      </c>
      <c r="Y6" s="50"/>
      <c r="Z6" s="50"/>
      <c r="AA6" s="50"/>
      <c r="AB6" s="50"/>
      <c r="AC6" s="50" t="s">
        <v>16</v>
      </c>
      <c r="AD6" s="50"/>
      <c r="AE6" s="50"/>
      <c r="AF6" s="49"/>
    </row>
    <row r="7" spans="1:32" s="21" customFormat="1" ht="23.25" x14ac:dyDescent="0.2">
      <c r="B7" s="20" t="s">
        <v>59</v>
      </c>
      <c r="D7" s="53" t="s">
        <v>60</v>
      </c>
      <c r="E7" s="53"/>
      <c r="F7" s="53"/>
      <c r="G7" s="53"/>
      <c r="H7" s="53"/>
      <c r="I7" s="53"/>
      <c r="J7" s="53"/>
      <c r="K7" s="22"/>
      <c r="L7" s="53" t="s">
        <v>72</v>
      </c>
      <c r="M7" s="53"/>
      <c r="N7" s="53"/>
      <c r="O7" s="53"/>
      <c r="P7" s="23"/>
      <c r="Q7" s="51" t="s">
        <v>61</v>
      </c>
      <c r="R7" s="51"/>
      <c r="S7" s="51"/>
      <c r="T7" s="51"/>
      <c r="U7" s="23"/>
      <c r="V7" s="51" t="s">
        <v>62</v>
      </c>
      <c r="W7" s="51"/>
      <c r="X7" s="51"/>
      <c r="Y7" s="51"/>
      <c r="Z7" s="23"/>
      <c r="AA7" s="51" t="s">
        <v>63</v>
      </c>
      <c r="AB7" s="51"/>
      <c r="AC7" s="51"/>
      <c r="AD7" s="51"/>
      <c r="AE7" s="23"/>
    </row>
    <row r="8" spans="1:32" x14ac:dyDescent="0.2">
      <c r="B8" s="24" t="s">
        <v>55</v>
      </c>
      <c r="D8" s="25" t="s">
        <v>64</v>
      </c>
      <c r="E8" s="25" t="s">
        <v>65</v>
      </c>
      <c r="F8" s="25" t="s">
        <v>66</v>
      </c>
      <c r="G8" s="25"/>
      <c r="H8" s="25"/>
      <c r="I8" s="25"/>
      <c r="J8" s="25" t="s">
        <v>59</v>
      </c>
      <c r="K8" s="26"/>
      <c r="L8" s="25" t="s">
        <v>64</v>
      </c>
      <c r="M8" s="25" t="s">
        <v>65</v>
      </c>
      <c r="N8" s="25" t="s">
        <v>66</v>
      </c>
      <c r="O8" s="25" t="s">
        <v>59</v>
      </c>
      <c r="P8" s="26"/>
      <c r="Q8" s="25" t="s">
        <v>64</v>
      </c>
      <c r="R8" s="25" t="s">
        <v>65</v>
      </c>
      <c r="S8" s="25" t="s">
        <v>66</v>
      </c>
      <c r="T8" s="25" t="s">
        <v>59</v>
      </c>
      <c r="U8" s="26"/>
      <c r="V8" s="25" t="s">
        <v>64</v>
      </c>
      <c r="W8" s="25" t="s">
        <v>65</v>
      </c>
      <c r="X8" s="25" t="s">
        <v>66</v>
      </c>
      <c r="Y8" s="25" t="s">
        <v>59</v>
      </c>
      <c r="Z8" s="26"/>
      <c r="AA8" s="25" t="s">
        <v>64</v>
      </c>
      <c r="AB8" s="25" t="s">
        <v>65</v>
      </c>
      <c r="AC8" s="25" t="s">
        <v>66</v>
      </c>
      <c r="AD8" s="25" t="s">
        <v>59</v>
      </c>
      <c r="AE8" s="26"/>
    </row>
    <row r="9" spans="1:32" s="24" customFormat="1" x14ac:dyDescent="0.2">
      <c r="C9" s="27"/>
      <c r="D9" s="28"/>
      <c r="E9" s="28"/>
      <c r="F9" s="28"/>
      <c r="G9" s="28"/>
      <c r="H9" s="28"/>
      <c r="I9" s="28"/>
      <c r="J9" s="28"/>
      <c r="K9" s="26"/>
      <c r="L9" s="28"/>
      <c r="M9" s="28"/>
      <c r="N9" s="28"/>
      <c r="O9" s="28"/>
      <c r="P9" s="26"/>
      <c r="Q9" s="28"/>
      <c r="R9" s="28"/>
      <c r="S9" s="28"/>
      <c r="T9" s="28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32" s="24" customFormat="1" ht="12" x14ac:dyDescent="0.2">
      <c r="A10" s="50" t="s">
        <v>39</v>
      </c>
      <c r="B10" s="29" t="str">
        <f>A10</f>
        <v>Spares</v>
      </c>
      <c r="C10" s="26"/>
      <c r="D10" s="30">
        <f t="array" ref="D10">SUM(IF(($A10='WOC QUERY'!$B$7:$B$1000)*(D$1='WOC QUERY'!$D$2:$BI$2)*(D$2='WOC QUERY'!$D$3:$BI$3)*(D$3='WOC QUERY'!$D$4:$BI$4)*(D$4='WOC QUERY'!$A$7:$A$1000),'WOC QUERY'!$D$7:$BI$1000))/COUNT(IF(($A10='WOC QUERY'!$B$7:$B$1000)*(D$1='WOC QUERY'!$D$2:$BI$2)*(D$2='WOC QUERY'!$D$3:$BI$3)*(D$3='WOC QUERY'!$D$4:$BI$4)*(D$4='WOC QUERY'!$A$7:$A$1000),'WOC QUERY'!$D$7:$BI$1000))</f>
        <v>731.37287127000002</v>
      </c>
      <c r="E10" s="30">
        <f t="array" ref="E10">SUM(IF(($A10='WOC QUERY'!$B$7:$B$1000)*(E$1='WOC QUERY'!$D$2:$BI$2)*(E$2='WOC QUERY'!$D$3:$BI$3)*(E$3='WOC QUERY'!$D$4:$BI$4)*(E$4='WOC QUERY'!$A$7:$A$1000),'WOC QUERY'!$D$7:$BI$1000))/COUNT(IF(($A10='WOC QUERY'!$B$7:$B$1000)*(E$1='WOC QUERY'!$D$2:$BI$2)*(E$2='WOC QUERY'!$D$3:$BI$3)*(E$3='WOC QUERY'!$D$4:$BI$4)*(E$4='WOC QUERY'!$A$7:$A$1000),'WOC QUERY'!$D$7:$BI$1000))</f>
        <v>191.66371433</v>
      </c>
      <c r="F10" s="30" t="e">
        <f>SUM(G10:I10)</f>
        <v>#DIV/0!</v>
      </c>
      <c r="G10" s="30">
        <f t="array" ref="G10">SUM(IF(($A10='WOC QUERY'!$B$7:$B$1000)*(G$1='WOC QUERY'!$D$2:$BI$2)*(G$2='WOC QUERY'!$D$3:$BI$3)*(G$3='WOC QUERY'!$D$4:$BI$4)*(G$4='WOC QUERY'!$A$7:$A$1000),'WOC QUERY'!$D$7:$BI$1000))/COUNT(IF(($A10='WOC QUERY'!$B$7:$B$1000)*(G$1='WOC QUERY'!$D$2:$BI$2)*(G$2='WOC QUERY'!$D$3:$BI$3)*(G$3='WOC QUERY'!$D$4:$BI$4)*(G$4='WOC QUERY'!$A$7:$A$1000),'WOC QUERY'!$D$7:$BI$1000))</f>
        <v>-51.769650970000001</v>
      </c>
      <c r="H10" s="30">
        <f t="array" ref="H10">SUM(IF(($A10='WOC QUERY'!$B$7:$B$1000)*(H$1='WOC QUERY'!$D$2:$BI$2)*(H$2='WOC QUERY'!$D$3:$BI$3)*(H$3='WOC QUERY'!$D$4:$BI$4)*(H$4='WOC QUERY'!$A$7:$A$1000),'WOC QUERY'!$D$7:$BI$1000))/COUNT(IF(($A10='WOC QUERY'!$B$7:$B$1000)*(H$1='WOC QUERY'!$D$2:$BI$2)*(H$2='WOC QUERY'!$D$3:$BI$3)*(H$3='WOC QUERY'!$D$4:$BI$4)*(H$4='WOC QUERY'!$A$7:$A$1000),'WOC QUERY'!$D$7:$BI$1000))</f>
        <v>-4.6309230000000001</v>
      </c>
      <c r="I10" s="30" t="e">
        <f t="array" ref="I10">SUM(IF(($A10='WOC QUERY'!$B$7:$B$1000)*(I$1='WOC QUERY'!$D$2:$BI$2)*(I$2='WOC QUERY'!$D$3:$BI$3)*(I$3='WOC QUERY'!$D$4:$BI$4)*(I$4='WOC QUERY'!$A$7:$A$1000),'WOC QUERY'!$D$7:$BI$1000))/COUNT(IF(($A10='WOC QUERY'!$B$7:$B$1000)*(I$1='WOC QUERY'!$D$2:$BI$2)*(I$2='WOC QUERY'!$D$3:$BI$3)*(I$3='WOC QUERY'!$D$4:$BI$4)*(I$4='WOC QUERY'!$A$7:$A$1000),'WOC QUERY'!$D$7:$BI$1000))</f>
        <v>#DIV/0!</v>
      </c>
      <c r="J10" s="30" t="e">
        <f>SUM(D10:F10)</f>
        <v>#DIV/0!</v>
      </c>
      <c r="K10" s="26"/>
      <c r="L10" s="32" t="e">
        <f t="array" ref="L10">SUM(IF(($A10='WOC QUERY'!$B$7:$B$1000)*(L$1='WOC QUERY'!$D$2:$BI$2)*(L$2='WOC QUERY'!$D$3:$BI$3)*(L$3='WOC QUERY'!$D$4:$BI$4)*(L$4='WOC QUERY'!$A$7:$A$1000),'WOC QUERY'!$D$7:$BI$1000))/COUNT(IF(($A10='WOC QUERY'!$B$7:$B$1000)*(L$1='WOC QUERY'!$D$2:$BI$2)*(L$2='WOC QUERY'!$D$3:$BI$3)*(L$3='WOC QUERY'!$D$4:$BI$4)*(L$4='WOC QUERY'!$A$7:$A$1000),'WOC QUERY'!$D$7:$BI$1000))</f>
        <v>#DIV/0!</v>
      </c>
      <c r="M10" s="32" t="e">
        <f t="array" ref="M10">SUM(IF(($A10='WOC QUERY'!$B$7:$B$1000)*(M$1='WOC QUERY'!$D$2:$BI$2)*(M$2='WOC QUERY'!$D$3:$BI$3)*(M$3='WOC QUERY'!$D$4:$BI$4)*(M$4='WOC QUERY'!$A$7:$A$1000),'WOC QUERY'!$D$7:$BI$1000))/COUNT(IF(($A10='WOC QUERY'!$B$7:$B$1000)*(M$1='WOC QUERY'!$D$2:$BI$2)*(M$2='WOC QUERY'!$D$3:$BI$3)*(M$3='WOC QUERY'!$D$4:$BI$4)*(M$4='WOC QUERY'!$A$7:$A$1000),'WOC QUERY'!$D$7:$BI$1000))</f>
        <v>#DIV/0!</v>
      </c>
      <c r="N10" s="32" t="e">
        <f t="array" ref="N10">SUM(IF(($A10='WOC QUERY'!$B$7:$B$1000)*(N$1='WOC QUERY'!$D$2:$BI$2)*(N$2='WOC QUERY'!$D$3:$BI$3)*(N$3='WOC QUERY'!$D$4:$BI$4)*(N$5='WOC QUERY'!$A$7:$A$1000)*(N$4='WOC QUERY'!$A$7:$A$1000)*(N$6='WOC QUERY'!$A$7:$A$1000),'WOC QUERY'!$D$7:$BI$1000))/COUNT(IF(($A10='WOC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10" s="30" t="e">
        <f>+SUM(L10:N10)</f>
        <v>#DIV/0!</v>
      </c>
      <c r="P10" s="26"/>
      <c r="Q10" s="30">
        <f t="array" ref="Q10">SUM(IF(($A10='WOC QUERY'!$B$7:$B$1000)*(Q$1='WOC QUERY'!$D$2:$BI$2)*(Q$2='WOC QUERY'!$D$3:$BI$3)*(Q$3='WOC QUERY'!$D$4:$BI$4)*(Q$4='WOC QUERY'!$A$7:$A$1000),'WOC QUERY'!$D$7:$BI$1000))/COUNT(IF(($A10='WOC QUERY'!$B$7:$B$1000)*(Q$1='WOC QUERY'!$D$2:$BI$2)*(Q$2='WOC QUERY'!$D$3:$BI$3)*(Q$3='WOC QUERY'!$D$4:$BI$4)*(Q$4='WOC QUERY'!$A$7:$A$1000),'WOC QUERY'!$D$7:$BI$1000))</f>
        <v>702.91408873</v>
      </c>
      <c r="R10" s="30">
        <f t="array" ref="R10">SUM(IF(($A10='WOC QUERY'!$B$7:$B$1000)*(R$1='WOC QUERY'!$D$2:$BI$2)*(R$2='WOC QUERY'!$D$3:$BI$3)*(R$3='WOC QUERY'!$D$4:$BI$4)*(R$4='WOC QUERY'!$A$7:$A$1000),'WOC QUERY'!$D$7:$BI$1000))/COUNT(IF(($A10='WOC QUERY'!$B$7:$B$1000)*(R$1='WOC QUERY'!$D$2:$BI$2)*(R$2='WOC QUERY'!$D$3:$BI$3)*(R$3='WOC QUERY'!$D$4:$BI$4)*(R$4='WOC QUERY'!$A$7:$A$1000),'WOC QUERY'!$D$7:$BI$1000))</f>
        <v>148.73409973</v>
      </c>
      <c r="S10" s="31" t="e">
        <f t="array" ref="S10">SUM(IF(($A10='WOC QUERY'!$B$7:$B$1000)*(S$1='WOC QUERY'!$D$2:$BI$2)*(S$2='WOC QUERY'!$D$3:$BI$3)*(S$3='WOC QUERY'!$D$4:$BI$4)*(S$5='WOC QUERY'!$A$7:$A$1000)*(S$4='WOC QUERY'!$A$7:$A$1000)*(S$6='WOC QUERY'!$A$7:$A$1000),'WOC QUERY'!$D$7:$BI$1000))/COUNT(IF(($A10='WOC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10" s="30" t="e">
        <f>SUM(Q10:S10)</f>
        <v>#DIV/0!</v>
      </c>
      <c r="U10" s="26"/>
      <c r="V10" s="30">
        <f t="array" ref="V10">SUM(IF(($A10='WOC QUERY'!$B$7:$B$1000)*(V$1='WOC QUERY'!$D$2:$BI$2)*(V$2='WOC QUERY'!$D$3:$BI$3)*(V$3='WOC QUERY'!$D$4:$BI$4)*(V$4='WOC QUERY'!$A$7:$A$1000),'WOC QUERY'!$D$7:$BI$1000))/COUNT(IF(($A10='WOC QUERY'!$B$7:$B$1000)*(V$1='WOC QUERY'!$D$2:$BI$2)*(V$2='WOC QUERY'!$D$3:$BI$3)*(V$3='WOC QUERY'!$D$4:$BI$4)*(V$4='WOC QUERY'!$A$7:$A$1000),'WOC QUERY'!$D$7:$BI$1000))</f>
        <v>722.72720609999999</v>
      </c>
      <c r="W10" s="30">
        <f t="array" ref="W10">SUM(IF(($A10='WOC QUERY'!$B$7:$B$1000)*(W$1='WOC QUERY'!$D$2:$BI$2)*(W$2='WOC QUERY'!$D$3:$BI$3)*(W$3='WOC QUERY'!$D$4:$BI$4)*(W$4='WOC QUERY'!$A$7:$A$1000),'WOC QUERY'!$D$7:$BI$1000))/COUNT(IF(($A10='WOC QUERY'!$B$7:$B$1000)*(W$1='WOC QUERY'!$D$2:$BI$2)*(W$2='WOC QUERY'!$D$3:$BI$3)*(W$3='WOC QUERY'!$D$4:$BI$4)*(W$4='WOC QUERY'!$A$7:$A$1000),'WOC QUERY'!$D$7:$BI$1000))</f>
        <v>152.17391187999999</v>
      </c>
      <c r="X10" s="31" t="e">
        <f t="array" ref="X10">SUM(IF(($A10='WOC QUERY'!$B$7:$B$1000)*(X$1='WOC QUERY'!$D$2:$BI$2)*(X$2='WOC QUERY'!$D$3:$BI$3)*(X$3='WOC QUERY'!$D$4:$BI$4)*(X$5='WOC QUERY'!$A$7:$A$1000)*(X$4='WOC QUERY'!$A$7:$A$1000)*(X$6='WOC QUERY'!$A$7:$A$1000),'WOC QUERY'!$D$7:$BI$1000))/COUNT(IF(($A10='WOC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10" s="30" t="e">
        <f>SUM(V10:X10)</f>
        <v>#DIV/0!</v>
      </c>
      <c r="Z10" s="26"/>
      <c r="AA10" s="32" t="e">
        <f t="array" ref="AA10">SUM(IF(($A10='WOC QUERY'!$B$7:$B$1000)*(AA$1='WOC QUERY'!$D$2:$BI$2)*(AA$2='WOC QUERY'!$D$3:$BI$3)*(AA$3='WOC QUERY'!$D$4:$BI$4)*(AA$4='WOC QUERY'!$A$7:$A$1000),'WOC QUERY'!$D$7:$BI$1000))/COUNT(IF(($A10='WOC QUERY'!$B$7:$B$1000)*(AA$1='WOC QUERY'!$D$2:$BI$2)*(AA$2='WOC QUERY'!$D$3:$BI$3)*(AA$3='WOC QUERY'!$D$4:$BI$4)*(AA$4='WOC QUERY'!$A$7:$A$1000),'WOC QUERY'!$D$7:$BI$1000))</f>
        <v>#DIV/0!</v>
      </c>
      <c r="AB10" s="32" t="e">
        <f t="array" ref="AB10">SUM(IF(($A10='WOC QUERY'!$B$7:$B$1000)*(AB$1='WOC QUERY'!$D$2:$BI$2)*(AB$2='WOC QUERY'!$D$3:$BI$3)*(AB$3='WOC QUERY'!$D$4:$BI$4)*(AB$4='WOC QUERY'!$A$7:$A$1000),'WOC QUERY'!$D$7:$BI$1000))/COUNT(IF(($A10='WOC QUERY'!$B$7:$B$1000)*(AB$1='WOC QUERY'!$D$2:$BI$2)*(AB$2='WOC QUERY'!$D$3:$BI$3)*(AB$3='WOC QUERY'!$D$4:$BI$4)*(AB$4='WOC QUERY'!$A$7:$A$1000),'WOC QUERY'!$D$7:$BI$1000))</f>
        <v>#DIV/0!</v>
      </c>
      <c r="AC10" s="33" t="e">
        <f t="array" ref="AC10">SUM(IF(($A10='WOC QUERY'!$B$7:$B$1000)*(AC$1='WOC QUERY'!$D$2:$BI$2)*(AC$2='WOC QUERY'!$D$3:$BI$3)*(AC$3='WOC QUERY'!$D$4:$BI$4)*(AC$5='WOC QUERY'!$A$7:$A$1000)*(AC$4='WOC QUERY'!$A$7:$A$1000)*(AC$6='WOC QUERY'!$A$7:$A$1000),'WOC QUERY'!$D$7:$BI$1000))/COUNT(IF(($A10='WOC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10" s="30" t="e">
        <f>SUM(AA10:AC10)</f>
        <v>#DIV/0!</v>
      </c>
      <c r="AE10" s="26"/>
    </row>
    <row r="11" spans="1:32" s="24" customFormat="1" ht="12" x14ac:dyDescent="0.2">
      <c r="A11" s="50" t="s">
        <v>41</v>
      </c>
      <c r="B11" s="29" t="str">
        <f t="shared" ref="B11:B20" si="3">A11</f>
        <v>MRO Component repairs &amp; PBH</v>
      </c>
      <c r="C11" s="26"/>
      <c r="D11" s="30">
        <f t="array" ref="D11">SUM(IF(($A11='WOC QUERY'!$B$7:$B$1000)*(D$1='WOC QUERY'!$D$2:$BI$2)*(D$2='WOC QUERY'!$D$3:$BI$3)*(D$3='WOC QUERY'!$D$4:$BI$4)*(D$4='WOC QUERY'!$A$7:$A$1000),'WOC QUERY'!$D$7:$BI$1000))/COUNT(IF(($A11='WOC QUERY'!$B$7:$B$1000)*(D$1='WOC QUERY'!$D$2:$BI$2)*(D$2='WOC QUERY'!$D$3:$BI$3)*(D$3='WOC QUERY'!$D$4:$BI$4)*(D$4='WOC QUERY'!$A$7:$A$1000),'WOC QUERY'!$D$7:$BI$1000))</f>
        <v>189.99288720999999</v>
      </c>
      <c r="E11" s="30">
        <f t="array" ref="E11">SUM(IF(($A11='WOC QUERY'!$B$7:$B$1000)*(E$1='WOC QUERY'!$D$2:$BI$2)*(E$2='WOC QUERY'!$D$3:$BI$3)*(E$3='WOC QUERY'!$D$4:$BI$4)*(E$4='WOC QUERY'!$A$7:$A$1000),'WOC QUERY'!$D$7:$BI$1000))/COUNT(IF(($A11='WOC QUERY'!$B$7:$B$1000)*(E$1='WOC QUERY'!$D$2:$BI$2)*(E$2='WOC QUERY'!$D$3:$BI$3)*(E$3='WOC QUERY'!$D$4:$BI$4)*(E$4='WOC QUERY'!$A$7:$A$1000),'WOC QUERY'!$D$7:$BI$1000))</f>
        <v>156.82325183</v>
      </c>
      <c r="F11" s="30" t="e">
        <f t="shared" ref="F11:F20" si="4">SUM(G11:I11)</f>
        <v>#DIV/0!</v>
      </c>
      <c r="G11" s="30">
        <f t="array" ref="G11">SUM(IF(($A11='WOC QUERY'!$B$7:$B$1000)*(G$1='WOC QUERY'!$D$2:$BI$2)*(G$2='WOC QUERY'!$D$3:$BI$3)*(G$3='WOC QUERY'!$D$4:$BI$4)*(G$4='WOC QUERY'!$A$7:$A$1000),'WOC QUERY'!$D$7:$BI$1000))/COUNT(IF(($A11='WOC QUERY'!$B$7:$B$1000)*(G$1='WOC QUERY'!$D$2:$BI$2)*(G$2='WOC QUERY'!$D$3:$BI$3)*(G$3='WOC QUERY'!$D$4:$BI$4)*(G$4='WOC QUERY'!$A$7:$A$1000),'WOC QUERY'!$D$7:$BI$1000))</f>
        <v>-121.40063845</v>
      </c>
      <c r="H11" s="30">
        <f t="array" ref="H11">SUM(IF(($A11='WOC QUERY'!$B$7:$B$1000)*(H$1='WOC QUERY'!$D$2:$BI$2)*(H$2='WOC QUERY'!$D$3:$BI$3)*(H$3='WOC QUERY'!$D$4:$BI$4)*(H$4='WOC QUERY'!$A$7:$A$1000),'WOC QUERY'!$D$7:$BI$1000))/COUNT(IF(($A11='WOC QUERY'!$B$7:$B$1000)*(H$1='WOC QUERY'!$D$2:$BI$2)*(H$2='WOC QUERY'!$D$3:$BI$3)*(H$3='WOC QUERY'!$D$4:$BI$4)*(H$4='WOC QUERY'!$A$7:$A$1000),'WOC QUERY'!$D$7:$BI$1000))</f>
        <v>-159.09574234999999</v>
      </c>
      <c r="I11" s="30" t="e">
        <f t="array" ref="I11">SUM(IF(($A11='WOC QUERY'!$B$7:$B$1000)*(I$1='WOC QUERY'!$D$2:$BI$2)*(I$2='WOC QUERY'!$D$3:$BI$3)*(I$3='WOC QUERY'!$D$4:$BI$4)*(I$4='WOC QUERY'!$A$7:$A$1000),'WOC QUERY'!$D$7:$BI$1000))/COUNT(IF(($A11='WOC QUERY'!$B$7:$B$1000)*(I$1='WOC QUERY'!$D$2:$BI$2)*(I$2='WOC QUERY'!$D$3:$BI$3)*(I$3='WOC QUERY'!$D$4:$BI$4)*(I$4='WOC QUERY'!$A$7:$A$1000),'WOC QUERY'!$D$7:$BI$1000))</f>
        <v>#DIV/0!</v>
      </c>
      <c r="J11" s="30" t="e">
        <f>SUM(D11:F11)</f>
        <v>#DIV/0!</v>
      </c>
      <c r="K11" s="26"/>
      <c r="L11" s="32" t="e">
        <f t="array" ref="L11">SUM(IF(($A11='WOC QUERY'!$B$7:$B$1000)*(L$1='WOC QUERY'!$D$2:$BI$2)*(L$2='WOC QUERY'!$D$3:$BI$3)*(L$3='WOC QUERY'!$D$4:$BI$4)*(L$4='WOC QUERY'!$A$7:$A$1000),'WOC QUERY'!$D$7:$BI$1000))/COUNT(IF(($A11='WOC QUERY'!$B$7:$B$1000)*(L$1='WOC QUERY'!$D$2:$BI$2)*(L$2='WOC QUERY'!$D$3:$BI$3)*(L$3='WOC QUERY'!$D$4:$BI$4)*(L$4='WOC QUERY'!$A$7:$A$1000),'WOC QUERY'!$D$7:$BI$1000))</f>
        <v>#DIV/0!</v>
      </c>
      <c r="M11" s="32" t="e">
        <f t="array" ref="M11">SUM(IF(($A11='WOC QUERY'!$B$7:$B$1000)*(M$1='WOC QUERY'!$D$2:$BI$2)*(M$2='WOC QUERY'!$D$3:$BI$3)*(M$3='WOC QUERY'!$D$4:$BI$4)*(M$4='WOC QUERY'!$A$7:$A$1000),'WOC QUERY'!$D$7:$BI$1000))/COUNT(IF(($A11='WOC QUERY'!$B$7:$B$1000)*(M$1='WOC QUERY'!$D$2:$BI$2)*(M$2='WOC QUERY'!$D$3:$BI$3)*(M$3='WOC QUERY'!$D$4:$BI$4)*(M$4='WOC QUERY'!$A$7:$A$1000),'WOC QUERY'!$D$7:$BI$1000))</f>
        <v>#DIV/0!</v>
      </c>
      <c r="N11" s="32" t="e">
        <f t="array" ref="N11">SUM(IF(($A11='WOC QUERY'!$B$7:$B$1000)*(N$1='WOC QUERY'!$D$2:$BI$2)*(N$2='WOC QUERY'!$D$3:$BI$3)*(N$3='WOC QUERY'!$D$4:$BI$4)*(N$5='WOC QUERY'!$A$7:$A$1000)*(N$4='WOC QUERY'!$A$7:$A$1000)*(N$6='WOC QUERY'!$A$7:$A$1000),'WOC QUERY'!$D$7:$BI$1000))/COUNT(IF(($A11='WOC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11" s="30" t="e">
        <f>+SUM(L11:N11)</f>
        <v>#DIV/0!</v>
      </c>
      <c r="P11" s="26"/>
      <c r="Q11" s="30">
        <f t="array" ref="Q11">SUM(IF(($A11='WOC QUERY'!$B$7:$B$1000)*(Q$1='WOC QUERY'!$D$2:$BI$2)*(Q$2='WOC QUERY'!$D$3:$BI$3)*(Q$3='WOC QUERY'!$D$4:$BI$4)*(Q$4='WOC QUERY'!$A$7:$A$1000),'WOC QUERY'!$D$7:$BI$1000))/COUNT(IF(($A11='WOC QUERY'!$B$7:$B$1000)*(Q$1='WOC QUERY'!$D$2:$BI$2)*(Q$2='WOC QUERY'!$D$3:$BI$3)*(Q$3='WOC QUERY'!$D$4:$BI$4)*(Q$4='WOC QUERY'!$A$7:$A$1000),'WOC QUERY'!$D$7:$BI$1000))</f>
        <v>196.64570836999999</v>
      </c>
      <c r="R11" s="30">
        <f t="array" ref="R11">SUM(IF(($A11='WOC QUERY'!$B$7:$B$1000)*(R$1='WOC QUERY'!$D$2:$BI$2)*(R$2='WOC QUERY'!$D$3:$BI$3)*(R$3='WOC QUERY'!$D$4:$BI$4)*(R$4='WOC QUERY'!$A$7:$A$1000),'WOC QUERY'!$D$7:$BI$1000))/COUNT(IF(($A11='WOC QUERY'!$B$7:$B$1000)*(R$1='WOC QUERY'!$D$2:$BI$2)*(R$2='WOC QUERY'!$D$3:$BI$3)*(R$3='WOC QUERY'!$D$4:$BI$4)*(R$4='WOC QUERY'!$A$7:$A$1000),'WOC QUERY'!$D$7:$BI$1000))</f>
        <v>85.548981280000007</v>
      </c>
      <c r="S11" s="31" t="e">
        <f t="array" ref="S11">SUM(IF(($A11='WOC QUERY'!$B$7:$B$1000)*(S$1='WOC QUERY'!$D$2:$BI$2)*(S$2='WOC QUERY'!$D$3:$BI$3)*(S$3='WOC QUERY'!$D$4:$BI$4)*(S$5='WOC QUERY'!$A$7:$A$1000)*(S$4='WOC QUERY'!$A$7:$A$1000)*(S$6='WOC QUERY'!$A$7:$A$1000),'WOC QUERY'!$D$7:$BI$1000))/COUNT(IF(($A11='WOC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11" s="30" t="e">
        <f t="shared" ref="T11:T20" si="5">SUM(Q11:S11)</f>
        <v>#DIV/0!</v>
      </c>
      <c r="U11" s="26"/>
      <c r="V11" s="30">
        <f t="array" ref="V11">SUM(IF(($A11='WOC QUERY'!$B$7:$B$1000)*(V$1='WOC QUERY'!$D$2:$BI$2)*(V$2='WOC QUERY'!$D$3:$BI$3)*(V$3='WOC QUERY'!$D$4:$BI$4)*(V$4='WOC QUERY'!$A$7:$A$1000),'WOC QUERY'!$D$7:$BI$1000))/COUNT(IF(($A11='WOC QUERY'!$B$7:$B$1000)*(V$1='WOC QUERY'!$D$2:$BI$2)*(V$2='WOC QUERY'!$D$3:$BI$3)*(V$3='WOC QUERY'!$D$4:$BI$4)*(V$4='WOC QUERY'!$A$7:$A$1000),'WOC QUERY'!$D$7:$BI$1000))</f>
        <v>197.56304481999999</v>
      </c>
      <c r="W11" s="30">
        <f t="array" ref="W11">SUM(IF(($A11='WOC QUERY'!$B$7:$B$1000)*(W$1='WOC QUERY'!$D$2:$BI$2)*(W$2='WOC QUERY'!$D$3:$BI$3)*(W$3='WOC QUERY'!$D$4:$BI$4)*(W$4='WOC QUERY'!$A$7:$A$1000),'WOC QUERY'!$D$7:$BI$1000))/COUNT(IF(($A11='WOC QUERY'!$B$7:$B$1000)*(W$1='WOC QUERY'!$D$2:$BI$2)*(W$2='WOC QUERY'!$D$3:$BI$3)*(W$3='WOC QUERY'!$D$4:$BI$4)*(W$4='WOC QUERY'!$A$7:$A$1000),'WOC QUERY'!$D$7:$BI$1000))</f>
        <v>92.60222254</v>
      </c>
      <c r="X11" s="31" t="e">
        <f t="array" ref="X11">SUM(IF(($A11='WOC QUERY'!$B$7:$B$1000)*(X$1='WOC QUERY'!$D$2:$BI$2)*(X$2='WOC QUERY'!$D$3:$BI$3)*(X$3='WOC QUERY'!$D$4:$BI$4)*(X$5='WOC QUERY'!$A$7:$A$1000)*(X$4='WOC QUERY'!$A$7:$A$1000)*(X$6='WOC QUERY'!$A$7:$A$1000),'WOC QUERY'!$D$7:$BI$1000))/COUNT(IF(($A11='WOC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11" s="30" t="e">
        <f t="shared" ref="Y11:Y20" si="6">SUM(V11:X11)</f>
        <v>#DIV/0!</v>
      </c>
      <c r="Z11" s="26"/>
      <c r="AA11" s="32" t="e">
        <f t="array" ref="AA11">SUM(IF(($A11='WOC QUERY'!$B$7:$B$1000)*(AA$1='WOC QUERY'!$D$2:$BI$2)*(AA$2='WOC QUERY'!$D$3:$BI$3)*(AA$3='WOC QUERY'!$D$4:$BI$4)*(AA$4='WOC QUERY'!$A$7:$A$1000),'WOC QUERY'!$D$7:$BI$1000))/COUNT(IF(($A11='WOC QUERY'!$B$7:$B$1000)*(AA$1='WOC QUERY'!$D$2:$BI$2)*(AA$2='WOC QUERY'!$D$3:$BI$3)*(AA$3='WOC QUERY'!$D$4:$BI$4)*(AA$4='WOC QUERY'!$A$7:$A$1000),'WOC QUERY'!$D$7:$BI$1000))</f>
        <v>#DIV/0!</v>
      </c>
      <c r="AB11" s="32" t="e">
        <f t="array" ref="AB11">SUM(IF(($A11='WOC QUERY'!$B$7:$B$1000)*(AB$1='WOC QUERY'!$D$2:$BI$2)*(AB$2='WOC QUERY'!$D$3:$BI$3)*(AB$3='WOC QUERY'!$D$4:$BI$4)*(AB$4='WOC QUERY'!$A$7:$A$1000),'WOC QUERY'!$D$7:$BI$1000))/COUNT(IF(($A11='WOC QUERY'!$B$7:$B$1000)*(AB$1='WOC QUERY'!$D$2:$BI$2)*(AB$2='WOC QUERY'!$D$3:$BI$3)*(AB$3='WOC QUERY'!$D$4:$BI$4)*(AB$4='WOC QUERY'!$A$7:$A$1000),'WOC QUERY'!$D$7:$BI$1000))</f>
        <v>#DIV/0!</v>
      </c>
      <c r="AC11" s="33" t="e">
        <f t="array" ref="AC11">SUM(IF(($A11='WOC QUERY'!$B$7:$B$1000)*(AC$1='WOC QUERY'!$D$2:$BI$2)*(AC$2='WOC QUERY'!$D$3:$BI$3)*(AC$3='WOC QUERY'!$D$4:$BI$4)*(AC$5='WOC QUERY'!$A$7:$A$1000)*(AC$4='WOC QUERY'!$A$7:$A$1000)*(AC$6='WOC QUERY'!$A$7:$A$1000),'WOC QUERY'!$D$7:$BI$1000))/COUNT(IF(($A11='WOC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11" s="30" t="e">
        <f t="shared" ref="AD11:AD20" si="7">SUM(AA11:AC11)</f>
        <v>#DIV/0!</v>
      </c>
      <c r="AE11" s="26"/>
    </row>
    <row r="12" spans="1:32" s="24" customFormat="1" ht="12" x14ac:dyDescent="0.2">
      <c r="A12" s="50" t="s">
        <v>40</v>
      </c>
      <c r="B12" s="29" t="str">
        <f t="shared" si="3"/>
        <v>MRO Aircraft</v>
      </c>
      <c r="C12" s="26"/>
      <c r="D12" s="30">
        <f t="array" ref="D12">SUM(IF(($A12='WOC QUERY'!$B$7:$B$1000)*(D$1='WOC QUERY'!$D$2:$BI$2)*(D$2='WOC QUERY'!$D$3:$BI$3)*(D$3='WOC QUERY'!$D$4:$BI$4)*(D$4='WOC QUERY'!$A$7:$A$1000),'WOC QUERY'!$D$7:$BI$1000))/COUNT(IF(($A12='WOC QUERY'!$B$7:$B$1000)*(D$1='WOC QUERY'!$D$2:$BI$2)*(D$2='WOC QUERY'!$D$3:$BI$3)*(D$3='WOC QUERY'!$D$4:$BI$4)*(D$4='WOC QUERY'!$A$7:$A$1000),'WOC QUERY'!$D$7:$BI$1000))</f>
        <v>64.074292279999995</v>
      </c>
      <c r="E12" s="30">
        <f t="array" ref="E12">SUM(IF(($A12='WOC QUERY'!$B$7:$B$1000)*(E$1='WOC QUERY'!$D$2:$BI$2)*(E$2='WOC QUERY'!$D$3:$BI$3)*(E$3='WOC QUERY'!$D$4:$BI$4)*(E$4='WOC QUERY'!$A$7:$A$1000),'WOC QUERY'!$D$7:$BI$1000))/COUNT(IF(($A12='WOC QUERY'!$B$7:$B$1000)*(E$1='WOC QUERY'!$D$2:$BI$2)*(E$2='WOC QUERY'!$D$3:$BI$3)*(E$3='WOC QUERY'!$D$4:$BI$4)*(E$4='WOC QUERY'!$A$7:$A$1000),'WOC QUERY'!$D$7:$BI$1000))</f>
        <v>76.725740770000002</v>
      </c>
      <c r="F12" s="30" t="e">
        <f t="shared" si="4"/>
        <v>#DIV/0!</v>
      </c>
      <c r="G12" s="30">
        <f t="array" ref="G12">SUM(IF(($A12='WOC QUERY'!$B$7:$B$1000)*(G$1='WOC QUERY'!$D$2:$BI$2)*(G$2='WOC QUERY'!$D$3:$BI$3)*(G$3='WOC QUERY'!$D$4:$BI$4)*(G$4='WOC QUERY'!$A$7:$A$1000),'WOC QUERY'!$D$7:$BI$1000))/COUNT(IF(($A12='WOC QUERY'!$B$7:$B$1000)*(G$1='WOC QUERY'!$D$2:$BI$2)*(G$2='WOC QUERY'!$D$3:$BI$3)*(G$3='WOC QUERY'!$D$4:$BI$4)*(G$4='WOC QUERY'!$A$7:$A$1000),'WOC QUERY'!$D$7:$BI$1000))</f>
        <v>-85.014013090000006</v>
      </c>
      <c r="H12" s="30">
        <f t="array" ref="H12">SUM(IF(($A12='WOC QUERY'!$B$7:$B$1000)*(H$1='WOC QUERY'!$D$2:$BI$2)*(H$2='WOC QUERY'!$D$3:$BI$3)*(H$3='WOC QUERY'!$D$4:$BI$4)*(H$4='WOC QUERY'!$A$7:$A$1000),'WOC QUERY'!$D$7:$BI$1000))/COUNT(IF(($A12='WOC QUERY'!$B$7:$B$1000)*(H$1='WOC QUERY'!$D$2:$BI$2)*(H$2='WOC QUERY'!$D$3:$BI$3)*(H$3='WOC QUERY'!$D$4:$BI$4)*(H$4='WOC QUERY'!$A$7:$A$1000),'WOC QUERY'!$D$7:$BI$1000))</f>
        <v>-1.6949002399999999</v>
      </c>
      <c r="I12" s="30" t="e">
        <f t="array" ref="I12">SUM(IF(($A12='WOC QUERY'!$B$7:$B$1000)*(I$1='WOC QUERY'!$D$2:$BI$2)*(I$2='WOC QUERY'!$D$3:$BI$3)*(I$3='WOC QUERY'!$D$4:$BI$4)*(I$4='WOC QUERY'!$A$7:$A$1000),'WOC QUERY'!$D$7:$BI$1000))/COUNT(IF(($A12='WOC QUERY'!$B$7:$B$1000)*(I$1='WOC QUERY'!$D$2:$BI$2)*(I$2='WOC QUERY'!$D$3:$BI$3)*(I$3='WOC QUERY'!$D$4:$BI$4)*(I$4='WOC QUERY'!$A$7:$A$1000),'WOC QUERY'!$D$7:$BI$1000))</f>
        <v>#DIV/0!</v>
      </c>
      <c r="J12" s="30" t="e">
        <f>SUM(D12:F12)</f>
        <v>#DIV/0!</v>
      </c>
      <c r="K12" s="26"/>
      <c r="L12" s="32" t="e">
        <f t="array" ref="L12">SUM(IF(($A12='WOC QUERY'!$B$7:$B$1000)*(L$1='WOC QUERY'!$D$2:$BI$2)*(L$2='WOC QUERY'!$D$3:$BI$3)*(L$3='WOC QUERY'!$D$4:$BI$4)*(L$4='WOC QUERY'!$A$7:$A$1000),'WOC QUERY'!$D$7:$BI$1000))/COUNT(IF(($A12='WOC QUERY'!$B$7:$B$1000)*(L$1='WOC QUERY'!$D$2:$BI$2)*(L$2='WOC QUERY'!$D$3:$BI$3)*(L$3='WOC QUERY'!$D$4:$BI$4)*(L$4='WOC QUERY'!$A$7:$A$1000),'WOC QUERY'!$D$7:$BI$1000))</f>
        <v>#DIV/0!</v>
      </c>
      <c r="M12" s="32" t="e">
        <f t="array" ref="M12">SUM(IF(($A12='WOC QUERY'!$B$7:$B$1000)*(M$1='WOC QUERY'!$D$2:$BI$2)*(M$2='WOC QUERY'!$D$3:$BI$3)*(M$3='WOC QUERY'!$D$4:$BI$4)*(M$4='WOC QUERY'!$A$7:$A$1000),'WOC QUERY'!$D$7:$BI$1000))/COUNT(IF(($A12='WOC QUERY'!$B$7:$B$1000)*(M$1='WOC QUERY'!$D$2:$BI$2)*(M$2='WOC QUERY'!$D$3:$BI$3)*(M$3='WOC QUERY'!$D$4:$BI$4)*(M$4='WOC QUERY'!$A$7:$A$1000),'WOC QUERY'!$D$7:$BI$1000))</f>
        <v>#DIV/0!</v>
      </c>
      <c r="N12" s="32" t="e">
        <f t="array" ref="N12">SUM(IF(($A12='WOC QUERY'!$B$7:$B$1000)*(N$1='WOC QUERY'!$D$2:$BI$2)*(N$2='WOC QUERY'!$D$3:$BI$3)*(N$3='WOC QUERY'!$D$4:$BI$4)*(N$5='WOC QUERY'!$A$7:$A$1000)*(N$4='WOC QUERY'!$A$7:$A$1000)*(N$6='WOC QUERY'!$A$7:$A$1000),'WOC QUERY'!$D$7:$BI$1000))/COUNT(IF(($A12='WOC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12" s="30" t="e">
        <f t="shared" ref="O12:O20" si="8">+SUM(L12:N12)</f>
        <v>#DIV/0!</v>
      </c>
      <c r="P12" s="26"/>
      <c r="Q12" s="30">
        <f t="array" ref="Q12">SUM(IF(($A12='WOC QUERY'!$B$7:$B$1000)*(Q$1='WOC QUERY'!$D$2:$BI$2)*(Q$2='WOC QUERY'!$D$3:$BI$3)*(Q$3='WOC QUERY'!$D$4:$BI$4)*(Q$4='WOC QUERY'!$A$7:$A$1000),'WOC QUERY'!$D$7:$BI$1000))/COUNT(IF(($A12='WOC QUERY'!$B$7:$B$1000)*(Q$1='WOC QUERY'!$D$2:$BI$2)*(Q$2='WOC QUERY'!$D$3:$BI$3)*(Q$3='WOC QUERY'!$D$4:$BI$4)*(Q$4='WOC QUERY'!$A$7:$A$1000),'WOC QUERY'!$D$7:$BI$1000))</f>
        <v>55.732116589999997</v>
      </c>
      <c r="R12" s="30">
        <f t="array" ref="R12">SUM(IF(($A12='WOC QUERY'!$B$7:$B$1000)*(R$1='WOC QUERY'!$D$2:$BI$2)*(R$2='WOC QUERY'!$D$3:$BI$3)*(R$3='WOC QUERY'!$D$4:$BI$4)*(R$4='WOC QUERY'!$A$7:$A$1000),'WOC QUERY'!$D$7:$BI$1000))/COUNT(IF(($A12='WOC QUERY'!$B$7:$B$1000)*(R$1='WOC QUERY'!$D$2:$BI$2)*(R$2='WOC QUERY'!$D$3:$BI$3)*(R$3='WOC QUERY'!$D$4:$BI$4)*(R$4='WOC QUERY'!$A$7:$A$1000),'WOC QUERY'!$D$7:$BI$1000))</f>
        <v>62.697558090000001</v>
      </c>
      <c r="S12" s="31" t="e">
        <f t="array" ref="S12">SUM(IF(($A12='WOC QUERY'!$B$7:$B$1000)*(S$1='WOC QUERY'!$D$2:$BI$2)*(S$2='WOC QUERY'!$D$3:$BI$3)*(S$3='WOC QUERY'!$D$4:$BI$4)*(S$5='WOC QUERY'!$A$7:$A$1000)*(S$4='WOC QUERY'!$A$7:$A$1000)*(S$6='WOC QUERY'!$A$7:$A$1000),'WOC QUERY'!$D$7:$BI$1000))/COUNT(IF(($A12='WOC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12" s="30" t="e">
        <f t="shared" si="5"/>
        <v>#DIV/0!</v>
      </c>
      <c r="U12" s="26"/>
      <c r="V12" s="30">
        <f t="array" ref="V12">SUM(IF(($A12='WOC QUERY'!$B$7:$B$1000)*(V$1='WOC QUERY'!$D$2:$BI$2)*(V$2='WOC QUERY'!$D$3:$BI$3)*(V$3='WOC QUERY'!$D$4:$BI$4)*(V$4='WOC QUERY'!$A$7:$A$1000),'WOC QUERY'!$D$7:$BI$1000))/COUNT(IF(($A12='WOC QUERY'!$B$7:$B$1000)*(V$1='WOC QUERY'!$D$2:$BI$2)*(V$2='WOC QUERY'!$D$3:$BI$3)*(V$3='WOC QUERY'!$D$4:$BI$4)*(V$4='WOC QUERY'!$A$7:$A$1000),'WOC QUERY'!$D$7:$BI$1000))</f>
        <v>62.761448969999996</v>
      </c>
      <c r="W12" s="30">
        <f t="array" ref="W12">SUM(IF(($A12='WOC QUERY'!$B$7:$B$1000)*(W$1='WOC QUERY'!$D$2:$BI$2)*(W$2='WOC QUERY'!$D$3:$BI$3)*(W$3='WOC QUERY'!$D$4:$BI$4)*(W$4='WOC QUERY'!$A$7:$A$1000),'WOC QUERY'!$D$7:$BI$1000))/COUNT(IF(($A12='WOC QUERY'!$B$7:$B$1000)*(W$1='WOC QUERY'!$D$2:$BI$2)*(W$2='WOC QUERY'!$D$3:$BI$3)*(W$3='WOC QUERY'!$D$4:$BI$4)*(W$4='WOC QUERY'!$A$7:$A$1000),'WOC QUERY'!$D$7:$BI$1000))</f>
        <v>59.728309709999998</v>
      </c>
      <c r="X12" s="31" t="e">
        <f t="array" ref="X12">SUM(IF(($A12='WOC QUERY'!$B$7:$B$1000)*(X$1='WOC QUERY'!$D$2:$BI$2)*(X$2='WOC QUERY'!$D$3:$BI$3)*(X$3='WOC QUERY'!$D$4:$BI$4)*(X$5='WOC QUERY'!$A$7:$A$1000)*(X$4='WOC QUERY'!$A$7:$A$1000)*(X$6='WOC QUERY'!$A$7:$A$1000),'WOC QUERY'!$D$7:$BI$1000))/COUNT(IF(($A12='WOC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12" s="30" t="e">
        <f t="shared" si="6"/>
        <v>#DIV/0!</v>
      </c>
      <c r="Z12" s="26"/>
      <c r="AA12" s="32" t="e">
        <f t="array" ref="AA12">SUM(IF(($A12='WOC QUERY'!$B$7:$B$1000)*(AA$1='WOC QUERY'!$D$2:$BI$2)*(AA$2='WOC QUERY'!$D$3:$BI$3)*(AA$3='WOC QUERY'!$D$4:$BI$4)*(AA$4='WOC QUERY'!$A$7:$A$1000),'WOC QUERY'!$D$7:$BI$1000))/COUNT(IF(($A12='WOC QUERY'!$B$7:$B$1000)*(AA$1='WOC QUERY'!$D$2:$BI$2)*(AA$2='WOC QUERY'!$D$3:$BI$3)*(AA$3='WOC QUERY'!$D$4:$BI$4)*(AA$4='WOC QUERY'!$A$7:$A$1000),'WOC QUERY'!$D$7:$BI$1000))</f>
        <v>#DIV/0!</v>
      </c>
      <c r="AB12" s="32" t="e">
        <f t="array" ref="AB12">SUM(IF(($A12='WOC QUERY'!$B$7:$B$1000)*(AB$1='WOC QUERY'!$D$2:$BI$2)*(AB$2='WOC QUERY'!$D$3:$BI$3)*(AB$3='WOC QUERY'!$D$4:$BI$4)*(AB$4='WOC QUERY'!$A$7:$A$1000),'WOC QUERY'!$D$7:$BI$1000))/COUNT(IF(($A12='WOC QUERY'!$B$7:$B$1000)*(AB$1='WOC QUERY'!$D$2:$BI$2)*(AB$2='WOC QUERY'!$D$3:$BI$3)*(AB$3='WOC QUERY'!$D$4:$BI$4)*(AB$4='WOC QUERY'!$A$7:$A$1000),'WOC QUERY'!$D$7:$BI$1000))</f>
        <v>#DIV/0!</v>
      </c>
      <c r="AC12" s="33" t="e">
        <f t="array" ref="AC12">SUM(IF(($A12='WOC QUERY'!$B$7:$B$1000)*(AC$1='WOC QUERY'!$D$2:$BI$2)*(AC$2='WOC QUERY'!$D$3:$BI$3)*(AC$3='WOC QUERY'!$D$4:$BI$4)*(AC$5='WOC QUERY'!$A$7:$A$1000)*(AC$4='WOC QUERY'!$A$7:$A$1000)*(AC$6='WOC QUERY'!$A$7:$A$1000),'WOC QUERY'!$D$7:$BI$1000))/COUNT(IF(($A12='WOC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12" s="30" t="e">
        <f t="shared" si="7"/>
        <v>#DIV/0!</v>
      </c>
      <c r="AE12" s="26"/>
    </row>
    <row r="13" spans="1:32" s="24" customFormat="1" ht="12" x14ac:dyDescent="0.2">
      <c r="A13" s="50" t="s">
        <v>42</v>
      </c>
      <c r="B13" s="29" t="str">
        <f t="shared" si="3"/>
        <v>Military Support Center France</v>
      </c>
      <c r="C13" s="26"/>
      <c r="D13" s="30">
        <f t="array" ref="D13">SUM(IF(($A13='WOC QUERY'!$B$7:$B$1000)*(D$1='WOC QUERY'!$D$2:$BI$2)*(D$2='WOC QUERY'!$D$3:$BI$3)*(D$3='WOC QUERY'!$D$4:$BI$4)*(D$4='WOC QUERY'!$A$7:$A$1000),'WOC QUERY'!$D$7:$BI$1000))/COUNT(IF(($A13='WOC QUERY'!$B$7:$B$1000)*(D$1='WOC QUERY'!$D$2:$BI$2)*(D$2='WOC QUERY'!$D$3:$BI$3)*(D$3='WOC QUERY'!$D$4:$BI$4)*(D$4='WOC QUERY'!$A$7:$A$1000),'WOC QUERY'!$D$7:$BI$1000))</f>
        <v>69.250326749999999</v>
      </c>
      <c r="E13" s="30">
        <f t="array" ref="E13">SUM(IF(($A13='WOC QUERY'!$B$7:$B$1000)*(E$1='WOC QUERY'!$D$2:$BI$2)*(E$2='WOC QUERY'!$D$3:$BI$3)*(E$3='WOC QUERY'!$D$4:$BI$4)*(E$4='WOC QUERY'!$A$7:$A$1000),'WOC QUERY'!$D$7:$BI$1000))/COUNT(IF(($A13='WOC QUERY'!$B$7:$B$1000)*(E$1='WOC QUERY'!$D$2:$BI$2)*(E$2='WOC QUERY'!$D$3:$BI$3)*(E$3='WOC QUERY'!$D$4:$BI$4)*(E$4='WOC QUERY'!$A$7:$A$1000),'WOC QUERY'!$D$7:$BI$1000))</f>
        <v>129.80458099000001</v>
      </c>
      <c r="F13" s="30" t="e">
        <f t="shared" si="4"/>
        <v>#DIV/0!</v>
      </c>
      <c r="G13" s="30">
        <f t="array" ref="G13">SUM(IF(($A13='WOC QUERY'!$B$7:$B$1000)*(G$1='WOC QUERY'!$D$2:$BI$2)*(G$2='WOC QUERY'!$D$3:$BI$3)*(G$3='WOC QUERY'!$D$4:$BI$4)*(G$4='WOC QUERY'!$A$7:$A$1000),'WOC QUERY'!$D$7:$BI$1000))/COUNT(IF(($A13='WOC QUERY'!$B$7:$B$1000)*(G$1='WOC QUERY'!$D$2:$BI$2)*(G$2='WOC QUERY'!$D$3:$BI$3)*(G$3='WOC QUERY'!$D$4:$BI$4)*(G$4='WOC QUERY'!$A$7:$A$1000),'WOC QUERY'!$D$7:$BI$1000))</f>
        <v>-81.220564600000003</v>
      </c>
      <c r="H13" s="30">
        <f t="array" ref="H13">SUM(IF(($A13='WOC QUERY'!$B$7:$B$1000)*(H$1='WOC QUERY'!$D$2:$BI$2)*(H$2='WOC QUERY'!$D$3:$BI$3)*(H$3='WOC QUERY'!$D$4:$BI$4)*(H$4='WOC QUERY'!$A$7:$A$1000),'WOC QUERY'!$D$7:$BI$1000))/COUNT(IF(($A13='WOC QUERY'!$B$7:$B$1000)*(H$1='WOC QUERY'!$D$2:$BI$2)*(H$2='WOC QUERY'!$D$3:$BI$3)*(H$3='WOC QUERY'!$D$4:$BI$4)*(H$4='WOC QUERY'!$A$7:$A$1000),'WOC QUERY'!$D$7:$BI$1000))</f>
        <v>-41.032986000000001</v>
      </c>
      <c r="I13" s="30" t="e">
        <f t="array" ref="I13">SUM(IF(($A13='WOC QUERY'!$B$7:$B$1000)*(I$1='WOC QUERY'!$D$2:$BI$2)*(I$2='WOC QUERY'!$D$3:$BI$3)*(I$3='WOC QUERY'!$D$4:$BI$4)*(I$4='WOC QUERY'!$A$7:$A$1000),'WOC QUERY'!$D$7:$BI$1000))/COUNT(IF(($A13='WOC QUERY'!$B$7:$B$1000)*(I$1='WOC QUERY'!$D$2:$BI$2)*(I$2='WOC QUERY'!$D$3:$BI$3)*(I$3='WOC QUERY'!$D$4:$BI$4)*(I$4='WOC QUERY'!$A$7:$A$1000),'WOC QUERY'!$D$7:$BI$1000))</f>
        <v>#DIV/0!</v>
      </c>
      <c r="J13" s="30" t="e">
        <f>SUM(D13:F13)</f>
        <v>#DIV/0!</v>
      </c>
      <c r="K13" s="26"/>
      <c r="L13" s="32" t="e">
        <f t="array" ref="L13">SUM(IF(($A13='WOC QUERY'!$B$7:$B$1000)*(L$1='WOC QUERY'!$D$2:$BI$2)*(L$2='WOC QUERY'!$D$3:$BI$3)*(L$3='WOC QUERY'!$D$4:$BI$4)*(L$4='WOC QUERY'!$A$7:$A$1000),'WOC QUERY'!$D$7:$BI$1000))/COUNT(IF(($A13='WOC QUERY'!$B$7:$B$1000)*(L$1='WOC QUERY'!$D$2:$BI$2)*(L$2='WOC QUERY'!$D$3:$BI$3)*(L$3='WOC QUERY'!$D$4:$BI$4)*(L$4='WOC QUERY'!$A$7:$A$1000),'WOC QUERY'!$D$7:$BI$1000))</f>
        <v>#DIV/0!</v>
      </c>
      <c r="M13" s="32" t="e">
        <f t="array" ref="M13">SUM(IF(($A13='WOC QUERY'!$B$7:$B$1000)*(M$1='WOC QUERY'!$D$2:$BI$2)*(M$2='WOC QUERY'!$D$3:$BI$3)*(M$3='WOC QUERY'!$D$4:$BI$4)*(M$4='WOC QUERY'!$A$7:$A$1000),'WOC QUERY'!$D$7:$BI$1000))/COUNT(IF(($A13='WOC QUERY'!$B$7:$B$1000)*(M$1='WOC QUERY'!$D$2:$BI$2)*(M$2='WOC QUERY'!$D$3:$BI$3)*(M$3='WOC QUERY'!$D$4:$BI$4)*(M$4='WOC QUERY'!$A$7:$A$1000),'WOC QUERY'!$D$7:$BI$1000))</f>
        <v>#DIV/0!</v>
      </c>
      <c r="N13" s="32" t="e">
        <f t="array" ref="N13">SUM(IF(($A13='WOC QUERY'!$B$7:$B$1000)*(N$1='WOC QUERY'!$D$2:$BI$2)*(N$2='WOC QUERY'!$D$3:$BI$3)*(N$3='WOC QUERY'!$D$4:$BI$4)*(N$5='WOC QUERY'!$A$7:$A$1000)*(N$4='WOC QUERY'!$A$7:$A$1000)*(N$6='WOC QUERY'!$A$7:$A$1000),'WOC QUERY'!$D$7:$BI$1000))/COUNT(IF(($A13='WOC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13" s="30" t="e">
        <f t="shared" si="8"/>
        <v>#DIV/0!</v>
      </c>
      <c r="P13" s="26"/>
      <c r="Q13" s="30">
        <f t="array" ref="Q13">SUM(IF(($A13='WOC QUERY'!$B$7:$B$1000)*(Q$1='WOC QUERY'!$D$2:$BI$2)*(Q$2='WOC QUERY'!$D$3:$BI$3)*(Q$3='WOC QUERY'!$D$4:$BI$4)*(Q$4='WOC QUERY'!$A$7:$A$1000),'WOC QUERY'!$D$7:$BI$1000))/COUNT(IF(($A13='WOC QUERY'!$B$7:$B$1000)*(Q$1='WOC QUERY'!$D$2:$BI$2)*(Q$2='WOC QUERY'!$D$3:$BI$3)*(Q$3='WOC QUERY'!$D$4:$BI$4)*(Q$4='WOC QUERY'!$A$7:$A$1000),'WOC QUERY'!$D$7:$BI$1000))</f>
        <v>54.568326749999997</v>
      </c>
      <c r="R13" s="30">
        <f t="array" ref="R13">SUM(IF(($A13='WOC QUERY'!$B$7:$B$1000)*(R$1='WOC QUERY'!$D$2:$BI$2)*(R$2='WOC QUERY'!$D$3:$BI$3)*(R$3='WOC QUERY'!$D$4:$BI$4)*(R$4='WOC QUERY'!$A$7:$A$1000),'WOC QUERY'!$D$7:$BI$1000))/COUNT(IF(($A13='WOC QUERY'!$B$7:$B$1000)*(R$1='WOC QUERY'!$D$2:$BI$2)*(R$2='WOC QUERY'!$D$3:$BI$3)*(R$3='WOC QUERY'!$D$4:$BI$4)*(R$4='WOC QUERY'!$A$7:$A$1000),'WOC QUERY'!$D$7:$BI$1000))</f>
        <v>122.54941647</v>
      </c>
      <c r="S13" s="31" t="e">
        <f t="array" ref="S13">SUM(IF(($A13='WOC QUERY'!$B$7:$B$1000)*(S$1='WOC QUERY'!$D$2:$BI$2)*(S$2='WOC QUERY'!$D$3:$BI$3)*(S$3='WOC QUERY'!$D$4:$BI$4)*(S$5='WOC QUERY'!$A$7:$A$1000)*(S$4='WOC QUERY'!$A$7:$A$1000)*(S$6='WOC QUERY'!$A$7:$A$1000),'WOC QUERY'!$D$7:$BI$1000))/COUNT(IF(($A13='WOC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13" s="30" t="e">
        <f t="shared" si="5"/>
        <v>#DIV/0!</v>
      </c>
      <c r="U13" s="26"/>
      <c r="V13" s="30">
        <f t="array" ref="V13">SUM(IF(($A13='WOC QUERY'!$B$7:$B$1000)*(V$1='WOC QUERY'!$D$2:$BI$2)*(V$2='WOC QUERY'!$D$3:$BI$3)*(V$3='WOC QUERY'!$D$4:$BI$4)*(V$4='WOC QUERY'!$A$7:$A$1000),'WOC QUERY'!$D$7:$BI$1000))/COUNT(IF(($A13='WOC QUERY'!$B$7:$B$1000)*(V$1='WOC QUERY'!$D$2:$BI$2)*(V$2='WOC QUERY'!$D$3:$BI$3)*(V$3='WOC QUERY'!$D$4:$BI$4)*(V$4='WOC QUERY'!$A$7:$A$1000),'WOC QUERY'!$D$7:$BI$1000))</f>
        <v>64.468326750000003</v>
      </c>
      <c r="W13" s="30">
        <f t="array" ref="W13">SUM(IF(($A13='WOC QUERY'!$B$7:$B$1000)*(W$1='WOC QUERY'!$D$2:$BI$2)*(W$2='WOC QUERY'!$D$3:$BI$3)*(W$3='WOC QUERY'!$D$4:$BI$4)*(W$4='WOC QUERY'!$A$7:$A$1000),'WOC QUERY'!$D$7:$BI$1000))/COUNT(IF(($A13='WOC QUERY'!$B$7:$B$1000)*(W$1='WOC QUERY'!$D$2:$BI$2)*(W$2='WOC QUERY'!$D$3:$BI$3)*(W$3='WOC QUERY'!$D$4:$BI$4)*(W$4='WOC QUERY'!$A$7:$A$1000),'WOC QUERY'!$D$7:$BI$1000))</f>
        <v>115.54941647</v>
      </c>
      <c r="X13" s="31" t="e">
        <f t="array" ref="X13">SUM(IF(($A13='WOC QUERY'!$B$7:$B$1000)*(X$1='WOC QUERY'!$D$2:$BI$2)*(X$2='WOC QUERY'!$D$3:$BI$3)*(X$3='WOC QUERY'!$D$4:$BI$4)*(X$5='WOC QUERY'!$A$7:$A$1000)*(X$4='WOC QUERY'!$A$7:$A$1000)*(X$6='WOC QUERY'!$A$7:$A$1000),'WOC QUERY'!$D$7:$BI$1000))/COUNT(IF(($A13='WOC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13" s="30" t="e">
        <f t="shared" si="6"/>
        <v>#DIV/0!</v>
      </c>
      <c r="Z13" s="26"/>
      <c r="AA13" s="32" t="e">
        <f t="array" ref="AA13">SUM(IF(($A13='WOC QUERY'!$B$7:$B$1000)*(AA$1='WOC QUERY'!$D$2:$BI$2)*(AA$2='WOC QUERY'!$D$3:$BI$3)*(AA$3='WOC QUERY'!$D$4:$BI$4)*(AA$4='WOC QUERY'!$A$7:$A$1000),'WOC QUERY'!$D$7:$BI$1000))/COUNT(IF(($A13='WOC QUERY'!$B$7:$B$1000)*(AA$1='WOC QUERY'!$D$2:$BI$2)*(AA$2='WOC QUERY'!$D$3:$BI$3)*(AA$3='WOC QUERY'!$D$4:$BI$4)*(AA$4='WOC QUERY'!$A$7:$A$1000),'WOC QUERY'!$D$7:$BI$1000))</f>
        <v>#DIV/0!</v>
      </c>
      <c r="AB13" s="32" t="e">
        <f t="array" ref="AB13">SUM(IF(($A13='WOC QUERY'!$B$7:$B$1000)*(AB$1='WOC QUERY'!$D$2:$BI$2)*(AB$2='WOC QUERY'!$D$3:$BI$3)*(AB$3='WOC QUERY'!$D$4:$BI$4)*(AB$4='WOC QUERY'!$A$7:$A$1000),'WOC QUERY'!$D$7:$BI$1000))/COUNT(IF(($A13='WOC QUERY'!$B$7:$B$1000)*(AB$1='WOC QUERY'!$D$2:$BI$2)*(AB$2='WOC QUERY'!$D$3:$BI$3)*(AB$3='WOC QUERY'!$D$4:$BI$4)*(AB$4='WOC QUERY'!$A$7:$A$1000),'WOC QUERY'!$D$7:$BI$1000))</f>
        <v>#DIV/0!</v>
      </c>
      <c r="AC13" s="33" t="e">
        <f t="array" ref="AC13">SUM(IF(($A13='WOC QUERY'!$B$7:$B$1000)*(AC$1='WOC QUERY'!$D$2:$BI$2)*(AC$2='WOC QUERY'!$D$3:$BI$3)*(AC$3='WOC QUERY'!$D$4:$BI$4)*(AC$5='WOC QUERY'!$A$7:$A$1000)*(AC$4='WOC QUERY'!$A$7:$A$1000)*(AC$6='WOC QUERY'!$A$7:$A$1000),'WOC QUERY'!$D$7:$BI$1000))/COUNT(IF(($A13='WOC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13" s="30" t="e">
        <f t="shared" si="7"/>
        <v>#DIV/0!</v>
      </c>
      <c r="AE13" s="26"/>
    </row>
    <row r="14" spans="1:32" s="24" customFormat="1" ht="12" x14ac:dyDescent="0.2">
      <c r="A14" s="50" t="s">
        <v>43</v>
      </c>
      <c r="B14" s="29" t="str">
        <f t="shared" si="3"/>
        <v>Military Support Center Germany</v>
      </c>
      <c r="C14" s="26"/>
      <c r="D14" s="30">
        <f t="array" ref="D14">SUM(IF(($A14='WOC QUERY'!$B$7:$B$1000)*(D$1='WOC QUERY'!$D$2:$BI$2)*(D$2='WOC QUERY'!$D$3:$BI$3)*(D$3='WOC QUERY'!$D$4:$BI$4)*(D$4='WOC QUERY'!$A$7:$A$1000),'WOC QUERY'!$D$7:$BI$1000))/COUNT(IF(($A14='WOC QUERY'!$B$7:$B$1000)*(D$1='WOC QUERY'!$D$2:$BI$2)*(D$2='WOC QUERY'!$D$3:$BI$3)*(D$3='WOC QUERY'!$D$4:$BI$4)*(D$4='WOC QUERY'!$A$7:$A$1000),'WOC QUERY'!$D$7:$BI$1000))</f>
        <v>45.443727289999998</v>
      </c>
      <c r="E14" s="30">
        <f t="array" ref="E14">SUM(IF(($A14='WOC QUERY'!$B$7:$B$1000)*(E$1='WOC QUERY'!$D$2:$BI$2)*(E$2='WOC QUERY'!$D$3:$BI$3)*(E$3='WOC QUERY'!$D$4:$BI$4)*(E$4='WOC QUERY'!$A$7:$A$1000),'WOC QUERY'!$D$7:$BI$1000))/COUNT(IF(($A14='WOC QUERY'!$B$7:$B$1000)*(E$1='WOC QUERY'!$D$2:$BI$2)*(E$2='WOC QUERY'!$D$3:$BI$3)*(E$3='WOC QUERY'!$D$4:$BI$4)*(E$4='WOC QUERY'!$A$7:$A$1000),'WOC QUERY'!$D$7:$BI$1000))</f>
        <v>33.479429879999998</v>
      </c>
      <c r="F14" s="30">
        <f t="shared" si="4"/>
        <v>-32.555973049999999</v>
      </c>
      <c r="G14" s="30">
        <f t="array" ref="G14">SUM(IF(($A14='WOC QUERY'!$B$7:$B$1000)*(G$1='WOC QUERY'!$D$2:$BI$2)*(G$2='WOC QUERY'!$D$3:$BI$3)*(G$3='WOC QUERY'!$D$4:$BI$4)*(G$4='WOC QUERY'!$A$7:$A$1000),'WOC QUERY'!$D$7:$BI$1000))/COUNT(IF(($A14='WOC QUERY'!$B$7:$B$1000)*(G$1='WOC QUERY'!$D$2:$BI$2)*(G$2='WOC QUERY'!$D$3:$BI$3)*(G$3='WOC QUERY'!$D$4:$BI$4)*(G$4='WOC QUERY'!$A$7:$A$1000),'WOC QUERY'!$D$7:$BI$1000))</f>
        <v>-33.532724209999998</v>
      </c>
      <c r="H14" s="30">
        <f t="array" ref="H14">SUM(IF(($A14='WOC QUERY'!$B$7:$B$1000)*(H$1='WOC QUERY'!$D$2:$BI$2)*(H$2='WOC QUERY'!$D$3:$BI$3)*(H$3='WOC QUERY'!$D$4:$BI$4)*(H$4='WOC QUERY'!$A$7:$A$1000),'WOC QUERY'!$D$7:$BI$1000))/COUNT(IF(($A14='WOC QUERY'!$B$7:$B$1000)*(H$1='WOC QUERY'!$D$2:$BI$2)*(H$2='WOC QUERY'!$D$3:$BI$3)*(H$3='WOC QUERY'!$D$4:$BI$4)*(H$4='WOC QUERY'!$A$7:$A$1000),'WOC QUERY'!$D$7:$BI$1000))</f>
        <v>0</v>
      </c>
      <c r="I14" s="30">
        <f t="array" ref="I14">SUM(IF(($A14='WOC QUERY'!$B$7:$B$1000)*(I$1='WOC QUERY'!$D$2:$BI$2)*(I$2='WOC QUERY'!$D$3:$BI$3)*(I$3='WOC QUERY'!$D$4:$BI$4)*(I$4='WOC QUERY'!$A$7:$A$1000),'WOC QUERY'!$D$7:$BI$1000))/COUNT(IF(($A14='WOC QUERY'!$B$7:$B$1000)*(I$1='WOC QUERY'!$D$2:$BI$2)*(I$2='WOC QUERY'!$D$3:$BI$3)*(I$3='WOC QUERY'!$D$4:$BI$4)*(I$4='WOC QUERY'!$A$7:$A$1000),'WOC QUERY'!$D$7:$BI$1000))</f>
        <v>0.97675115999999995</v>
      </c>
      <c r="J14" s="30">
        <f>SUM(D14:F14)</f>
        <v>46.367184119999997</v>
      </c>
      <c r="K14" s="26"/>
      <c r="L14" s="32" t="e">
        <f t="array" ref="L14">SUM(IF(($A14='WOC QUERY'!$B$7:$B$1000)*(L$1='WOC QUERY'!$D$2:$BI$2)*(L$2='WOC QUERY'!$D$3:$BI$3)*(L$3='WOC QUERY'!$D$4:$BI$4)*(L$4='WOC QUERY'!$A$7:$A$1000),'WOC QUERY'!$D$7:$BI$1000))/COUNT(IF(($A14='WOC QUERY'!$B$7:$B$1000)*(L$1='WOC QUERY'!$D$2:$BI$2)*(L$2='WOC QUERY'!$D$3:$BI$3)*(L$3='WOC QUERY'!$D$4:$BI$4)*(L$4='WOC QUERY'!$A$7:$A$1000),'WOC QUERY'!$D$7:$BI$1000))</f>
        <v>#DIV/0!</v>
      </c>
      <c r="M14" s="32" t="e">
        <f t="array" ref="M14">SUM(IF(($A14='WOC QUERY'!$B$7:$B$1000)*(M$1='WOC QUERY'!$D$2:$BI$2)*(M$2='WOC QUERY'!$D$3:$BI$3)*(M$3='WOC QUERY'!$D$4:$BI$4)*(M$4='WOC QUERY'!$A$7:$A$1000),'WOC QUERY'!$D$7:$BI$1000))/COUNT(IF(($A14='WOC QUERY'!$B$7:$B$1000)*(M$1='WOC QUERY'!$D$2:$BI$2)*(M$2='WOC QUERY'!$D$3:$BI$3)*(M$3='WOC QUERY'!$D$4:$BI$4)*(M$4='WOC QUERY'!$A$7:$A$1000),'WOC QUERY'!$D$7:$BI$1000))</f>
        <v>#DIV/0!</v>
      </c>
      <c r="N14" s="32" t="e">
        <f t="array" ref="N14">SUM(IF(($A14='WOC QUERY'!$B$7:$B$1000)*(N$1='WOC QUERY'!$D$2:$BI$2)*(N$2='WOC QUERY'!$D$3:$BI$3)*(N$3='WOC QUERY'!$D$4:$BI$4)*(N$5='WOC QUERY'!$A$7:$A$1000)*(N$4='WOC QUERY'!$A$7:$A$1000)*(N$6='WOC QUERY'!$A$7:$A$1000),'WOC QUERY'!$D$7:$BI$1000))/COUNT(IF(($A14='WOC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14" s="30" t="e">
        <f t="shared" si="8"/>
        <v>#DIV/0!</v>
      </c>
      <c r="P14" s="26"/>
      <c r="Q14" s="30">
        <f t="array" ref="Q14">SUM(IF(($A14='WOC QUERY'!$B$7:$B$1000)*(Q$1='WOC QUERY'!$D$2:$BI$2)*(Q$2='WOC QUERY'!$D$3:$BI$3)*(Q$3='WOC QUERY'!$D$4:$BI$4)*(Q$4='WOC QUERY'!$A$7:$A$1000),'WOC QUERY'!$D$7:$BI$1000))/COUNT(IF(($A14='WOC QUERY'!$B$7:$B$1000)*(Q$1='WOC QUERY'!$D$2:$BI$2)*(Q$2='WOC QUERY'!$D$3:$BI$3)*(Q$3='WOC QUERY'!$D$4:$BI$4)*(Q$4='WOC QUERY'!$A$7:$A$1000),'WOC QUERY'!$D$7:$BI$1000))</f>
        <v>50.427049719999999</v>
      </c>
      <c r="R14" s="30">
        <f t="array" ref="R14">SUM(IF(($A14='WOC QUERY'!$B$7:$B$1000)*(R$1='WOC QUERY'!$D$2:$BI$2)*(R$2='WOC QUERY'!$D$3:$BI$3)*(R$3='WOC QUERY'!$D$4:$BI$4)*(R$4='WOC QUERY'!$A$7:$A$1000),'WOC QUERY'!$D$7:$BI$1000))/COUNT(IF(($A14='WOC QUERY'!$B$7:$B$1000)*(R$1='WOC QUERY'!$D$2:$BI$2)*(R$2='WOC QUERY'!$D$3:$BI$3)*(R$3='WOC QUERY'!$D$4:$BI$4)*(R$4='WOC QUERY'!$A$7:$A$1000),'WOC QUERY'!$D$7:$BI$1000))</f>
        <v>34.23598922</v>
      </c>
      <c r="S14" s="31" t="e">
        <f t="array" ref="S14">SUM(IF(($A14='WOC QUERY'!$B$7:$B$1000)*(S$1='WOC QUERY'!$D$2:$BI$2)*(S$2='WOC QUERY'!$D$3:$BI$3)*(S$3='WOC QUERY'!$D$4:$BI$4)*(S$5='WOC QUERY'!$A$7:$A$1000)*(S$4='WOC QUERY'!$A$7:$A$1000)*(S$6='WOC QUERY'!$A$7:$A$1000),'WOC QUERY'!$D$7:$BI$1000))/COUNT(IF(($A14='WOC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14" s="30" t="e">
        <f t="shared" si="5"/>
        <v>#DIV/0!</v>
      </c>
      <c r="U14" s="26"/>
      <c r="V14" s="30">
        <f t="array" ref="V14">SUM(IF(($A14='WOC QUERY'!$B$7:$B$1000)*(V$1='WOC QUERY'!$D$2:$BI$2)*(V$2='WOC QUERY'!$D$3:$BI$3)*(V$3='WOC QUERY'!$D$4:$BI$4)*(V$4='WOC QUERY'!$A$7:$A$1000),'WOC QUERY'!$D$7:$BI$1000))/COUNT(IF(($A14='WOC QUERY'!$B$7:$B$1000)*(V$1='WOC QUERY'!$D$2:$BI$2)*(V$2='WOC QUERY'!$D$3:$BI$3)*(V$3='WOC QUERY'!$D$4:$BI$4)*(V$4='WOC QUERY'!$A$7:$A$1000),'WOC QUERY'!$D$7:$BI$1000))</f>
        <v>50.742933540000003</v>
      </c>
      <c r="W14" s="30">
        <f t="array" ref="W14">SUM(IF(($A14='WOC QUERY'!$B$7:$B$1000)*(W$1='WOC QUERY'!$D$2:$BI$2)*(W$2='WOC QUERY'!$D$3:$BI$3)*(W$3='WOC QUERY'!$D$4:$BI$4)*(W$4='WOC QUERY'!$A$7:$A$1000),'WOC QUERY'!$D$7:$BI$1000))/COUNT(IF(($A14='WOC QUERY'!$B$7:$B$1000)*(W$1='WOC QUERY'!$D$2:$BI$2)*(W$2='WOC QUERY'!$D$3:$BI$3)*(W$3='WOC QUERY'!$D$4:$BI$4)*(W$4='WOC QUERY'!$A$7:$A$1000),'WOC QUERY'!$D$7:$BI$1000))</f>
        <v>34.429893409999998</v>
      </c>
      <c r="X14" s="31" t="e">
        <f t="array" ref="X14">SUM(IF(($A14='WOC QUERY'!$B$7:$B$1000)*(X$1='WOC QUERY'!$D$2:$BI$2)*(X$2='WOC QUERY'!$D$3:$BI$3)*(X$3='WOC QUERY'!$D$4:$BI$4)*(X$5='WOC QUERY'!$A$7:$A$1000)*(X$4='WOC QUERY'!$A$7:$A$1000)*(X$6='WOC QUERY'!$A$7:$A$1000),'WOC QUERY'!$D$7:$BI$1000))/COUNT(IF(($A14='WOC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14" s="30" t="e">
        <f t="shared" si="6"/>
        <v>#DIV/0!</v>
      </c>
      <c r="Z14" s="26"/>
      <c r="AA14" s="32" t="e">
        <f t="array" ref="AA14">SUM(IF(($A14='WOC QUERY'!$B$7:$B$1000)*(AA$1='WOC QUERY'!$D$2:$BI$2)*(AA$2='WOC QUERY'!$D$3:$BI$3)*(AA$3='WOC QUERY'!$D$4:$BI$4)*(AA$4='WOC QUERY'!$A$7:$A$1000),'WOC QUERY'!$D$7:$BI$1000))/COUNT(IF(($A14='WOC QUERY'!$B$7:$B$1000)*(AA$1='WOC QUERY'!$D$2:$BI$2)*(AA$2='WOC QUERY'!$D$3:$BI$3)*(AA$3='WOC QUERY'!$D$4:$BI$4)*(AA$4='WOC QUERY'!$A$7:$A$1000),'WOC QUERY'!$D$7:$BI$1000))</f>
        <v>#DIV/0!</v>
      </c>
      <c r="AB14" s="32" t="e">
        <f t="array" ref="AB14">SUM(IF(($A14='WOC QUERY'!$B$7:$B$1000)*(AB$1='WOC QUERY'!$D$2:$BI$2)*(AB$2='WOC QUERY'!$D$3:$BI$3)*(AB$3='WOC QUERY'!$D$4:$BI$4)*(AB$4='WOC QUERY'!$A$7:$A$1000),'WOC QUERY'!$D$7:$BI$1000))/COUNT(IF(($A14='WOC QUERY'!$B$7:$B$1000)*(AB$1='WOC QUERY'!$D$2:$BI$2)*(AB$2='WOC QUERY'!$D$3:$BI$3)*(AB$3='WOC QUERY'!$D$4:$BI$4)*(AB$4='WOC QUERY'!$A$7:$A$1000),'WOC QUERY'!$D$7:$BI$1000))</f>
        <v>#DIV/0!</v>
      </c>
      <c r="AC14" s="33" t="e">
        <f t="array" ref="AC14">SUM(IF(($A14='WOC QUERY'!$B$7:$B$1000)*(AC$1='WOC QUERY'!$D$2:$BI$2)*(AC$2='WOC QUERY'!$D$3:$BI$3)*(AC$3='WOC QUERY'!$D$4:$BI$4)*(AC$5='WOC QUERY'!$A$7:$A$1000)*(AC$4='WOC QUERY'!$A$7:$A$1000)*(AC$6='WOC QUERY'!$A$7:$A$1000),'WOC QUERY'!$D$7:$BI$1000))/COUNT(IF(($A14='WOC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14" s="30" t="e">
        <f t="shared" si="7"/>
        <v>#DIV/0!</v>
      </c>
      <c r="AE14" s="26"/>
    </row>
    <row r="15" spans="1:32" s="24" customFormat="1" ht="12" x14ac:dyDescent="0.2">
      <c r="A15" s="50" t="s">
        <v>46</v>
      </c>
      <c r="B15" s="29" t="str">
        <f t="shared" si="3"/>
        <v>Fix wings</v>
      </c>
      <c r="C15" s="26"/>
      <c r="D15" s="30">
        <f t="array" ref="D15">SUM(IF(($A15='WOC QUERY'!$B$7:$B$1000)*(D$1='WOC QUERY'!$D$2:$BI$2)*(D$2='WOC QUERY'!$D$3:$BI$3)*(D$3='WOC QUERY'!$D$4:$BI$4)*(D$4='WOC QUERY'!$A$7:$A$1000),'WOC QUERY'!$D$7:$BI$1000))/COUNT(IF(($A15='WOC QUERY'!$B$7:$B$1000)*(D$1='WOC QUERY'!$D$2:$BI$2)*(D$2='WOC QUERY'!$D$3:$BI$3)*(D$3='WOC QUERY'!$D$4:$BI$4)*(D$4='WOC QUERY'!$A$7:$A$1000),'WOC QUERY'!$D$7:$BI$1000))</f>
        <v>5.7063764099999998</v>
      </c>
      <c r="E15" s="30">
        <f t="array" ref="E15">SUM(IF(($A15='WOC QUERY'!$B$7:$B$1000)*(E$1='WOC QUERY'!$D$2:$BI$2)*(E$2='WOC QUERY'!$D$3:$BI$3)*(E$3='WOC QUERY'!$D$4:$BI$4)*(E$4='WOC QUERY'!$A$7:$A$1000),'WOC QUERY'!$D$7:$BI$1000))/COUNT(IF(($A15='WOC QUERY'!$B$7:$B$1000)*(E$1='WOC QUERY'!$D$2:$BI$2)*(E$2='WOC QUERY'!$D$3:$BI$3)*(E$3='WOC QUERY'!$D$4:$BI$4)*(E$4='WOC QUERY'!$A$7:$A$1000),'WOC QUERY'!$D$7:$BI$1000))</f>
        <v>10.186484650000001</v>
      </c>
      <c r="F15" s="30" t="e">
        <f t="shared" si="4"/>
        <v>#DIV/0!</v>
      </c>
      <c r="G15" s="30" t="e">
        <f t="array" ref="G15">SUM(IF(($A15='WOC QUERY'!$B$7:$B$1000)*(G$1='WOC QUERY'!$D$2:$BI$2)*(G$2='WOC QUERY'!$D$3:$BI$3)*(G$3='WOC QUERY'!$D$4:$BI$4)*(G$4='WOC QUERY'!$A$7:$A$1000),'WOC QUERY'!$D$7:$BI$1000))/COUNT(IF(($A15='WOC QUERY'!$B$7:$B$1000)*(G$1='WOC QUERY'!$D$2:$BI$2)*(G$2='WOC QUERY'!$D$3:$BI$3)*(G$3='WOC QUERY'!$D$4:$BI$4)*(G$4='WOC QUERY'!$A$7:$A$1000),'WOC QUERY'!$D$7:$BI$1000))</f>
        <v>#DIV/0!</v>
      </c>
      <c r="H15" s="30">
        <f t="array" ref="H15">SUM(IF(($A15='WOC QUERY'!$B$7:$B$1000)*(H$1='WOC QUERY'!$D$2:$BI$2)*(H$2='WOC QUERY'!$D$3:$BI$3)*(H$3='WOC QUERY'!$D$4:$BI$4)*(H$4='WOC QUERY'!$A$7:$A$1000),'WOC QUERY'!$D$7:$BI$1000))/COUNT(IF(($A15='WOC QUERY'!$B$7:$B$1000)*(H$1='WOC QUERY'!$D$2:$BI$2)*(H$2='WOC QUERY'!$D$3:$BI$3)*(H$3='WOC QUERY'!$D$4:$BI$4)*(H$4='WOC QUERY'!$A$7:$A$1000),'WOC QUERY'!$D$7:$BI$1000))</f>
        <v>-2.77956563</v>
      </c>
      <c r="I15" s="30" t="e">
        <f t="array" ref="I15">SUM(IF(($A15='WOC QUERY'!$B$7:$B$1000)*(I$1='WOC QUERY'!$D$2:$BI$2)*(I$2='WOC QUERY'!$D$3:$BI$3)*(I$3='WOC QUERY'!$D$4:$BI$4)*(I$4='WOC QUERY'!$A$7:$A$1000),'WOC QUERY'!$D$7:$BI$1000))/COUNT(IF(($A15='WOC QUERY'!$B$7:$B$1000)*(I$1='WOC QUERY'!$D$2:$BI$2)*(I$2='WOC QUERY'!$D$3:$BI$3)*(I$3='WOC QUERY'!$D$4:$BI$4)*(I$4='WOC QUERY'!$A$7:$A$1000),'WOC QUERY'!$D$7:$BI$1000))</f>
        <v>#DIV/0!</v>
      </c>
      <c r="J15" s="30" t="e">
        <f>SUM(D15:F15)</f>
        <v>#DIV/0!</v>
      </c>
      <c r="K15" s="26"/>
      <c r="L15" s="32" t="e">
        <f t="array" ref="L15">SUM(IF(($A15='WOC QUERY'!$B$7:$B$1000)*(L$1='WOC QUERY'!$D$2:$BI$2)*(L$2='WOC QUERY'!$D$3:$BI$3)*(L$3='WOC QUERY'!$D$4:$BI$4)*(L$4='WOC QUERY'!$A$7:$A$1000),'WOC QUERY'!$D$7:$BI$1000))/COUNT(IF(($A15='WOC QUERY'!$B$7:$B$1000)*(L$1='WOC QUERY'!$D$2:$BI$2)*(L$2='WOC QUERY'!$D$3:$BI$3)*(L$3='WOC QUERY'!$D$4:$BI$4)*(L$4='WOC QUERY'!$A$7:$A$1000),'WOC QUERY'!$D$7:$BI$1000))</f>
        <v>#DIV/0!</v>
      </c>
      <c r="M15" s="32" t="e">
        <f t="array" ref="M15">SUM(IF(($A15='WOC QUERY'!$B$7:$B$1000)*(M$1='WOC QUERY'!$D$2:$BI$2)*(M$2='WOC QUERY'!$D$3:$BI$3)*(M$3='WOC QUERY'!$D$4:$BI$4)*(M$4='WOC QUERY'!$A$7:$A$1000),'WOC QUERY'!$D$7:$BI$1000))/COUNT(IF(($A15='WOC QUERY'!$B$7:$B$1000)*(M$1='WOC QUERY'!$D$2:$BI$2)*(M$2='WOC QUERY'!$D$3:$BI$3)*(M$3='WOC QUERY'!$D$4:$BI$4)*(M$4='WOC QUERY'!$A$7:$A$1000),'WOC QUERY'!$D$7:$BI$1000))</f>
        <v>#DIV/0!</v>
      </c>
      <c r="N15" s="32" t="e">
        <f t="array" ref="N15">SUM(IF(($A15='WOC QUERY'!$B$7:$B$1000)*(N$1='WOC QUERY'!$D$2:$BI$2)*(N$2='WOC QUERY'!$D$3:$BI$3)*(N$3='WOC QUERY'!$D$4:$BI$4)*(N$5='WOC QUERY'!$A$7:$A$1000)*(N$4='WOC QUERY'!$A$7:$A$1000)*(N$6='WOC QUERY'!$A$7:$A$1000),'WOC QUERY'!$D$7:$BI$1000))/COUNT(IF(($A15='WOC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15" s="30" t="e">
        <f t="shared" si="8"/>
        <v>#DIV/0!</v>
      </c>
      <c r="P15" s="26"/>
      <c r="Q15" s="30">
        <f t="array" ref="Q15">SUM(IF(($A15='WOC QUERY'!$B$7:$B$1000)*(Q$1='WOC QUERY'!$D$2:$BI$2)*(Q$2='WOC QUERY'!$D$3:$BI$3)*(Q$3='WOC QUERY'!$D$4:$BI$4)*(Q$4='WOC QUERY'!$A$7:$A$1000),'WOC QUERY'!$D$7:$BI$1000))/COUNT(IF(($A15='WOC QUERY'!$B$7:$B$1000)*(Q$1='WOC QUERY'!$D$2:$BI$2)*(Q$2='WOC QUERY'!$D$3:$BI$3)*(Q$3='WOC QUERY'!$D$4:$BI$4)*(Q$4='WOC QUERY'!$A$7:$A$1000),'WOC QUERY'!$D$7:$BI$1000))</f>
        <v>4.89163294</v>
      </c>
      <c r="R15" s="30">
        <f t="array" ref="R15">SUM(IF(($A15='WOC QUERY'!$B$7:$B$1000)*(R$1='WOC QUERY'!$D$2:$BI$2)*(R$2='WOC QUERY'!$D$3:$BI$3)*(R$3='WOC QUERY'!$D$4:$BI$4)*(R$4='WOC QUERY'!$A$7:$A$1000),'WOC QUERY'!$D$7:$BI$1000))/COUNT(IF(($A15='WOC QUERY'!$B$7:$B$1000)*(R$1='WOC QUERY'!$D$2:$BI$2)*(R$2='WOC QUERY'!$D$3:$BI$3)*(R$3='WOC QUERY'!$D$4:$BI$4)*(R$4='WOC QUERY'!$A$7:$A$1000),'WOC QUERY'!$D$7:$BI$1000))</f>
        <v>5.81748084</v>
      </c>
      <c r="S15" s="31" t="e">
        <f t="array" ref="S15">SUM(IF(($A15='WOC QUERY'!$B$7:$B$1000)*(S$1='WOC QUERY'!$D$2:$BI$2)*(S$2='WOC QUERY'!$D$3:$BI$3)*(S$3='WOC QUERY'!$D$4:$BI$4)*(S$5='WOC QUERY'!$A$7:$A$1000)*(S$4='WOC QUERY'!$A$7:$A$1000)*(S$6='WOC QUERY'!$A$7:$A$1000),'WOC QUERY'!$D$7:$BI$1000))/COUNT(IF(($A15='WOC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15" s="30" t="e">
        <f t="shared" si="5"/>
        <v>#DIV/0!</v>
      </c>
      <c r="U15" s="26"/>
      <c r="V15" s="30">
        <f t="array" ref="V15">SUM(IF(($A15='WOC QUERY'!$B$7:$B$1000)*(V$1='WOC QUERY'!$D$2:$BI$2)*(V$2='WOC QUERY'!$D$3:$BI$3)*(V$3='WOC QUERY'!$D$4:$BI$4)*(V$4='WOC QUERY'!$A$7:$A$1000),'WOC QUERY'!$D$7:$BI$1000))/COUNT(IF(($A15='WOC QUERY'!$B$7:$B$1000)*(V$1='WOC QUERY'!$D$2:$BI$2)*(V$2='WOC QUERY'!$D$3:$BI$3)*(V$3='WOC QUERY'!$D$4:$BI$4)*(V$4='WOC QUERY'!$A$7:$A$1000),'WOC QUERY'!$D$7:$BI$1000))</f>
        <v>5.5571612200000002</v>
      </c>
      <c r="W15" s="30">
        <f t="array" ref="W15">SUM(IF(($A15='WOC QUERY'!$B$7:$B$1000)*(W$1='WOC QUERY'!$D$2:$BI$2)*(W$2='WOC QUERY'!$D$3:$BI$3)*(W$3='WOC QUERY'!$D$4:$BI$4)*(W$4='WOC QUERY'!$A$7:$A$1000),'WOC QUERY'!$D$7:$BI$1000))/COUNT(IF(($A15='WOC QUERY'!$B$7:$B$1000)*(W$1='WOC QUERY'!$D$2:$BI$2)*(W$2='WOC QUERY'!$D$3:$BI$3)*(W$3='WOC QUERY'!$D$4:$BI$4)*(W$4='WOC QUERY'!$A$7:$A$1000),'WOC QUERY'!$D$7:$BI$1000))</f>
        <v>8.3089748399999994</v>
      </c>
      <c r="X15" s="31" t="e">
        <f t="array" ref="X15">SUM(IF(($A15='WOC QUERY'!$B$7:$B$1000)*(X$1='WOC QUERY'!$D$2:$BI$2)*(X$2='WOC QUERY'!$D$3:$BI$3)*(X$3='WOC QUERY'!$D$4:$BI$4)*(X$5='WOC QUERY'!$A$7:$A$1000)*(X$4='WOC QUERY'!$A$7:$A$1000)*(X$6='WOC QUERY'!$A$7:$A$1000),'WOC QUERY'!$D$7:$BI$1000))/COUNT(IF(($A15='WOC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15" s="30" t="e">
        <f t="shared" si="6"/>
        <v>#DIV/0!</v>
      </c>
      <c r="Z15" s="26"/>
      <c r="AA15" s="32" t="e">
        <f t="array" ref="AA15">SUM(IF(($A15='WOC QUERY'!$B$7:$B$1000)*(AA$1='WOC QUERY'!$D$2:$BI$2)*(AA$2='WOC QUERY'!$D$3:$BI$3)*(AA$3='WOC QUERY'!$D$4:$BI$4)*(AA$4='WOC QUERY'!$A$7:$A$1000),'WOC QUERY'!$D$7:$BI$1000))/COUNT(IF(($A15='WOC QUERY'!$B$7:$B$1000)*(AA$1='WOC QUERY'!$D$2:$BI$2)*(AA$2='WOC QUERY'!$D$3:$BI$3)*(AA$3='WOC QUERY'!$D$4:$BI$4)*(AA$4='WOC QUERY'!$A$7:$A$1000),'WOC QUERY'!$D$7:$BI$1000))</f>
        <v>#DIV/0!</v>
      </c>
      <c r="AB15" s="32" t="e">
        <f t="array" ref="AB15">SUM(IF(($A15='WOC QUERY'!$B$7:$B$1000)*(AB$1='WOC QUERY'!$D$2:$BI$2)*(AB$2='WOC QUERY'!$D$3:$BI$3)*(AB$3='WOC QUERY'!$D$4:$BI$4)*(AB$4='WOC QUERY'!$A$7:$A$1000),'WOC QUERY'!$D$7:$BI$1000))/COUNT(IF(($A15='WOC QUERY'!$B$7:$B$1000)*(AB$1='WOC QUERY'!$D$2:$BI$2)*(AB$2='WOC QUERY'!$D$3:$BI$3)*(AB$3='WOC QUERY'!$D$4:$BI$4)*(AB$4='WOC QUERY'!$A$7:$A$1000),'WOC QUERY'!$D$7:$BI$1000))</f>
        <v>#DIV/0!</v>
      </c>
      <c r="AC15" s="33" t="e">
        <f t="array" ref="AC15">SUM(IF(($A15='WOC QUERY'!$B$7:$B$1000)*(AC$1='WOC QUERY'!$D$2:$BI$2)*(AC$2='WOC QUERY'!$D$3:$BI$3)*(AC$3='WOC QUERY'!$D$4:$BI$4)*(AC$5='WOC QUERY'!$A$7:$A$1000)*(AC$4='WOC QUERY'!$A$7:$A$1000)*(AC$6='WOC QUERY'!$A$7:$A$1000),'WOC QUERY'!$D$7:$BI$1000))/COUNT(IF(($A15='WOC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15" s="30" t="e">
        <f t="shared" si="7"/>
        <v>#DIV/0!</v>
      </c>
      <c r="AE15" s="26"/>
    </row>
    <row r="16" spans="1:32" s="24" customFormat="1" ht="12" x14ac:dyDescent="0.2">
      <c r="A16" s="50" t="s">
        <v>44</v>
      </c>
      <c r="B16" s="29" t="str">
        <f t="shared" si="3"/>
        <v>Multiservice contracts</v>
      </c>
      <c r="C16" s="26"/>
      <c r="D16" s="30">
        <f t="array" ref="D16">SUM(IF(($A16='WOC QUERY'!$B$7:$B$1000)*(D$1='WOC QUERY'!$D$2:$BI$2)*(D$2='WOC QUERY'!$D$3:$BI$3)*(D$3='WOC QUERY'!$D$4:$BI$4)*(D$4='WOC QUERY'!$A$7:$A$1000),'WOC QUERY'!$D$7:$BI$1000))/COUNT(IF(($A16='WOC QUERY'!$B$7:$B$1000)*(D$1='WOC QUERY'!$D$2:$BI$2)*(D$2='WOC QUERY'!$D$3:$BI$3)*(D$3='WOC QUERY'!$D$4:$BI$4)*(D$4='WOC QUERY'!$A$7:$A$1000),'WOC QUERY'!$D$7:$BI$1000))</f>
        <v>53.717550189999997</v>
      </c>
      <c r="E16" s="30">
        <f t="array" ref="E16">SUM(IF(($A16='WOC QUERY'!$B$7:$B$1000)*(E$1='WOC QUERY'!$D$2:$BI$2)*(E$2='WOC QUERY'!$D$3:$BI$3)*(E$3='WOC QUERY'!$D$4:$BI$4)*(E$4='WOC QUERY'!$A$7:$A$1000),'WOC QUERY'!$D$7:$BI$1000))/COUNT(IF(($A16='WOC QUERY'!$B$7:$B$1000)*(E$1='WOC QUERY'!$D$2:$BI$2)*(E$2='WOC QUERY'!$D$3:$BI$3)*(E$3='WOC QUERY'!$D$4:$BI$4)*(E$4='WOC QUERY'!$A$7:$A$1000),'WOC QUERY'!$D$7:$BI$1000))</f>
        <v>32.859988039999998</v>
      </c>
      <c r="F16" s="30" t="e">
        <f t="shared" si="4"/>
        <v>#DIV/0!</v>
      </c>
      <c r="G16" s="30">
        <f t="array" ref="G16">SUM(IF(($A16='WOC QUERY'!$B$7:$B$1000)*(G$1='WOC QUERY'!$D$2:$BI$2)*(G$2='WOC QUERY'!$D$3:$BI$3)*(G$3='WOC QUERY'!$D$4:$BI$4)*(G$4='WOC QUERY'!$A$7:$A$1000),'WOC QUERY'!$D$7:$BI$1000))/COUNT(IF(($A16='WOC QUERY'!$B$7:$B$1000)*(G$1='WOC QUERY'!$D$2:$BI$2)*(G$2='WOC QUERY'!$D$3:$BI$3)*(G$3='WOC QUERY'!$D$4:$BI$4)*(G$4='WOC QUERY'!$A$7:$A$1000),'WOC QUERY'!$D$7:$BI$1000))</f>
        <v>-61.822646050000003</v>
      </c>
      <c r="H16" s="30">
        <f t="array" ref="H16">SUM(IF(($A16='WOC QUERY'!$B$7:$B$1000)*(H$1='WOC QUERY'!$D$2:$BI$2)*(H$2='WOC QUERY'!$D$3:$BI$3)*(H$3='WOC QUERY'!$D$4:$BI$4)*(H$4='WOC QUERY'!$A$7:$A$1000),'WOC QUERY'!$D$7:$BI$1000))/COUNT(IF(($A16='WOC QUERY'!$B$7:$B$1000)*(H$1='WOC QUERY'!$D$2:$BI$2)*(H$2='WOC QUERY'!$D$3:$BI$3)*(H$3='WOC QUERY'!$D$4:$BI$4)*(H$4='WOC QUERY'!$A$7:$A$1000),'WOC QUERY'!$D$7:$BI$1000))</f>
        <v>-1.2296104400000001</v>
      </c>
      <c r="I16" s="30" t="e">
        <f t="array" ref="I16">SUM(IF(($A16='WOC QUERY'!$B$7:$B$1000)*(I$1='WOC QUERY'!$D$2:$BI$2)*(I$2='WOC QUERY'!$D$3:$BI$3)*(I$3='WOC QUERY'!$D$4:$BI$4)*(I$4='WOC QUERY'!$A$7:$A$1000),'WOC QUERY'!$D$7:$BI$1000))/COUNT(IF(($A16='WOC QUERY'!$B$7:$B$1000)*(I$1='WOC QUERY'!$D$2:$BI$2)*(I$2='WOC QUERY'!$D$3:$BI$3)*(I$3='WOC QUERY'!$D$4:$BI$4)*(I$4='WOC QUERY'!$A$7:$A$1000),'WOC QUERY'!$D$7:$BI$1000))</f>
        <v>#DIV/0!</v>
      </c>
      <c r="J16" s="30" t="e">
        <f>SUM(D16:F16)</f>
        <v>#DIV/0!</v>
      </c>
      <c r="K16" s="26"/>
      <c r="L16" s="32" t="e">
        <f t="array" ref="L16">SUM(IF(($A16='WOC QUERY'!$B$7:$B$1000)*(L$1='WOC QUERY'!$D$2:$BI$2)*(L$2='WOC QUERY'!$D$3:$BI$3)*(L$3='WOC QUERY'!$D$4:$BI$4)*(L$4='WOC QUERY'!$A$7:$A$1000),'WOC QUERY'!$D$7:$BI$1000))/COUNT(IF(($A16='WOC QUERY'!$B$7:$B$1000)*(L$1='WOC QUERY'!$D$2:$BI$2)*(L$2='WOC QUERY'!$D$3:$BI$3)*(L$3='WOC QUERY'!$D$4:$BI$4)*(L$4='WOC QUERY'!$A$7:$A$1000),'WOC QUERY'!$D$7:$BI$1000))</f>
        <v>#DIV/0!</v>
      </c>
      <c r="M16" s="32" t="e">
        <f t="array" ref="M16">SUM(IF(($A16='WOC QUERY'!$B$7:$B$1000)*(M$1='WOC QUERY'!$D$2:$BI$2)*(M$2='WOC QUERY'!$D$3:$BI$3)*(M$3='WOC QUERY'!$D$4:$BI$4)*(M$4='WOC QUERY'!$A$7:$A$1000),'WOC QUERY'!$D$7:$BI$1000))/COUNT(IF(($A16='WOC QUERY'!$B$7:$B$1000)*(M$1='WOC QUERY'!$D$2:$BI$2)*(M$2='WOC QUERY'!$D$3:$BI$3)*(M$3='WOC QUERY'!$D$4:$BI$4)*(M$4='WOC QUERY'!$A$7:$A$1000),'WOC QUERY'!$D$7:$BI$1000))</f>
        <v>#DIV/0!</v>
      </c>
      <c r="N16" s="32" t="e">
        <f t="array" ref="N16">SUM(IF(($A16='WOC QUERY'!$B$7:$B$1000)*(N$1='WOC QUERY'!$D$2:$BI$2)*(N$2='WOC QUERY'!$D$3:$BI$3)*(N$3='WOC QUERY'!$D$4:$BI$4)*(N$5='WOC QUERY'!$A$7:$A$1000)*(N$4='WOC QUERY'!$A$7:$A$1000)*(N$6='WOC QUERY'!$A$7:$A$1000),'WOC QUERY'!$D$7:$BI$1000))/COUNT(IF(($A16='WOC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16" s="30" t="e">
        <f t="shared" si="8"/>
        <v>#DIV/0!</v>
      </c>
      <c r="P16" s="26"/>
      <c r="Q16" s="30">
        <f t="array" ref="Q16">SUM(IF(($A16='WOC QUERY'!$B$7:$B$1000)*(Q$1='WOC QUERY'!$D$2:$BI$2)*(Q$2='WOC QUERY'!$D$3:$BI$3)*(Q$3='WOC QUERY'!$D$4:$BI$4)*(Q$4='WOC QUERY'!$A$7:$A$1000),'WOC QUERY'!$D$7:$BI$1000))/COUNT(IF(($A16='WOC QUERY'!$B$7:$B$1000)*(Q$1='WOC QUERY'!$D$2:$BI$2)*(Q$2='WOC QUERY'!$D$3:$BI$3)*(Q$3='WOC QUERY'!$D$4:$BI$4)*(Q$4='WOC QUERY'!$A$7:$A$1000),'WOC QUERY'!$D$7:$BI$1000))</f>
        <v>30.842822699999999</v>
      </c>
      <c r="R16" s="30">
        <f t="array" ref="R16">SUM(IF(($A16='WOC QUERY'!$B$7:$B$1000)*(R$1='WOC QUERY'!$D$2:$BI$2)*(R$2='WOC QUERY'!$D$3:$BI$3)*(R$3='WOC QUERY'!$D$4:$BI$4)*(R$4='WOC QUERY'!$A$7:$A$1000),'WOC QUERY'!$D$7:$BI$1000))/COUNT(IF(($A16='WOC QUERY'!$B$7:$B$1000)*(R$1='WOC QUERY'!$D$2:$BI$2)*(R$2='WOC QUERY'!$D$3:$BI$3)*(R$3='WOC QUERY'!$D$4:$BI$4)*(R$4='WOC QUERY'!$A$7:$A$1000),'WOC QUERY'!$D$7:$BI$1000))</f>
        <v>23.7870676</v>
      </c>
      <c r="S16" s="31" t="e">
        <f t="array" ref="S16">SUM(IF(($A16='WOC QUERY'!$B$7:$B$1000)*(S$1='WOC QUERY'!$D$2:$BI$2)*(S$2='WOC QUERY'!$D$3:$BI$3)*(S$3='WOC QUERY'!$D$4:$BI$4)*(S$5='WOC QUERY'!$A$7:$A$1000)*(S$4='WOC QUERY'!$A$7:$A$1000)*(S$6='WOC QUERY'!$A$7:$A$1000),'WOC QUERY'!$D$7:$BI$1000))/COUNT(IF(($A16='WOC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16" s="30" t="e">
        <f t="shared" si="5"/>
        <v>#DIV/0!</v>
      </c>
      <c r="U16" s="26"/>
      <c r="V16" s="30">
        <f t="array" ref="V16">SUM(IF(($A16='WOC QUERY'!$B$7:$B$1000)*(V$1='WOC QUERY'!$D$2:$BI$2)*(V$2='WOC QUERY'!$D$3:$BI$3)*(V$3='WOC QUERY'!$D$4:$BI$4)*(V$4='WOC QUERY'!$A$7:$A$1000),'WOC QUERY'!$D$7:$BI$1000))/COUNT(IF(($A16='WOC QUERY'!$B$7:$B$1000)*(V$1='WOC QUERY'!$D$2:$BI$2)*(V$2='WOC QUERY'!$D$3:$BI$3)*(V$3='WOC QUERY'!$D$4:$BI$4)*(V$4='WOC QUERY'!$A$7:$A$1000),'WOC QUERY'!$D$7:$BI$1000))</f>
        <v>37.332152600000001</v>
      </c>
      <c r="W16" s="30">
        <f t="array" ref="W16">SUM(IF(($A16='WOC QUERY'!$B$7:$B$1000)*(W$1='WOC QUERY'!$D$2:$BI$2)*(W$2='WOC QUERY'!$D$3:$BI$3)*(W$3='WOC QUERY'!$D$4:$BI$4)*(W$4='WOC QUERY'!$A$7:$A$1000),'WOC QUERY'!$D$7:$BI$1000))/COUNT(IF(($A16='WOC QUERY'!$B$7:$B$1000)*(W$1='WOC QUERY'!$D$2:$BI$2)*(W$2='WOC QUERY'!$D$3:$BI$3)*(W$3='WOC QUERY'!$D$4:$BI$4)*(W$4='WOC QUERY'!$A$7:$A$1000),'WOC QUERY'!$D$7:$BI$1000))</f>
        <v>25.491797779999999</v>
      </c>
      <c r="X16" s="31" t="e">
        <f t="array" ref="X16">SUM(IF(($A16='WOC QUERY'!$B$7:$B$1000)*(X$1='WOC QUERY'!$D$2:$BI$2)*(X$2='WOC QUERY'!$D$3:$BI$3)*(X$3='WOC QUERY'!$D$4:$BI$4)*(X$5='WOC QUERY'!$A$7:$A$1000)*(X$4='WOC QUERY'!$A$7:$A$1000)*(X$6='WOC QUERY'!$A$7:$A$1000),'WOC QUERY'!$D$7:$BI$1000))/COUNT(IF(($A16='WOC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16" s="30" t="e">
        <f t="shared" si="6"/>
        <v>#DIV/0!</v>
      </c>
      <c r="Z16" s="26"/>
      <c r="AA16" s="32" t="e">
        <f t="array" ref="AA16">SUM(IF(($A16='WOC QUERY'!$B$7:$B$1000)*(AA$1='WOC QUERY'!$D$2:$BI$2)*(AA$2='WOC QUERY'!$D$3:$BI$3)*(AA$3='WOC QUERY'!$D$4:$BI$4)*(AA$4='WOC QUERY'!$A$7:$A$1000),'WOC QUERY'!$D$7:$BI$1000))/COUNT(IF(($A16='WOC QUERY'!$B$7:$B$1000)*(AA$1='WOC QUERY'!$D$2:$BI$2)*(AA$2='WOC QUERY'!$D$3:$BI$3)*(AA$3='WOC QUERY'!$D$4:$BI$4)*(AA$4='WOC QUERY'!$A$7:$A$1000),'WOC QUERY'!$D$7:$BI$1000))</f>
        <v>#DIV/0!</v>
      </c>
      <c r="AB16" s="32" t="e">
        <f t="array" ref="AB16">SUM(IF(($A16='WOC QUERY'!$B$7:$B$1000)*(AB$1='WOC QUERY'!$D$2:$BI$2)*(AB$2='WOC QUERY'!$D$3:$BI$3)*(AB$3='WOC QUERY'!$D$4:$BI$4)*(AB$4='WOC QUERY'!$A$7:$A$1000),'WOC QUERY'!$D$7:$BI$1000))/COUNT(IF(($A16='WOC QUERY'!$B$7:$B$1000)*(AB$1='WOC QUERY'!$D$2:$BI$2)*(AB$2='WOC QUERY'!$D$3:$BI$3)*(AB$3='WOC QUERY'!$D$4:$BI$4)*(AB$4='WOC QUERY'!$A$7:$A$1000),'WOC QUERY'!$D$7:$BI$1000))</f>
        <v>#DIV/0!</v>
      </c>
      <c r="AC16" s="33" t="e">
        <f t="array" ref="AC16">SUM(IF(($A16='WOC QUERY'!$B$7:$B$1000)*(AC$1='WOC QUERY'!$D$2:$BI$2)*(AC$2='WOC QUERY'!$D$3:$BI$3)*(AC$3='WOC QUERY'!$D$4:$BI$4)*(AC$5='WOC QUERY'!$A$7:$A$1000)*(AC$4='WOC QUERY'!$A$7:$A$1000)*(AC$6='WOC QUERY'!$A$7:$A$1000),'WOC QUERY'!$D$7:$BI$1000))/COUNT(IF(($A16='WOC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16" s="30" t="e">
        <f t="shared" si="7"/>
        <v>#DIV/0!</v>
      </c>
      <c r="AE16" s="26"/>
    </row>
    <row r="17" spans="1:31" s="24" customFormat="1" ht="12" x14ac:dyDescent="0.2">
      <c r="A17" s="50" t="s">
        <v>51</v>
      </c>
      <c r="B17" s="29" t="str">
        <f t="shared" si="3"/>
        <v>Training</v>
      </c>
      <c r="C17" s="26"/>
      <c r="D17" s="30">
        <f t="array" ref="D17">SUM(IF(($A17='WOC QUERY'!$B$7:$B$1000)*(D$1='WOC QUERY'!$D$2:$BI$2)*(D$2='WOC QUERY'!$D$3:$BI$3)*(D$3='WOC QUERY'!$D$4:$BI$4)*(D$4='WOC QUERY'!$A$7:$A$1000),'WOC QUERY'!$D$7:$BI$1000))/COUNT(IF(($A17='WOC QUERY'!$B$7:$B$1000)*(D$1='WOC QUERY'!$D$2:$BI$2)*(D$2='WOC QUERY'!$D$3:$BI$3)*(D$3='WOC QUERY'!$D$4:$BI$4)*(D$4='WOC QUERY'!$A$7:$A$1000),'WOC QUERY'!$D$7:$BI$1000))</f>
        <v>-2.521547</v>
      </c>
      <c r="E17" s="30">
        <f t="array" ref="E17">SUM(IF(($A17='WOC QUERY'!$B$7:$B$1000)*(E$1='WOC QUERY'!$D$2:$BI$2)*(E$2='WOC QUERY'!$D$3:$BI$3)*(E$3='WOC QUERY'!$D$4:$BI$4)*(E$4='WOC QUERY'!$A$7:$A$1000),'WOC QUERY'!$D$7:$BI$1000))/COUNT(IF(($A17='WOC QUERY'!$B$7:$B$1000)*(E$1='WOC QUERY'!$D$2:$BI$2)*(E$2='WOC QUERY'!$D$3:$BI$3)*(E$3='WOC QUERY'!$D$4:$BI$4)*(E$4='WOC QUERY'!$A$7:$A$1000),'WOC QUERY'!$D$7:$BI$1000))</f>
        <v>14.73997829</v>
      </c>
      <c r="F17" s="30" t="e">
        <f t="shared" si="4"/>
        <v>#DIV/0!</v>
      </c>
      <c r="G17" s="30">
        <f t="array" ref="G17">SUM(IF(($A17='WOC QUERY'!$B$7:$B$1000)*(G$1='WOC QUERY'!$D$2:$BI$2)*(G$2='WOC QUERY'!$D$3:$BI$3)*(G$3='WOC QUERY'!$D$4:$BI$4)*(G$4='WOC QUERY'!$A$7:$A$1000),'WOC QUERY'!$D$7:$BI$1000))/COUNT(IF(($A17='WOC QUERY'!$B$7:$B$1000)*(G$1='WOC QUERY'!$D$2:$BI$2)*(G$2='WOC QUERY'!$D$3:$BI$3)*(G$3='WOC QUERY'!$D$4:$BI$4)*(G$4='WOC QUERY'!$A$7:$A$1000),'WOC QUERY'!$D$7:$BI$1000))</f>
        <v>-5.32225372</v>
      </c>
      <c r="H17" s="30">
        <f t="array" ref="H17">SUM(IF(($A17='WOC QUERY'!$B$7:$B$1000)*(H$1='WOC QUERY'!$D$2:$BI$2)*(H$2='WOC QUERY'!$D$3:$BI$3)*(H$3='WOC QUERY'!$D$4:$BI$4)*(H$4='WOC QUERY'!$A$7:$A$1000),'WOC QUERY'!$D$7:$BI$1000))/COUNT(IF(($A17='WOC QUERY'!$B$7:$B$1000)*(H$1='WOC QUERY'!$D$2:$BI$2)*(H$2='WOC QUERY'!$D$3:$BI$3)*(H$3='WOC QUERY'!$D$4:$BI$4)*(H$4='WOC QUERY'!$A$7:$A$1000),'WOC QUERY'!$D$7:$BI$1000))</f>
        <v>-3.6107228099999999</v>
      </c>
      <c r="I17" s="30" t="e">
        <f t="array" ref="I17">SUM(IF(($A17='WOC QUERY'!$B$7:$B$1000)*(I$1='WOC QUERY'!$D$2:$BI$2)*(I$2='WOC QUERY'!$D$3:$BI$3)*(I$3='WOC QUERY'!$D$4:$BI$4)*(I$4='WOC QUERY'!$A$7:$A$1000),'WOC QUERY'!$D$7:$BI$1000))/COUNT(IF(($A17='WOC QUERY'!$B$7:$B$1000)*(I$1='WOC QUERY'!$D$2:$BI$2)*(I$2='WOC QUERY'!$D$3:$BI$3)*(I$3='WOC QUERY'!$D$4:$BI$4)*(I$4='WOC QUERY'!$A$7:$A$1000),'WOC QUERY'!$D$7:$BI$1000))</f>
        <v>#DIV/0!</v>
      </c>
      <c r="J17" s="30" t="e">
        <f>SUM(D17:F17)</f>
        <v>#DIV/0!</v>
      </c>
      <c r="K17" s="26"/>
      <c r="L17" s="32" t="e">
        <f t="array" ref="L17">SUM(IF(($A17='WOC QUERY'!$B$7:$B$1000)*(L$1='WOC QUERY'!$D$2:$BI$2)*(L$2='WOC QUERY'!$D$3:$BI$3)*(L$3='WOC QUERY'!$D$4:$BI$4)*(L$4='WOC QUERY'!$A$7:$A$1000),'WOC QUERY'!$D$7:$BI$1000))/COUNT(IF(($A17='WOC QUERY'!$B$7:$B$1000)*(L$1='WOC QUERY'!$D$2:$BI$2)*(L$2='WOC QUERY'!$D$3:$BI$3)*(L$3='WOC QUERY'!$D$4:$BI$4)*(L$4='WOC QUERY'!$A$7:$A$1000),'WOC QUERY'!$D$7:$BI$1000))</f>
        <v>#DIV/0!</v>
      </c>
      <c r="M17" s="32" t="e">
        <f t="array" ref="M17">SUM(IF(($A17='WOC QUERY'!$B$7:$B$1000)*(M$1='WOC QUERY'!$D$2:$BI$2)*(M$2='WOC QUERY'!$D$3:$BI$3)*(M$3='WOC QUERY'!$D$4:$BI$4)*(M$4='WOC QUERY'!$A$7:$A$1000),'WOC QUERY'!$D$7:$BI$1000))/COUNT(IF(($A17='WOC QUERY'!$B$7:$B$1000)*(M$1='WOC QUERY'!$D$2:$BI$2)*(M$2='WOC QUERY'!$D$3:$BI$3)*(M$3='WOC QUERY'!$D$4:$BI$4)*(M$4='WOC QUERY'!$A$7:$A$1000),'WOC QUERY'!$D$7:$BI$1000))</f>
        <v>#DIV/0!</v>
      </c>
      <c r="N17" s="32" t="e">
        <f t="array" ref="N17">SUM(IF(($A17='WOC QUERY'!$B$7:$B$1000)*(N$1='WOC QUERY'!$D$2:$BI$2)*(N$2='WOC QUERY'!$D$3:$BI$3)*(N$3='WOC QUERY'!$D$4:$BI$4)*(N$5='WOC QUERY'!$A$7:$A$1000)*(N$4='WOC QUERY'!$A$7:$A$1000)*(N$6='WOC QUERY'!$A$7:$A$1000),'WOC QUERY'!$D$7:$BI$1000))/COUNT(IF(($A17='WOC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17" s="30" t="e">
        <f t="shared" si="8"/>
        <v>#DIV/0!</v>
      </c>
      <c r="P17" s="26"/>
      <c r="Q17" s="30">
        <f t="array" ref="Q17">SUM(IF(($A17='WOC QUERY'!$B$7:$B$1000)*(Q$1='WOC QUERY'!$D$2:$BI$2)*(Q$2='WOC QUERY'!$D$3:$BI$3)*(Q$3='WOC QUERY'!$D$4:$BI$4)*(Q$4='WOC QUERY'!$A$7:$A$1000),'WOC QUERY'!$D$7:$BI$1000))/COUNT(IF(($A17='WOC QUERY'!$B$7:$B$1000)*(Q$1='WOC QUERY'!$D$2:$BI$2)*(Q$2='WOC QUERY'!$D$3:$BI$3)*(Q$3='WOC QUERY'!$D$4:$BI$4)*(Q$4='WOC QUERY'!$A$7:$A$1000),'WOC QUERY'!$D$7:$BI$1000))</f>
        <v>0.98790738</v>
      </c>
      <c r="R17" s="30">
        <f t="array" ref="R17">SUM(IF(($A17='WOC QUERY'!$B$7:$B$1000)*(R$1='WOC QUERY'!$D$2:$BI$2)*(R$2='WOC QUERY'!$D$3:$BI$3)*(R$3='WOC QUERY'!$D$4:$BI$4)*(R$4='WOC QUERY'!$A$7:$A$1000),'WOC QUERY'!$D$7:$BI$1000))/COUNT(IF(($A17='WOC QUERY'!$B$7:$B$1000)*(R$1='WOC QUERY'!$D$2:$BI$2)*(R$2='WOC QUERY'!$D$3:$BI$3)*(R$3='WOC QUERY'!$D$4:$BI$4)*(R$4='WOC QUERY'!$A$7:$A$1000),'WOC QUERY'!$D$7:$BI$1000))</f>
        <v>14.478941499999999</v>
      </c>
      <c r="S17" s="31" t="e">
        <f t="array" ref="S17">SUM(IF(($A17='WOC QUERY'!$B$7:$B$1000)*(S$1='WOC QUERY'!$D$2:$BI$2)*(S$2='WOC QUERY'!$D$3:$BI$3)*(S$3='WOC QUERY'!$D$4:$BI$4)*(S$5='WOC QUERY'!$A$7:$A$1000)*(S$4='WOC QUERY'!$A$7:$A$1000)*(S$6='WOC QUERY'!$A$7:$A$1000),'WOC QUERY'!$D$7:$BI$1000))/COUNT(IF(($A17='WOC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17" s="30" t="e">
        <f t="shared" si="5"/>
        <v>#DIV/0!</v>
      </c>
      <c r="U17" s="26"/>
      <c r="V17" s="30">
        <f t="array" ref="V17">SUM(IF(($A17='WOC QUERY'!$B$7:$B$1000)*(V$1='WOC QUERY'!$D$2:$BI$2)*(V$2='WOC QUERY'!$D$3:$BI$3)*(V$3='WOC QUERY'!$D$4:$BI$4)*(V$4='WOC QUERY'!$A$7:$A$1000),'WOC QUERY'!$D$7:$BI$1000))/COUNT(IF(($A17='WOC QUERY'!$B$7:$B$1000)*(V$1='WOC QUERY'!$D$2:$BI$2)*(V$2='WOC QUERY'!$D$3:$BI$3)*(V$3='WOC QUERY'!$D$4:$BI$4)*(V$4='WOC QUERY'!$A$7:$A$1000),'WOC QUERY'!$D$7:$BI$1000))</f>
        <v>1.03329176</v>
      </c>
      <c r="W17" s="30">
        <f t="array" ref="W17">SUM(IF(($A17='WOC QUERY'!$B$7:$B$1000)*(W$1='WOC QUERY'!$D$2:$BI$2)*(W$2='WOC QUERY'!$D$3:$BI$3)*(W$3='WOC QUERY'!$D$4:$BI$4)*(W$4='WOC QUERY'!$A$7:$A$1000),'WOC QUERY'!$D$7:$BI$1000))/COUNT(IF(($A17='WOC QUERY'!$B$7:$B$1000)*(W$1='WOC QUERY'!$D$2:$BI$2)*(W$2='WOC QUERY'!$D$3:$BI$3)*(W$3='WOC QUERY'!$D$4:$BI$4)*(W$4='WOC QUERY'!$A$7:$A$1000),'WOC QUERY'!$D$7:$BI$1000))</f>
        <v>14.903566209999999</v>
      </c>
      <c r="X17" s="31" t="e">
        <f t="array" ref="X17">SUM(IF(($A17='WOC QUERY'!$B$7:$B$1000)*(X$1='WOC QUERY'!$D$2:$BI$2)*(X$2='WOC QUERY'!$D$3:$BI$3)*(X$3='WOC QUERY'!$D$4:$BI$4)*(X$5='WOC QUERY'!$A$7:$A$1000)*(X$4='WOC QUERY'!$A$7:$A$1000)*(X$6='WOC QUERY'!$A$7:$A$1000),'WOC QUERY'!$D$7:$BI$1000))/COUNT(IF(($A17='WOC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17" s="30" t="e">
        <f t="shared" si="6"/>
        <v>#DIV/0!</v>
      </c>
      <c r="Z17" s="26"/>
      <c r="AA17" s="32" t="e">
        <f t="array" ref="AA17">SUM(IF(($A17='WOC QUERY'!$B$7:$B$1000)*(AA$1='WOC QUERY'!$D$2:$BI$2)*(AA$2='WOC QUERY'!$D$3:$BI$3)*(AA$3='WOC QUERY'!$D$4:$BI$4)*(AA$4='WOC QUERY'!$A$7:$A$1000),'WOC QUERY'!$D$7:$BI$1000))/COUNT(IF(($A17='WOC QUERY'!$B$7:$B$1000)*(AA$1='WOC QUERY'!$D$2:$BI$2)*(AA$2='WOC QUERY'!$D$3:$BI$3)*(AA$3='WOC QUERY'!$D$4:$BI$4)*(AA$4='WOC QUERY'!$A$7:$A$1000),'WOC QUERY'!$D$7:$BI$1000))</f>
        <v>#DIV/0!</v>
      </c>
      <c r="AB17" s="32" t="e">
        <f t="array" ref="AB17">SUM(IF(($A17='WOC QUERY'!$B$7:$B$1000)*(AB$1='WOC QUERY'!$D$2:$BI$2)*(AB$2='WOC QUERY'!$D$3:$BI$3)*(AB$3='WOC QUERY'!$D$4:$BI$4)*(AB$4='WOC QUERY'!$A$7:$A$1000),'WOC QUERY'!$D$7:$BI$1000))/COUNT(IF(($A17='WOC QUERY'!$B$7:$B$1000)*(AB$1='WOC QUERY'!$D$2:$BI$2)*(AB$2='WOC QUERY'!$D$3:$BI$3)*(AB$3='WOC QUERY'!$D$4:$BI$4)*(AB$4='WOC QUERY'!$A$7:$A$1000),'WOC QUERY'!$D$7:$BI$1000))</f>
        <v>#DIV/0!</v>
      </c>
      <c r="AC17" s="33" t="e">
        <f t="array" ref="AC17">SUM(IF(($A17='WOC QUERY'!$B$7:$B$1000)*(AC$1='WOC QUERY'!$D$2:$BI$2)*(AC$2='WOC QUERY'!$D$3:$BI$3)*(AC$3='WOC QUERY'!$D$4:$BI$4)*(AC$5='WOC QUERY'!$A$7:$A$1000)*(AC$4='WOC QUERY'!$A$7:$A$1000)*(AC$6='WOC QUERY'!$A$7:$A$1000),'WOC QUERY'!$D$7:$BI$1000))/COUNT(IF(($A17='WOC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17" s="30" t="e">
        <f t="shared" si="7"/>
        <v>#DIV/0!</v>
      </c>
      <c r="AE17" s="26"/>
    </row>
    <row r="18" spans="1:31" s="24" customFormat="1" ht="12" x14ac:dyDescent="0.2">
      <c r="A18" s="50" t="s">
        <v>53</v>
      </c>
      <c r="B18" s="29" t="str">
        <f t="shared" si="3"/>
        <v>Support Engineering</v>
      </c>
      <c r="C18" s="26"/>
      <c r="D18" s="30">
        <f t="array" ref="D18">SUM(IF(($A18='WOC QUERY'!$B$7:$B$1000)*(D$1='WOC QUERY'!$D$2:$BI$2)*(D$2='WOC QUERY'!$D$3:$BI$3)*(D$3='WOC QUERY'!$D$4:$BI$4)*(D$4='WOC QUERY'!$A$7:$A$1000),'WOC QUERY'!$D$7:$BI$1000))/COUNT(IF(($A18='WOC QUERY'!$B$7:$B$1000)*(D$1='WOC QUERY'!$D$2:$BI$2)*(D$2='WOC QUERY'!$D$3:$BI$3)*(D$3='WOC QUERY'!$D$4:$BI$4)*(D$4='WOC QUERY'!$A$7:$A$1000),'WOC QUERY'!$D$7:$BI$1000))</f>
        <v>-1.3641667799999999</v>
      </c>
      <c r="E18" s="30">
        <f t="array" ref="E18">SUM(IF(($A18='WOC QUERY'!$B$7:$B$1000)*(E$1='WOC QUERY'!$D$2:$BI$2)*(E$2='WOC QUERY'!$D$3:$BI$3)*(E$3='WOC QUERY'!$D$4:$BI$4)*(E$4='WOC QUERY'!$A$7:$A$1000),'WOC QUERY'!$D$7:$BI$1000))/COUNT(IF(($A18='WOC QUERY'!$B$7:$B$1000)*(E$1='WOC QUERY'!$D$2:$BI$2)*(E$2='WOC QUERY'!$D$3:$BI$3)*(E$3='WOC QUERY'!$D$4:$BI$4)*(E$4='WOC QUERY'!$A$7:$A$1000),'WOC QUERY'!$D$7:$BI$1000))</f>
        <v>3.84033728</v>
      </c>
      <c r="F18" s="30" t="e">
        <f t="shared" si="4"/>
        <v>#DIV/0!</v>
      </c>
      <c r="G18" s="30">
        <f t="array" ref="G18">SUM(IF(($A18='WOC QUERY'!$B$7:$B$1000)*(G$1='WOC QUERY'!$D$2:$BI$2)*(G$2='WOC QUERY'!$D$3:$BI$3)*(G$3='WOC QUERY'!$D$4:$BI$4)*(G$4='WOC QUERY'!$A$7:$A$1000),'WOC QUERY'!$D$7:$BI$1000))/COUNT(IF(($A18='WOC QUERY'!$B$7:$B$1000)*(G$1='WOC QUERY'!$D$2:$BI$2)*(G$2='WOC QUERY'!$D$3:$BI$3)*(G$3='WOC QUERY'!$D$4:$BI$4)*(G$4='WOC QUERY'!$A$7:$A$1000),'WOC QUERY'!$D$7:$BI$1000))</f>
        <v>-0.90595159999999997</v>
      </c>
      <c r="H18" s="30">
        <f t="array" ref="H18">SUM(IF(($A18='WOC QUERY'!$B$7:$B$1000)*(H$1='WOC QUERY'!$D$2:$BI$2)*(H$2='WOC QUERY'!$D$3:$BI$3)*(H$3='WOC QUERY'!$D$4:$BI$4)*(H$4='WOC QUERY'!$A$7:$A$1000),'WOC QUERY'!$D$7:$BI$1000))/COUNT(IF(($A18='WOC QUERY'!$B$7:$B$1000)*(H$1='WOC QUERY'!$D$2:$BI$2)*(H$2='WOC QUERY'!$D$3:$BI$3)*(H$3='WOC QUERY'!$D$4:$BI$4)*(H$4='WOC QUERY'!$A$7:$A$1000),'WOC QUERY'!$D$7:$BI$1000))</f>
        <v>-0.57224894999999998</v>
      </c>
      <c r="I18" s="30" t="e">
        <f t="array" ref="I18">SUM(IF(($A18='WOC QUERY'!$B$7:$B$1000)*(I$1='WOC QUERY'!$D$2:$BI$2)*(I$2='WOC QUERY'!$D$3:$BI$3)*(I$3='WOC QUERY'!$D$4:$BI$4)*(I$4='WOC QUERY'!$A$7:$A$1000),'WOC QUERY'!$D$7:$BI$1000))/COUNT(IF(($A18='WOC QUERY'!$B$7:$B$1000)*(I$1='WOC QUERY'!$D$2:$BI$2)*(I$2='WOC QUERY'!$D$3:$BI$3)*(I$3='WOC QUERY'!$D$4:$BI$4)*(I$4='WOC QUERY'!$A$7:$A$1000),'WOC QUERY'!$D$7:$BI$1000))</f>
        <v>#DIV/0!</v>
      </c>
      <c r="J18" s="30" t="e">
        <f>SUM(D18:F18)</f>
        <v>#DIV/0!</v>
      </c>
      <c r="K18" s="26"/>
      <c r="L18" s="32" t="e">
        <f t="array" ref="L18">SUM(IF(($A18='WOC QUERY'!$B$7:$B$1000)*(L$1='WOC QUERY'!$D$2:$BI$2)*(L$2='WOC QUERY'!$D$3:$BI$3)*(L$3='WOC QUERY'!$D$4:$BI$4)*(L$4='WOC QUERY'!$A$7:$A$1000),'WOC QUERY'!$D$7:$BI$1000))/COUNT(IF(($A18='WOC QUERY'!$B$7:$B$1000)*(L$1='WOC QUERY'!$D$2:$BI$2)*(L$2='WOC QUERY'!$D$3:$BI$3)*(L$3='WOC QUERY'!$D$4:$BI$4)*(L$4='WOC QUERY'!$A$7:$A$1000),'WOC QUERY'!$D$7:$BI$1000))</f>
        <v>#DIV/0!</v>
      </c>
      <c r="M18" s="32" t="e">
        <f t="array" ref="M18">SUM(IF(($A18='WOC QUERY'!$B$7:$B$1000)*(M$1='WOC QUERY'!$D$2:$BI$2)*(M$2='WOC QUERY'!$D$3:$BI$3)*(M$3='WOC QUERY'!$D$4:$BI$4)*(M$4='WOC QUERY'!$A$7:$A$1000),'WOC QUERY'!$D$7:$BI$1000))/COUNT(IF(($A18='WOC QUERY'!$B$7:$B$1000)*(M$1='WOC QUERY'!$D$2:$BI$2)*(M$2='WOC QUERY'!$D$3:$BI$3)*(M$3='WOC QUERY'!$D$4:$BI$4)*(M$4='WOC QUERY'!$A$7:$A$1000),'WOC QUERY'!$D$7:$BI$1000))</f>
        <v>#DIV/0!</v>
      </c>
      <c r="N18" s="32" t="e">
        <f t="array" ref="N18">SUM(IF(($A18='WOC QUERY'!$B$7:$B$1000)*(N$1='WOC QUERY'!$D$2:$BI$2)*(N$2='WOC QUERY'!$D$3:$BI$3)*(N$3='WOC QUERY'!$D$4:$BI$4)*(N$5='WOC QUERY'!$A$7:$A$1000)*(N$4='WOC QUERY'!$A$7:$A$1000)*(N$6='WOC QUERY'!$A$7:$A$1000),'WOC QUERY'!$D$7:$BI$1000))/COUNT(IF(($A18='WOC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18" s="30" t="e">
        <f t="shared" si="8"/>
        <v>#DIV/0!</v>
      </c>
      <c r="P18" s="26"/>
      <c r="Q18" s="30">
        <f t="array" ref="Q18">SUM(IF(($A18='WOC QUERY'!$B$7:$B$1000)*(Q$1='WOC QUERY'!$D$2:$BI$2)*(Q$2='WOC QUERY'!$D$3:$BI$3)*(Q$3='WOC QUERY'!$D$4:$BI$4)*(Q$4='WOC QUERY'!$A$7:$A$1000),'WOC QUERY'!$D$7:$BI$1000))/COUNT(IF(($A18='WOC QUERY'!$B$7:$B$1000)*(Q$1='WOC QUERY'!$D$2:$BI$2)*(Q$2='WOC QUERY'!$D$3:$BI$3)*(Q$3='WOC QUERY'!$D$4:$BI$4)*(Q$4='WOC QUERY'!$A$7:$A$1000),'WOC QUERY'!$D$7:$BI$1000))</f>
        <v>-1.3190029000000001</v>
      </c>
      <c r="R18" s="30">
        <f t="array" ref="R18">SUM(IF(($A18='WOC QUERY'!$B$7:$B$1000)*(R$1='WOC QUERY'!$D$2:$BI$2)*(R$2='WOC QUERY'!$D$3:$BI$3)*(R$3='WOC QUERY'!$D$4:$BI$4)*(R$4='WOC QUERY'!$A$7:$A$1000),'WOC QUERY'!$D$7:$BI$1000))/COUNT(IF(($A18='WOC QUERY'!$B$7:$B$1000)*(R$1='WOC QUERY'!$D$2:$BI$2)*(R$2='WOC QUERY'!$D$3:$BI$3)*(R$3='WOC QUERY'!$D$4:$BI$4)*(R$4='WOC QUERY'!$A$7:$A$1000),'WOC QUERY'!$D$7:$BI$1000))</f>
        <v>-0.81753721000000001</v>
      </c>
      <c r="S18" s="31" t="e">
        <f t="array" ref="S18">SUM(IF(($A18='WOC QUERY'!$B$7:$B$1000)*(S$1='WOC QUERY'!$D$2:$BI$2)*(S$2='WOC QUERY'!$D$3:$BI$3)*(S$3='WOC QUERY'!$D$4:$BI$4)*(S$5='WOC QUERY'!$A$7:$A$1000)*(S$4='WOC QUERY'!$A$7:$A$1000)*(S$6='WOC QUERY'!$A$7:$A$1000),'WOC QUERY'!$D$7:$BI$1000))/COUNT(IF(($A18='WOC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18" s="30" t="e">
        <f t="shared" si="5"/>
        <v>#DIV/0!</v>
      </c>
      <c r="U18" s="26"/>
      <c r="V18" s="30">
        <f t="array" ref="V18">SUM(IF(($A18='WOC QUERY'!$B$7:$B$1000)*(V$1='WOC QUERY'!$D$2:$BI$2)*(V$2='WOC QUERY'!$D$3:$BI$3)*(V$3='WOC QUERY'!$D$4:$BI$4)*(V$4='WOC QUERY'!$A$7:$A$1000),'WOC QUERY'!$D$7:$BI$1000))/COUNT(IF(($A18='WOC QUERY'!$B$7:$B$1000)*(V$1='WOC QUERY'!$D$2:$BI$2)*(V$2='WOC QUERY'!$D$3:$BI$3)*(V$3='WOC QUERY'!$D$4:$BI$4)*(V$4='WOC QUERY'!$A$7:$A$1000),'WOC QUERY'!$D$7:$BI$1000))</f>
        <v>-1.35800374</v>
      </c>
      <c r="W18" s="30">
        <f t="array" ref="W18">SUM(IF(($A18='WOC QUERY'!$B$7:$B$1000)*(W$1='WOC QUERY'!$D$2:$BI$2)*(W$2='WOC QUERY'!$D$3:$BI$3)*(W$3='WOC QUERY'!$D$4:$BI$4)*(W$4='WOC QUERY'!$A$7:$A$1000),'WOC QUERY'!$D$7:$BI$1000))/COUNT(IF(($A18='WOC QUERY'!$B$7:$B$1000)*(W$1='WOC QUERY'!$D$2:$BI$2)*(W$2='WOC QUERY'!$D$3:$BI$3)*(W$3='WOC QUERY'!$D$4:$BI$4)*(W$4='WOC QUERY'!$A$7:$A$1000),'WOC QUERY'!$D$7:$BI$1000))</f>
        <v>-0.78530246000000004</v>
      </c>
      <c r="X18" s="31" t="e">
        <f t="array" ref="X18">SUM(IF(($A18='WOC QUERY'!$B$7:$B$1000)*(X$1='WOC QUERY'!$D$2:$BI$2)*(X$2='WOC QUERY'!$D$3:$BI$3)*(X$3='WOC QUERY'!$D$4:$BI$4)*(X$5='WOC QUERY'!$A$7:$A$1000)*(X$4='WOC QUERY'!$A$7:$A$1000)*(X$6='WOC QUERY'!$A$7:$A$1000),'WOC QUERY'!$D$7:$BI$1000))/COUNT(IF(($A18='WOC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18" s="30" t="e">
        <f t="shared" si="6"/>
        <v>#DIV/0!</v>
      </c>
      <c r="Z18" s="26"/>
      <c r="AA18" s="32" t="e">
        <f t="array" ref="AA18">SUM(IF(($A18='WOC QUERY'!$B$7:$B$1000)*(AA$1='WOC QUERY'!$D$2:$BI$2)*(AA$2='WOC QUERY'!$D$3:$BI$3)*(AA$3='WOC QUERY'!$D$4:$BI$4)*(AA$4='WOC QUERY'!$A$7:$A$1000),'WOC QUERY'!$D$7:$BI$1000))/COUNT(IF(($A18='WOC QUERY'!$B$7:$B$1000)*(AA$1='WOC QUERY'!$D$2:$BI$2)*(AA$2='WOC QUERY'!$D$3:$BI$3)*(AA$3='WOC QUERY'!$D$4:$BI$4)*(AA$4='WOC QUERY'!$A$7:$A$1000),'WOC QUERY'!$D$7:$BI$1000))</f>
        <v>#DIV/0!</v>
      </c>
      <c r="AB18" s="32" t="e">
        <f t="array" ref="AB18">SUM(IF(($A18='WOC QUERY'!$B$7:$B$1000)*(AB$1='WOC QUERY'!$D$2:$BI$2)*(AB$2='WOC QUERY'!$D$3:$BI$3)*(AB$3='WOC QUERY'!$D$4:$BI$4)*(AB$4='WOC QUERY'!$A$7:$A$1000),'WOC QUERY'!$D$7:$BI$1000))/COUNT(IF(($A18='WOC QUERY'!$B$7:$B$1000)*(AB$1='WOC QUERY'!$D$2:$BI$2)*(AB$2='WOC QUERY'!$D$3:$BI$3)*(AB$3='WOC QUERY'!$D$4:$BI$4)*(AB$4='WOC QUERY'!$A$7:$A$1000),'WOC QUERY'!$D$7:$BI$1000))</f>
        <v>#DIV/0!</v>
      </c>
      <c r="AC18" s="33" t="e">
        <f t="array" ref="AC18">SUM(IF(($A18='WOC QUERY'!$B$7:$B$1000)*(AC$1='WOC QUERY'!$D$2:$BI$2)*(AC$2='WOC QUERY'!$D$3:$BI$3)*(AC$3='WOC QUERY'!$D$4:$BI$4)*(AC$5='WOC QUERY'!$A$7:$A$1000)*(AC$4='WOC QUERY'!$A$7:$A$1000)*(AC$6='WOC QUERY'!$A$7:$A$1000),'WOC QUERY'!$D$7:$BI$1000))/COUNT(IF(($A18='WOC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18" s="30" t="e">
        <f t="shared" si="7"/>
        <v>#DIV/0!</v>
      </c>
      <c r="AE18" s="26"/>
    </row>
    <row r="19" spans="1:31" s="24" customFormat="1" ht="12" x14ac:dyDescent="0.2">
      <c r="A19" s="50" t="s">
        <v>52</v>
      </c>
      <c r="B19" s="29" t="str">
        <f t="shared" si="3"/>
        <v>Used</v>
      </c>
      <c r="C19" s="26"/>
      <c r="D19" s="30">
        <f t="array" ref="D19">SUM(IF(($A19='WOC QUERY'!$B$7:$B$1000)*(D$1='WOC QUERY'!$D$2:$BI$2)*(D$2='WOC QUERY'!$D$3:$BI$3)*(D$3='WOC QUERY'!$D$4:$BI$4)*(D$4='WOC QUERY'!$A$7:$A$1000),'WOC QUERY'!$D$7:$BI$1000))/COUNT(IF(($A19='WOC QUERY'!$B$7:$B$1000)*(D$1='WOC QUERY'!$D$2:$BI$2)*(D$2='WOC QUERY'!$D$3:$BI$3)*(D$3='WOC QUERY'!$D$4:$BI$4)*(D$4='WOC QUERY'!$A$7:$A$1000),'WOC QUERY'!$D$7:$BI$1000))</f>
        <v>20.11085302</v>
      </c>
      <c r="E19" s="30">
        <f t="array" ref="E19">SUM(IF(($A19='WOC QUERY'!$B$7:$B$1000)*(E$1='WOC QUERY'!$D$2:$BI$2)*(E$2='WOC QUERY'!$D$3:$BI$3)*(E$3='WOC QUERY'!$D$4:$BI$4)*(E$4='WOC QUERY'!$A$7:$A$1000),'WOC QUERY'!$D$7:$BI$1000))/COUNT(IF(($A19='WOC QUERY'!$B$7:$B$1000)*(E$1='WOC QUERY'!$D$2:$BI$2)*(E$2='WOC QUERY'!$D$3:$BI$3)*(E$3='WOC QUERY'!$D$4:$BI$4)*(E$4='WOC QUERY'!$A$7:$A$1000),'WOC QUERY'!$D$7:$BI$1000))</f>
        <v>1.26083569</v>
      </c>
      <c r="F19" s="30" t="e">
        <f t="shared" si="4"/>
        <v>#DIV/0!</v>
      </c>
      <c r="G19" s="30">
        <f t="array" ref="G19">SUM(IF(($A19='WOC QUERY'!$B$7:$B$1000)*(G$1='WOC QUERY'!$D$2:$BI$2)*(G$2='WOC QUERY'!$D$3:$BI$3)*(G$3='WOC QUERY'!$D$4:$BI$4)*(G$4='WOC QUERY'!$A$7:$A$1000),'WOC QUERY'!$D$7:$BI$1000))/COUNT(IF(($A19='WOC QUERY'!$B$7:$B$1000)*(G$1='WOC QUERY'!$D$2:$BI$2)*(G$2='WOC QUERY'!$D$3:$BI$3)*(G$3='WOC QUERY'!$D$4:$BI$4)*(G$4='WOC QUERY'!$A$7:$A$1000),'WOC QUERY'!$D$7:$BI$1000))</f>
        <v>-0.13084999999999999</v>
      </c>
      <c r="H19" s="30" t="e">
        <f t="array" ref="H19">SUM(IF(($A19='WOC QUERY'!$B$7:$B$1000)*(H$1='WOC QUERY'!$D$2:$BI$2)*(H$2='WOC QUERY'!$D$3:$BI$3)*(H$3='WOC QUERY'!$D$4:$BI$4)*(H$4='WOC QUERY'!$A$7:$A$1000),'WOC QUERY'!$D$7:$BI$1000))/COUNT(IF(($A19='WOC QUERY'!$B$7:$B$1000)*(H$1='WOC QUERY'!$D$2:$BI$2)*(H$2='WOC QUERY'!$D$3:$BI$3)*(H$3='WOC QUERY'!$D$4:$BI$4)*(H$4='WOC QUERY'!$A$7:$A$1000),'WOC QUERY'!$D$7:$BI$1000))</f>
        <v>#DIV/0!</v>
      </c>
      <c r="I19" s="30" t="e">
        <f t="array" ref="I19">SUM(IF(($A19='WOC QUERY'!$B$7:$B$1000)*(I$1='WOC QUERY'!$D$2:$BI$2)*(I$2='WOC QUERY'!$D$3:$BI$3)*(I$3='WOC QUERY'!$D$4:$BI$4)*(I$4='WOC QUERY'!$A$7:$A$1000),'WOC QUERY'!$D$7:$BI$1000))/COUNT(IF(($A19='WOC QUERY'!$B$7:$B$1000)*(I$1='WOC QUERY'!$D$2:$BI$2)*(I$2='WOC QUERY'!$D$3:$BI$3)*(I$3='WOC QUERY'!$D$4:$BI$4)*(I$4='WOC QUERY'!$A$7:$A$1000),'WOC QUERY'!$D$7:$BI$1000))</f>
        <v>#DIV/0!</v>
      </c>
      <c r="J19" s="30" t="e">
        <f>SUM(D19:F19)</f>
        <v>#DIV/0!</v>
      </c>
      <c r="K19" s="26"/>
      <c r="L19" s="32" t="e">
        <f t="array" ref="L19">SUM(IF(($A19='WOC QUERY'!$B$7:$B$1000)*(L$1='WOC QUERY'!$D$2:$BI$2)*(L$2='WOC QUERY'!$D$3:$BI$3)*(L$3='WOC QUERY'!$D$4:$BI$4)*(L$4='WOC QUERY'!$A$7:$A$1000),'WOC QUERY'!$D$7:$BI$1000))/COUNT(IF(($A19='WOC QUERY'!$B$7:$B$1000)*(L$1='WOC QUERY'!$D$2:$BI$2)*(L$2='WOC QUERY'!$D$3:$BI$3)*(L$3='WOC QUERY'!$D$4:$BI$4)*(L$4='WOC QUERY'!$A$7:$A$1000),'WOC QUERY'!$D$7:$BI$1000))</f>
        <v>#DIV/0!</v>
      </c>
      <c r="M19" s="32" t="e">
        <f t="array" ref="M19">SUM(IF(($A19='WOC QUERY'!$B$7:$B$1000)*(M$1='WOC QUERY'!$D$2:$BI$2)*(M$2='WOC QUERY'!$D$3:$BI$3)*(M$3='WOC QUERY'!$D$4:$BI$4)*(M$4='WOC QUERY'!$A$7:$A$1000),'WOC QUERY'!$D$7:$BI$1000))/COUNT(IF(($A19='WOC QUERY'!$B$7:$B$1000)*(M$1='WOC QUERY'!$D$2:$BI$2)*(M$2='WOC QUERY'!$D$3:$BI$3)*(M$3='WOC QUERY'!$D$4:$BI$4)*(M$4='WOC QUERY'!$A$7:$A$1000),'WOC QUERY'!$D$7:$BI$1000))</f>
        <v>#DIV/0!</v>
      </c>
      <c r="N19" s="32" t="e">
        <f t="array" ref="N19">SUM(IF(($A19='WOC QUERY'!$B$7:$B$1000)*(N$1='WOC QUERY'!$D$2:$BI$2)*(N$2='WOC QUERY'!$D$3:$BI$3)*(N$3='WOC QUERY'!$D$4:$BI$4)*(N$5='WOC QUERY'!$A$7:$A$1000)*(N$4='WOC QUERY'!$A$7:$A$1000)*(N$6='WOC QUERY'!$A$7:$A$1000),'WOC QUERY'!$D$7:$BI$1000))/COUNT(IF(($A19='WOC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19" s="30" t="e">
        <f t="shared" si="8"/>
        <v>#DIV/0!</v>
      </c>
      <c r="P19" s="26"/>
      <c r="Q19" s="30">
        <f t="array" ref="Q19">SUM(IF(($A19='WOC QUERY'!$B$7:$B$1000)*(Q$1='WOC QUERY'!$D$2:$BI$2)*(Q$2='WOC QUERY'!$D$3:$BI$3)*(Q$3='WOC QUERY'!$D$4:$BI$4)*(Q$4='WOC QUERY'!$A$7:$A$1000),'WOC QUERY'!$D$7:$BI$1000))/COUNT(IF(($A19='WOC QUERY'!$B$7:$B$1000)*(Q$1='WOC QUERY'!$D$2:$BI$2)*(Q$2='WOC QUERY'!$D$3:$BI$3)*(Q$3='WOC QUERY'!$D$4:$BI$4)*(Q$4='WOC QUERY'!$A$7:$A$1000),'WOC QUERY'!$D$7:$BI$1000))</f>
        <v>17.611339139999998</v>
      </c>
      <c r="R19" s="30">
        <f t="array" ref="R19">SUM(IF(($A19='WOC QUERY'!$B$7:$B$1000)*(R$1='WOC QUERY'!$D$2:$BI$2)*(R$2='WOC QUERY'!$D$3:$BI$3)*(R$3='WOC QUERY'!$D$4:$BI$4)*(R$4='WOC QUERY'!$A$7:$A$1000),'WOC QUERY'!$D$7:$BI$1000))/COUNT(IF(($A19='WOC QUERY'!$B$7:$B$1000)*(R$1='WOC QUERY'!$D$2:$BI$2)*(R$2='WOC QUERY'!$D$3:$BI$3)*(R$3='WOC QUERY'!$D$4:$BI$4)*(R$4='WOC QUERY'!$A$7:$A$1000),'WOC QUERY'!$D$7:$BI$1000))</f>
        <v>1.2560582499999999</v>
      </c>
      <c r="S19" s="31" t="e">
        <f t="array" ref="S19">SUM(IF(($A19='WOC QUERY'!$B$7:$B$1000)*(S$1='WOC QUERY'!$D$2:$BI$2)*(S$2='WOC QUERY'!$D$3:$BI$3)*(S$3='WOC QUERY'!$D$4:$BI$4)*(S$5='WOC QUERY'!$A$7:$A$1000)*(S$4='WOC QUERY'!$A$7:$A$1000)*(S$6='WOC QUERY'!$A$7:$A$1000),'WOC QUERY'!$D$7:$BI$1000))/COUNT(IF(($A19='WOC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19" s="30" t="e">
        <f t="shared" si="5"/>
        <v>#DIV/0!</v>
      </c>
      <c r="U19" s="26"/>
      <c r="V19" s="30">
        <f t="array" ref="V19">SUM(IF(($A19='WOC QUERY'!$B$7:$B$1000)*(V$1='WOC QUERY'!$D$2:$BI$2)*(V$2='WOC QUERY'!$D$3:$BI$3)*(V$3='WOC QUERY'!$D$4:$BI$4)*(V$4='WOC QUERY'!$A$7:$A$1000),'WOC QUERY'!$D$7:$BI$1000))/COUNT(IF(($A19='WOC QUERY'!$B$7:$B$1000)*(V$1='WOC QUERY'!$D$2:$BI$2)*(V$2='WOC QUERY'!$D$3:$BI$3)*(V$3='WOC QUERY'!$D$4:$BI$4)*(V$4='WOC QUERY'!$A$7:$A$1000),'WOC QUERY'!$D$7:$BI$1000))</f>
        <v>18.20179134</v>
      </c>
      <c r="W19" s="30">
        <f t="array" ref="W19">SUM(IF(($A19='WOC QUERY'!$B$7:$B$1000)*(W$1='WOC QUERY'!$D$2:$BI$2)*(W$2='WOC QUERY'!$D$3:$BI$3)*(W$3='WOC QUERY'!$D$4:$BI$4)*(W$4='WOC QUERY'!$A$7:$A$1000),'WOC QUERY'!$D$7:$BI$1000))/COUNT(IF(($A19='WOC QUERY'!$B$7:$B$1000)*(W$1='WOC QUERY'!$D$2:$BI$2)*(W$2='WOC QUERY'!$D$3:$BI$3)*(W$3='WOC QUERY'!$D$4:$BI$4)*(W$4='WOC QUERY'!$A$7:$A$1000),'WOC QUERY'!$D$7:$BI$1000))</f>
        <v>1.4560582500000001</v>
      </c>
      <c r="X19" s="31" t="e">
        <f t="array" ref="X19">SUM(IF(($A19='WOC QUERY'!$B$7:$B$1000)*(X$1='WOC QUERY'!$D$2:$BI$2)*(X$2='WOC QUERY'!$D$3:$BI$3)*(X$3='WOC QUERY'!$D$4:$BI$4)*(X$5='WOC QUERY'!$A$7:$A$1000)*(X$4='WOC QUERY'!$A$7:$A$1000)*(X$6='WOC QUERY'!$A$7:$A$1000),'WOC QUERY'!$D$7:$BI$1000))/COUNT(IF(($A19='WOC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19" s="30" t="e">
        <f t="shared" si="6"/>
        <v>#DIV/0!</v>
      </c>
      <c r="Z19" s="26"/>
      <c r="AA19" s="32" t="e">
        <f t="array" ref="AA19">SUM(IF(($A19='WOC QUERY'!$B$7:$B$1000)*(AA$1='WOC QUERY'!$D$2:$BI$2)*(AA$2='WOC QUERY'!$D$3:$BI$3)*(AA$3='WOC QUERY'!$D$4:$BI$4)*(AA$4='WOC QUERY'!$A$7:$A$1000),'WOC QUERY'!$D$7:$BI$1000))/COUNT(IF(($A19='WOC QUERY'!$B$7:$B$1000)*(AA$1='WOC QUERY'!$D$2:$BI$2)*(AA$2='WOC QUERY'!$D$3:$BI$3)*(AA$3='WOC QUERY'!$D$4:$BI$4)*(AA$4='WOC QUERY'!$A$7:$A$1000),'WOC QUERY'!$D$7:$BI$1000))</f>
        <v>#DIV/0!</v>
      </c>
      <c r="AB19" s="32" t="e">
        <f t="array" ref="AB19">SUM(IF(($A19='WOC QUERY'!$B$7:$B$1000)*(AB$1='WOC QUERY'!$D$2:$BI$2)*(AB$2='WOC QUERY'!$D$3:$BI$3)*(AB$3='WOC QUERY'!$D$4:$BI$4)*(AB$4='WOC QUERY'!$A$7:$A$1000),'WOC QUERY'!$D$7:$BI$1000))/COUNT(IF(($A19='WOC QUERY'!$B$7:$B$1000)*(AB$1='WOC QUERY'!$D$2:$BI$2)*(AB$2='WOC QUERY'!$D$3:$BI$3)*(AB$3='WOC QUERY'!$D$4:$BI$4)*(AB$4='WOC QUERY'!$A$7:$A$1000),'WOC QUERY'!$D$7:$BI$1000))</f>
        <v>#DIV/0!</v>
      </c>
      <c r="AC19" s="33" t="e">
        <f t="array" ref="AC19">SUM(IF(($A19='WOC QUERY'!$B$7:$B$1000)*(AC$1='WOC QUERY'!$D$2:$BI$2)*(AC$2='WOC QUERY'!$D$3:$BI$3)*(AC$3='WOC QUERY'!$D$4:$BI$4)*(AC$5='WOC QUERY'!$A$7:$A$1000)*(AC$4='WOC QUERY'!$A$7:$A$1000)*(AC$6='WOC QUERY'!$A$7:$A$1000),'WOC QUERY'!$D$7:$BI$1000))/COUNT(IF(($A19='WOC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19" s="30" t="e">
        <f t="shared" si="7"/>
        <v>#DIV/0!</v>
      </c>
      <c r="AE19" s="26"/>
    </row>
    <row r="20" spans="1:31" s="24" customFormat="1" ht="12" x14ac:dyDescent="0.2">
      <c r="A20" s="50" t="s">
        <v>54</v>
      </c>
      <c r="B20" s="29" t="str">
        <f t="shared" si="3"/>
        <v>S&amp;S Misc - Other</v>
      </c>
      <c r="C20" s="26"/>
      <c r="D20" s="30">
        <f t="array" ref="D20">SUM(IF(($A20='WOC QUERY'!$B$7:$B$1000)*(D$1='WOC QUERY'!$D$2:$BI$2)*(D$2='WOC QUERY'!$D$3:$BI$3)*(D$3='WOC QUERY'!$D$4:$BI$4)*(D$4='WOC QUERY'!$A$7:$A$1000),'WOC QUERY'!$D$7:$BI$1000))/COUNT(IF(($A20='WOC QUERY'!$B$7:$B$1000)*(D$1='WOC QUERY'!$D$2:$BI$2)*(D$2='WOC QUERY'!$D$3:$BI$3)*(D$3='WOC QUERY'!$D$4:$BI$4)*(D$4='WOC QUERY'!$A$7:$A$1000),'WOC QUERY'!$D$7:$BI$1000))</f>
        <v>3.28322497</v>
      </c>
      <c r="E20" s="30">
        <f t="array" ref="E20">SUM(IF(($A20='WOC QUERY'!$B$7:$B$1000)*(E$1='WOC QUERY'!$D$2:$BI$2)*(E$2='WOC QUERY'!$D$3:$BI$3)*(E$3='WOC QUERY'!$D$4:$BI$4)*(E$4='WOC QUERY'!$A$7:$A$1000),'WOC QUERY'!$D$7:$BI$1000))/COUNT(IF(($A20='WOC QUERY'!$B$7:$B$1000)*(E$1='WOC QUERY'!$D$2:$BI$2)*(E$2='WOC QUERY'!$D$3:$BI$3)*(E$3='WOC QUERY'!$D$4:$BI$4)*(E$4='WOC QUERY'!$A$7:$A$1000),'WOC QUERY'!$D$7:$BI$1000))</f>
        <v>5.2086833400000003</v>
      </c>
      <c r="F20" s="30" t="e">
        <f t="shared" si="4"/>
        <v>#DIV/0!</v>
      </c>
      <c r="G20" s="30">
        <f t="array" ref="G20">SUM(IF(($A20='WOC QUERY'!$B$7:$B$1000)*(G$1='WOC QUERY'!$D$2:$BI$2)*(G$2='WOC QUERY'!$D$3:$BI$3)*(G$3='WOC QUERY'!$D$4:$BI$4)*(G$4='WOC QUERY'!$A$7:$A$1000),'WOC QUERY'!$D$7:$BI$1000))/COUNT(IF(($A20='WOC QUERY'!$B$7:$B$1000)*(G$1='WOC QUERY'!$D$2:$BI$2)*(G$2='WOC QUERY'!$D$3:$BI$3)*(G$3='WOC QUERY'!$D$4:$BI$4)*(G$4='WOC QUERY'!$A$7:$A$1000),'WOC QUERY'!$D$7:$BI$1000))</f>
        <v>-38.040562039999998</v>
      </c>
      <c r="H20" s="30">
        <f t="array" ref="H20">SUM(IF(($A20='WOC QUERY'!$B$7:$B$1000)*(H$1='WOC QUERY'!$D$2:$BI$2)*(H$2='WOC QUERY'!$D$3:$BI$3)*(H$3='WOC QUERY'!$D$4:$BI$4)*(H$4='WOC QUERY'!$A$7:$A$1000),'WOC QUERY'!$D$7:$BI$1000))/COUNT(IF(($A20='WOC QUERY'!$B$7:$B$1000)*(H$1='WOC QUERY'!$D$2:$BI$2)*(H$2='WOC QUERY'!$D$3:$BI$3)*(H$3='WOC QUERY'!$D$4:$BI$4)*(H$4='WOC QUERY'!$A$7:$A$1000),'WOC QUERY'!$D$7:$BI$1000))</f>
        <v>-0.55200000000000005</v>
      </c>
      <c r="I20" s="30" t="e">
        <f t="array" ref="I20">SUM(IF(($A20='WOC QUERY'!$B$7:$B$1000)*(I$1='WOC QUERY'!$D$2:$BI$2)*(I$2='WOC QUERY'!$D$3:$BI$3)*(I$3='WOC QUERY'!$D$4:$BI$4)*(I$4='WOC QUERY'!$A$7:$A$1000),'WOC QUERY'!$D$7:$BI$1000))/COUNT(IF(($A20='WOC QUERY'!$B$7:$B$1000)*(I$1='WOC QUERY'!$D$2:$BI$2)*(I$2='WOC QUERY'!$D$3:$BI$3)*(I$3='WOC QUERY'!$D$4:$BI$4)*(I$4='WOC QUERY'!$A$7:$A$1000),'WOC QUERY'!$D$7:$BI$1000))</f>
        <v>#DIV/0!</v>
      </c>
      <c r="J20" s="30" t="e">
        <f>SUM(D20:F20)</f>
        <v>#DIV/0!</v>
      </c>
      <c r="K20" s="26"/>
      <c r="L20" s="32" t="e">
        <f t="array" ref="L20">SUM(IF(($A20='WOC QUERY'!$B$7:$B$1000)*(L$1='WOC QUERY'!$D$2:$BI$2)*(L$2='WOC QUERY'!$D$3:$BI$3)*(L$3='WOC QUERY'!$D$4:$BI$4)*(L$4='WOC QUERY'!$A$7:$A$1000),'WOC QUERY'!$D$7:$BI$1000))/COUNT(IF(($A20='WOC QUERY'!$B$7:$B$1000)*(L$1='WOC QUERY'!$D$2:$BI$2)*(L$2='WOC QUERY'!$D$3:$BI$3)*(L$3='WOC QUERY'!$D$4:$BI$4)*(L$4='WOC QUERY'!$A$7:$A$1000),'WOC QUERY'!$D$7:$BI$1000))</f>
        <v>#DIV/0!</v>
      </c>
      <c r="M20" s="32" t="e">
        <f t="array" ref="M20">SUM(IF(($A20='WOC QUERY'!$B$7:$B$1000)*(M$1='WOC QUERY'!$D$2:$BI$2)*(M$2='WOC QUERY'!$D$3:$BI$3)*(M$3='WOC QUERY'!$D$4:$BI$4)*(M$4='WOC QUERY'!$A$7:$A$1000),'WOC QUERY'!$D$7:$BI$1000))/COUNT(IF(($A20='WOC QUERY'!$B$7:$B$1000)*(M$1='WOC QUERY'!$D$2:$BI$2)*(M$2='WOC QUERY'!$D$3:$BI$3)*(M$3='WOC QUERY'!$D$4:$BI$4)*(M$4='WOC QUERY'!$A$7:$A$1000),'WOC QUERY'!$D$7:$BI$1000))</f>
        <v>#DIV/0!</v>
      </c>
      <c r="N20" s="32" t="e">
        <f t="array" ref="N20">SUM(IF(($A20='WOC QUERY'!$B$7:$B$1000)*(N$1='WOC QUERY'!$D$2:$BI$2)*(N$2='WOC QUERY'!$D$3:$BI$3)*(N$3='WOC QUERY'!$D$4:$BI$4)*(N$5='WOC QUERY'!$A$7:$A$1000)*(N$4='WOC QUERY'!$A$7:$A$1000)*(N$6='WOC QUERY'!$A$7:$A$1000),'WOC QUERY'!$D$7:$BI$1000))/COUNT(IF(($A20='WOC QUERY'!$B$7:$B$1000)*(N$1='WOC QUERY'!$D$2:$BI$2)*(N$2='WOC QUERY'!$D$3:$BI$3)*(N$3='WOC QUERY'!$D$4:$BI$4)*(N$5='WOC QUERY'!$A$7:$A$1000)*(N$4='WOC QUERY'!$A$7:$A$1000)*(N$6='WOC QUERY'!$A$7:$A$1000),'WOC QUERY'!$D$7:$BI$1000))</f>
        <v>#DIV/0!</v>
      </c>
      <c r="O20" s="30" t="e">
        <f t="shared" si="8"/>
        <v>#DIV/0!</v>
      </c>
      <c r="P20" s="26"/>
      <c r="Q20" s="30">
        <f t="array" ref="Q20">SUM(IF(($A20='WOC QUERY'!$B$7:$B$1000)*(Q$1='WOC QUERY'!$D$2:$BI$2)*(Q$2='WOC QUERY'!$D$3:$BI$3)*(Q$3='WOC QUERY'!$D$4:$BI$4)*(Q$4='WOC QUERY'!$A$7:$A$1000),'WOC QUERY'!$D$7:$BI$1000))/COUNT(IF(($A20='WOC QUERY'!$B$7:$B$1000)*(Q$1='WOC QUERY'!$D$2:$BI$2)*(Q$2='WOC QUERY'!$D$3:$BI$3)*(Q$3='WOC QUERY'!$D$4:$BI$4)*(Q$4='WOC QUERY'!$A$7:$A$1000),'WOC QUERY'!$D$7:$BI$1000))</f>
        <v>17.825561109999999</v>
      </c>
      <c r="R20" s="30">
        <f t="array" ref="R20">SUM(IF(($A20='WOC QUERY'!$B$7:$B$1000)*(R$1='WOC QUERY'!$D$2:$BI$2)*(R$2='WOC QUERY'!$D$3:$BI$3)*(R$3='WOC QUERY'!$D$4:$BI$4)*(R$4='WOC QUERY'!$A$7:$A$1000),'WOC QUERY'!$D$7:$BI$1000))/COUNT(IF(($A20='WOC QUERY'!$B$7:$B$1000)*(R$1='WOC QUERY'!$D$2:$BI$2)*(R$2='WOC QUERY'!$D$3:$BI$3)*(R$3='WOC QUERY'!$D$4:$BI$4)*(R$4='WOC QUERY'!$A$7:$A$1000),'WOC QUERY'!$D$7:$BI$1000))</f>
        <v>8.8321711599999997</v>
      </c>
      <c r="S20" s="31" t="e">
        <f t="array" ref="S20">SUM(IF(($A20='WOC QUERY'!$B$7:$B$1000)*(S$1='WOC QUERY'!$D$2:$BI$2)*(S$2='WOC QUERY'!$D$3:$BI$3)*(S$3='WOC QUERY'!$D$4:$BI$4)*(S$5='WOC QUERY'!$A$7:$A$1000)*(S$4='WOC QUERY'!$A$7:$A$1000)*(S$6='WOC QUERY'!$A$7:$A$1000),'WOC QUERY'!$D$7:$BI$1000))/COUNT(IF(($A20='WOC QUERY'!$B$7:$B$1000)*(S$1='WOC QUERY'!$D$2:$BI$2)*(S$2='WOC QUERY'!$D$3:$BI$3)*(S$3='WOC QUERY'!$D$4:$BI$4)*(S$5='WOC QUERY'!$A$7:$A$1000)*(S$4='WOC QUERY'!$A$7:$A$1000)*(S$6='WOC QUERY'!$A$7:$A$1000),'WOC QUERY'!$D$7:$BI$1000))</f>
        <v>#DIV/0!</v>
      </c>
      <c r="T20" s="30" t="e">
        <f t="shared" si="5"/>
        <v>#DIV/0!</v>
      </c>
      <c r="U20" s="26"/>
      <c r="V20" s="30">
        <f t="array" ref="V20">SUM(IF(($A20='WOC QUERY'!$B$7:$B$1000)*(V$1='WOC QUERY'!$D$2:$BI$2)*(V$2='WOC QUERY'!$D$3:$BI$3)*(V$3='WOC QUERY'!$D$4:$BI$4)*(V$4='WOC QUERY'!$A$7:$A$1000),'WOC QUERY'!$D$7:$BI$1000))/COUNT(IF(($A20='WOC QUERY'!$B$7:$B$1000)*(V$1='WOC QUERY'!$D$2:$BI$2)*(V$2='WOC QUERY'!$D$3:$BI$3)*(V$3='WOC QUERY'!$D$4:$BI$4)*(V$4='WOC QUERY'!$A$7:$A$1000),'WOC QUERY'!$D$7:$BI$1000))</f>
        <v>10.30634049</v>
      </c>
      <c r="W20" s="30">
        <f t="array" ref="W20">SUM(IF(($A20='WOC QUERY'!$B$7:$B$1000)*(W$1='WOC QUERY'!$D$2:$BI$2)*(W$2='WOC QUERY'!$D$3:$BI$3)*(W$3='WOC QUERY'!$D$4:$BI$4)*(W$4='WOC QUERY'!$A$7:$A$1000),'WOC QUERY'!$D$7:$BI$1000))/COUNT(IF(($A20='WOC QUERY'!$B$7:$B$1000)*(W$1='WOC QUERY'!$D$2:$BI$2)*(W$2='WOC QUERY'!$D$3:$BI$3)*(W$3='WOC QUERY'!$D$4:$BI$4)*(W$4='WOC QUERY'!$A$7:$A$1000),'WOC QUERY'!$D$7:$BI$1000))</f>
        <v>10.9025599</v>
      </c>
      <c r="X20" s="31" t="e">
        <f t="array" ref="X20">SUM(IF(($A20='WOC QUERY'!$B$7:$B$1000)*(X$1='WOC QUERY'!$D$2:$BI$2)*(X$2='WOC QUERY'!$D$3:$BI$3)*(X$3='WOC QUERY'!$D$4:$BI$4)*(X$5='WOC QUERY'!$A$7:$A$1000)*(X$4='WOC QUERY'!$A$7:$A$1000)*(X$6='WOC QUERY'!$A$7:$A$1000),'WOC QUERY'!$D$7:$BI$1000))/COUNT(IF(($A20='WOC QUERY'!$B$7:$B$1000)*(X$1='WOC QUERY'!$D$2:$BI$2)*(X$2='WOC QUERY'!$D$3:$BI$3)*(X$3='WOC QUERY'!$D$4:$BI$4)*(X$5='WOC QUERY'!$A$7:$A$1000)*(X$4='WOC QUERY'!$A$7:$A$1000)*(X$6='WOC QUERY'!$A$7:$A$1000),'WOC QUERY'!$D$7:$BI$1000))</f>
        <v>#DIV/0!</v>
      </c>
      <c r="Y20" s="30" t="e">
        <f t="shared" si="6"/>
        <v>#DIV/0!</v>
      </c>
      <c r="Z20" s="26"/>
      <c r="AA20" s="32" t="e">
        <f t="array" ref="AA20">SUM(IF(($A20='WOC QUERY'!$B$7:$B$1000)*(AA$1='WOC QUERY'!$D$2:$BI$2)*(AA$2='WOC QUERY'!$D$3:$BI$3)*(AA$3='WOC QUERY'!$D$4:$BI$4)*(AA$4='WOC QUERY'!$A$7:$A$1000),'WOC QUERY'!$D$7:$BI$1000))/COUNT(IF(($A20='WOC QUERY'!$B$7:$B$1000)*(AA$1='WOC QUERY'!$D$2:$BI$2)*(AA$2='WOC QUERY'!$D$3:$BI$3)*(AA$3='WOC QUERY'!$D$4:$BI$4)*(AA$4='WOC QUERY'!$A$7:$A$1000),'WOC QUERY'!$D$7:$BI$1000))</f>
        <v>#DIV/0!</v>
      </c>
      <c r="AB20" s="32" t="e">
        <f t="array" ref="AB20">SUM(IF(($A20='WOC QUERY'!$B$7:$B$1000)*(AB$1='WOC QUERY'!$D$2:$BI$2)*(AB$2='WOC QUERY'!$D$3:$BI$3)*(AB$3='WOC QUERY'!$D$4:$BI$4)*(AB$4='WOC QUERY'!$A$7:$A$1000),'WOC QUERY'!$D$7:$BI$1000))/COUNT(IF(($A20='WOC QUERY'!$B$7:$B$1000)*(AB$1='WOC QUERY'!$D$2:$BI$2)*(AB$2='WOC QUERY'!$D$3:$BI$3)*(AB$3='WOC QUERY'!$D$4:$BI$4)*(AB$4='WOC QUERY'!$A$7:$A$1000),'WOC QUERY'!$D$7:$BI$1000))</f>
        <v>#DIV/0!</v>
      </c>
      <c r="AC20" s="33" t="e">
        <f t="array" ref="AC20">SUM(IF(($A20='WOC QUERY'!$B$7:$B$1000)*(AC$1='WOC QUERY'!$D$2:$BI$2)*(AC$2='WOC QUERY'!$D$3:$BI$3)*(AC$3='WOC QUERY'!$D$4:$BI$4)*(AC$5='WOC QUERY'!$A$7:$A$1000)*(AC$4='WOC QUERY'!$A$7:$A$1000)*(AC$6='WOC QUERY'!$A$7:$A$1000),'WOC QUERY'!$D$7:$BI$1000))/COUNT(IF(($A20='WOC QUERY'!$B$7:$B$1000)*(AC$1='WOC QUERY'!$D$2:$BI$2)*(AC$2='WOC QUERY'!$D$3:$BI$3)*(AC$3='WOC QUERY'!$D$4:$BI$4)*(AC$5='WOC QUERY'!$A$7:$A$1000)*(AC$4='WOC QUERY'!$A$7:$A$1000)*(AC$6='WOC QUERY'!$A$7:$A$1000),'WOC QUERY'!$D$7:$BI$1000))</f>
        <v>#DIV/0!</v>
      </c>
      <c r="AD20" s="30" t="e">
        <f t="shared" si="7"/>
        <v>#DIV/0!</v>
      </c>
      <c r="AE20" s="26"/>
    </row>
    <row r="21" spans="1:31" s="38" customFormat="1" ht="12" x14ac:dyDescent="0.2">
      <c r="B21" s="34" t="s">
        <v>58</v>
      </c>
      <c r="C21" s="35"/>
      <c r="D21" s="36">
        <f>SUM(D10:D20)</f>
        <v>1179.0663956099997</v>
      </c>
      <c r="E21" s="36">
        <f>SUM(E10:E20)</f>
        <v>656.59302508999997</v>
      </c>
      <c r="F21" s="36" t="e">
        <f>SUM(F10:F20)</f>
        <v>#DIV/0!</v>
      </c>
      <c r="G21" s="36"/>
      <c r="H21" s="36"/>
      <c r="I21" s="36"/>
      <c r="J21" s="36" t="e">
        <f>SUM(J10:J20)</f>
        <v>#DIV/0!</v>
      </c>
      <c r="K21" s="37"/>
      <c r="L21" s="36" t="e">
        <f>SUM(L10:L20)</f>
        <v>#DIV/0!</v>
      </c>
      <c r="M21" s="36" t="e">
        <f>SUM(M10:M20)</f>
        <v>#DIV/0!</v>
      </c>
      <c r="N21" s="36" t="e">
        <f>SUM(N10:N20)</f>
        <v>#DIV/0!</v>
      </c>
      <c r="O21" s="36" t="e">
        <f>SUM(O10:O20)</f>
        <v>#DIV/0!</v>
      </c>
      <c r="P21" s="37"/>
      <c r="Q21" s="36">
        <f>SUM(Q10:Q20)</f>
        <v>1131.1275505299998</v>
      </c>
      <c r="R21" s="36">
        <f>SUM(R10:R20)</f>
        <v>507.12022692999994</v>
      </c>
      <c r="S21" s="36" t="e">
        <f>SUM(S10:S20)</f>
        <v>#DIV/0!</v>
      </c>
      <c r="T21" s="36" t="e">
        <f>SUM(T10:T20)</f>
        <v>#DIV/0!</v>
      </c>
      <c r="U21" s="37"/>
      <c r="V21" s="36">
        <f>SUM(V10:V20)</f>
        <v>1169.3356938499999</v>
      </c>
      <c r="W21" s="36">
        <f>SUM(W10:W20)</f>
        <v>514.76140853000004</v>
      </c>
      <c r="X21" s="36" t="e">
        <f>SUM(X10:X20)</f>
        <v>#DIV/0!</v>
      </c>
      <c r="Y21" s="36" t="e">
        <f>SUM(Y10:Y20)</f>
        <v>#DIV/0!</v>
      </c>
      <c r="Z21" s="37"/>
      <c r="AA21" s="36" t="e">
        <f>SUM(AA10:AA20)</f>
        <v>#DIV/0!</v>
      </c>
      <c r="AB21" s="36" t="e">
        <f>SUM(AB10:AB20)</f>
        <v>#DIV/0!</v>
      </c>
      <c r="AC21" s="36" t="e">
        <f>SUM(AC10:AC20)</f>
        <v>#DIV/0!</v>
      </c>
      <c r="AD21" s="36" t="e">
        <f>SUM(AD10:AD20)</f>
        <v>#DIV/0!</v>
      </c>
      <c r="AE21" s="35"/>
    </row>
    <row r="22" spans="1:31" s="24" customFormat="1" ht="12" x14ac:dyDescent="0.2">
      <c r="B22" s="26"/>
      <c r="C22" s="26"/>
      <c r="D22" s="39"/>
      <c r="E22" s="39"/>
      <c r="F22" s="39"/>
      <c r="G22" s="39"/>
      <c r="H22" s="39"/>
      <c r="I22" s="39"/>
      <c r="J22" s="26"/>
      <c r="K22" s="26"/>
      <c r="L22" s="39"/>
      <c r="M22" s="39"/>
      <c r="N22" s="39"/>
      <c r="O22" s="26"/>
      <c r="P22" s="26"/>
      <c r="Q22" s="39"/>
      <c r="R22" s="39"/>
      <c r="S22" s="39"/>
      <c r="T22" s="26"/>
      <c r="U22" s="26"/>
      <c r="V22" s="39"/>
      <c r="W22" s="39"/>
      <c r="X22" s="39"/>
      <c r="Y22" s="26"/>
      <c r="Z22" s="26"/>
      <c r="AA22" s="39"/>
      <c r="AB22" s="39"/>
      <c r="AC22" s="39"/>
      <c r="AD22" s="26"/>
      <c r="AE22" s="26"/>
    </row>
    <row r="23" spans="1:31" s="24" customFormat="1" ht="12" customHeight="1" x14ac:dyDescent="0.2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4" customFormat="1" ht="28.5" customHeight="1" x14ac:dyDescent="0.2">
      <c r="B24" s="27"/>
      <c r="C24" s="27"/>
      <c r="D24" s="52" t="s">
        <v>67</v>
      </c>
      <c r="E24" s="52"/>
      <c r="F24" s="52"/>
      <c r="G24" s="52"/>
      <c r="H24" s="52"/>
      <c r="I24" s="52"/>
      <c r="J24" s="52"/>
      <c r="K24" s="23"/>
      <c r="L24" s="52" t="s">
        <v>68</v>
      </c>
      <c r="M24" s="52"/>
      <c r="N24" s="52"/>
      <c r="O24" s="52"/>
      <c r="P24" s="23"/>
      <c r="Q24" s="52" t="s">
        <v>69</v>
      </c>
      <c r="R24" s="52"/>
      <c r="S24" s="52"/>
      <c r="T24" s="52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4" customFormat="1" x14ac:dyDescent="0.2">
      <c r="B25" s="24" t="s">
        <v>55</v>
      </c>
      <c r="C25" s="27"/>
      <c r="D25" s="25" t="s">
        <v>64</v>
      </c>
      <c r="E25" s="25" t="s">
        <v>65</v>
      </c>
      <c r="F25" s="25" t="s">
        <v>66</v>
      </c>
      <c r="G25" s="25"/>
      <c r="H25" s="25"/>
      <c r="I25" s="25"/>
      <c r="J25" s="25" t="s">
        <v>59</v>
      </c>
      <c r="K25" s="26"/>
      <c r="L25" s="25" t="s">
        <v>64</v>
      </c>
      <c r="M25" s="25" t="s">
        <v>65</v>
      </c>
      <c r="N25" s="25" t="s">
        <v>66</v>
      </c>
      <c r="O25" s="25" t="s">
        <v>59</v>
      </c>
      <c r="P25" s="26"/>
      <c r="Q25" s="25" t="s">
        <v>64</v>
      </c>
      <c r="R25" s="25" t="s">
        <v>65</v>
      </c>
      <c r="S25" s="25" t="s">
        <v>66</v>
      </c>
      <c r="T25" s="25" t="s">
        <v>59</v>
      </c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4" customFormat="1" x14ac:dyDescent="0.2">
      <c r="C26" s="27"/>
      <c r="D26" s="28"/>
      <c r="E26" s="28"/>
      <c r="F26" s="28"/>
      <c r="G26" s="28"/>
      <c r="H26" s="28"/>
      <c r="I26" s="28"/>
      <c r="J26" s="28"/>
      <c r="K26" s="26"/>
      <c r="L26" s="28"/>
      <c r="M26" s="28"/>
      <c r="N26" s="28"/>
      <c r="O26" s="28"/>
      <c r="P26" s="26"/>
      <c r="Q26" s="28"/>
      <c r="R26" s="28"/>
      <c r="S26" s="28"/>
      <c r="T26" s="28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x14ac:dyDescent="0.2">
      <c r="B27" s="29" t="s">
        <v>39</v>
      </c>
      <c r="D27" s="30" t="e">
        <f>AA10-Q10</f>
        <v>#DIV/0!</v>
      </c>
      <c r="E27" s="30" t="e">
        <f>AB10-R10</f>
        <v>#DIV/0!</v>
      </c>
      <c r="F27" s="30" t="e">
        <f>AC10-S10</f>
        <v>#DIV/0!</v>
      </c>
      <c r="G27" s="30"/>
      <c r="H27" s="30"/>
      <c r="I27" s="30"/>
      <c r="J27" s="30" t="e">
        <f>AD10-T10</f>
        <v>#DIV/0!</v>
      </c>
      <c r="K27" s="26"/>
      <c r="L27" s="30" t="e">
        <f>AA10-D10</f>
        <v>#DIV/0!</v>
      </c>
      <c r="M27" s="30" t="e">
        <f>AB10-E10</f>
        <v>#DIV/0!</v>
      </c>
      <c r="N27" s="30" t="e">
        <f>AC10-F10</f>
        <v>#DIV/0!</v>
      </c>
      <c r="O27" s="30" t="e">
        <f>AD10-J10</f>
        <v>#DIV/0!</v>
      </c>
      <c r="P27" s="26"/>
      <c r="Q27" s="30" t="e">
        <f>AA10-V10</f>
        <v>#DIV/0!</v>
      </c>
      <c r="R27" s="30" t="e">
        <f>AB10-W10</f>
        <v>#DIV/0!</v>
      </c>
      <c r="S27" s="30" t="e">
        <f>AC10-X10</f>
        <v>#DIV/0!</v>
      </c>
      <c r="T27" s="30" t="e">
        <f>AD10-Y10</f>
        <v>#DIV/0!</v>
      </c>
    </row>
    <row r="28" spans="1:31" x14ac:dyDescent="0.2">
      <c r="B28" s="29" t="s">
        <v>40</v>
      </c>
      <c r="D28" s="30" t="e">
        <f>AA12-Q12</f>
        <v>#DIV/0!</v>
      </c>
      <c r="E28" s="30" t="e">
        <f>AB12-R12</f>
        <v>#DIV/0!</v>
      </c>
      <c r="F28" s="30" t="e">
        <f>AC12-S12</f>
        <v>#DIV/0!</v>
      </c>
      <c r="G28" s="30"/>
      <c r="H28" s="30"/>
      <c r="I28" s="30"/>
      <c r="J28" s="30" t="e">
        <f>AD12-T12</f>
        <v>#DIV/0!</v>
      </c>
      <c r="K28" s="26"/>
      <c r="L28" s="30" t="e">
        <f>AA12-D12</f>
        <v>#DIV/0!</v>
      </c>
      <c r="M28" s="30" t="e">
        <f>AB12-E12</f>
        <v>#DIV/0!</v>
      </c>
      <c r="N28" s="30" t="e">
        <f>AC12-F12</f>
        <v>#DIV/0!</v>
      </c>
      <c r="O28" s="30" t="e">
        <f>AD12-J12</f>
        <v>#DIV/0!</v>
      </c>
      <c r="P28" s="26"/>
      <c r="Q28" s="30" t="e">
        <f>AA12-V12</f>
        <v>#DIV/0!</v>
      </c>
      <c r="R28" s="30" t="e">
        <f>AB12-W12</f>
        <v>#DIV/0!</v>
      </c>
      <c r="S28" s="30" t="e">
        <f>AC12-X12</f>
        <v>#DIV/0!</v>
      </c>
      <c r="T28" s="30" t="e">
        <f>AD12-Y12</f>
        <v>#DIV/0!</v>
      </c>
    </row>
    <row r="29" spans="1:31" x14ac:dyDescent="0.2">
      <c r="B29" s="29" t="s">
        <v>41</v>
      </c>
      <c r="D29" s="30" t="e">
        <f>AA11-Q11</f>
        <v>#DIV/0!</v>
      </c>
      <c r="E29" s="30" t="e">
        <f>AB11-R11</f>
        <v>#DIV/0!</v>
      </c>
      <c r="F29" s="30" t="e">
        <f>AC11-S11</f>
        <v>#DIV/0!</v>
      </c>
      <c r="G29" s="30"/>
      <c r="H29" s="30"/>
      <c r="I29" s="30"/>
      <c r="J29" s="30" t="e">
        <f>AD11-T11</f>
        <v>#DIV/0!</v>
      </c>
      <c r="K29" s="26"/>
      <c r="L29" s="30" t="e">
        <f>AA11-D11</f>
        <v>#DIV/0!</v>
      </c>
      <c r="M29" s="30" t="e">
        <f>AB11-E11</f>
        <v>#DIV/0!</v>
      </c>
      <c r="N29" s="30" t="e">
        <f>AC11-F11</f>
        <v>#DIV/0!</v>
      </c>
      <c r="O29" s="30" t="e">
        <f>AD11-J11</f>
        <v>#DIV/0!</v>
      </c>
      <c r="P29" s="26"/>
      <c r="Q29" s="30" t="e">
        <f>AA11-V11</f>
        <v>#DIV/0!</v>
      </c>
      <c r="R29" s="30" t="e">
        <f>AB11-W11</f>
        <v>#DIV/0!</v>
      </c>
      <c r="S29" s="30" t="e">
        <f>AC11-X11</f>
        <v>#DIV/0!</v>
      </c>
      <c r="T29" s="30" t="e">
        <f>AD11-Y11</f>
        <v>#DIV/0!</v>
      </c>
    </row>
    <row r="30" spans="1:31" x14ac:dyDescent="0.2">
      <c r="B30" s="29" t="s">
        <v>42</v>
      </c>
      <c r="D30" s="30" t="e">
        <f>AA13-Q13</f>
        <v>#DIV/0!</v>
      </c>
      <c r="E30" s="30" t="e">
        <f>AB13-R13</f>
        <v>#DIV/0!</v>
      </c>
      <c r="F30" s="30" t="e">
        <f>AC13-S13</f>
        <v>#DIV/0!</v>
      </c>
      <c r="G30" s="30"/>
      <c r="H30" s="30"/>
      <c r="I30" s="30"/>
      <c r="J30" s="30" t="e">
        <f t="shared" ref="J30:J36" si="9">AD13-T13</f>
        <v>#DIV/0!</v>
      </c>
      <c r="K30" s="26"/>
      <c r="L30" s="30" t="e">
        <f>AA13-D13</f>
        <v>#DIV/0!</v>
      </c>
      <c r="M30" s="30" t="e">
        <f>AB13-E13</f>
        <v>#DIV/0!</v>
      </c>
      <c r="N30" s="30" t="e">
        <f>AC13-F13</f>
        <v>#DIV/0!</v>
      </c>
      <c r="O30" s="30" t="e">
        <f t="shared" ref="O30:O36" si="10">AD13-J13</f>
        <v>#DIV/0!</v>
      </c>
      <c r="P30" s="26"/>
      <c r="Q30" s="30" t="e">
        <f t="shared" ref="Q30:T37" si="11">AA13-V13</f>
        <v>#DIV/0!</v>
      </c>
      <c r="R30" s="30" t="e">
        <f t="shared" si="11"/>
        <v>#DIV/0!</v>
      </c>
      <c r="S30" s="30" t="e">
        <f t="shared" si="11"/>
        <v>#DIV/0!</v>
      </c>
      <c r="T30" s="30" t="e">
        <f t="shared" si="11"/>
        <v>#DIV/0!</v>
      </c>
    </row>
    <row r="31" spans="1:31" x14ac:dyDescent="0.2">
      <c r="B31" s="29" t="s">
        <v>43</v>
      </c>
      <c r="D31" s="30" t="e">
        <f>AA14-Q14</f>
        <v>#DIV/0!</v>
      </c>
      <c r="E31" s="30" t="e">
        <f>AB14-R14</f>
        <v>#DIV/0!</v>
      </c>
      <c r="F31" s="30" t="e">
        <f>AC14-S14</f>
        <v>#DIV/0!</v>
      </c>
      <c r="G31" s="30"/>
      <c r="H31" s="30"/>
      <c r="I31" s="30"/>
      <c r="J31" s="30" t="e">
        <f t="shared" si="9"/>
        <v>#DIV/0!</v>
      </c>
      <c r="K31" s="26"/>
      <c r="L31" s="30" t="e">
        <f>AA14-D14</f>
        <v>#DIV/0!</v>
      </c>
      <c r="M31" s="30" t="e">
        <f>AB14-E14</f>
        <v>#DIV/0!</v>
      </c>
      <c r="N31" s="30" t="e">
        <f>AC14-F14</f>
        <v>#DIV/0!</v>
      </c>
      <c r="O31" s="30" t="e">
        <f t="shared" si="10"/>
        <v>#DIV/0!</v>
      </c>
      <c r="P31" s="26"/>
      <c r="Q31" s="30" t="e">
        <f t="shared" si="11"/>
        <v>#DIV/0!</v>
      </c>
      <c r="R31" s="30" t="e">
        <f t="shared" si="11"/>
        <v>#DIV/0!</v>
      </c>
      <c r="S31" s="30" t="e">
        <f t="shared" si="11"/>
        <v>#DIV/0!</v>
      </c>
      <c r="T31" s="30" t="e">
        <f t="shared" si="11"/>
        <v>#DIV/0!</v>
      </c>
    </row>
    <row r="32" spans="1:31" x14ac:dyDescent="0.2">
      <c r="B32" s="29" t="s">
        <v>56</v>
      </c>
      <c r="D32" s="30" t="e">
        <f>AA15-Q15</f>
        <v>#DIV/0!</v>
      </c>
      <c r="E32" s="30" t="e">
        <f>AB15-R15</f>
        <v>#DIV/0!</v>
      </c>
      <c r="F32" s="30" t="e">
        <f>AC15-S15</f>
        <v>#DIV/0!</v>
      </c>
      <c r="G32" s="30"/>
      <c r="H32" s="30"/>
      <c r="I32" s="30"/>
      <c r="J32" s="30" t="e">
        <f t="shared" si="9"/>
        <v>#DIV/0!</v>
      </c>
      <c r="K32" s="26"/>
      <c r="L32" s="30" t="e">
        <f>AA15-D15</f>
        <v>#DIV/0!</v>
      </c>
      <c r="M32" s="30" t="e">
        <f>AB15-E15</f>
        <v>#DIV/0!</v>
      </c>
      <c r="N32" s="30" t="e">
        <f>AC15-F15</f>
        <v>#DIV/0!</v>
      </c>
      <c r="O32" s="30" t="e">
        <f t="shared" si="10"/>
        <v>#DIV/0!</v>
      </c>
      <c r="P32" s="26"/>
      <c r="Q32" s="30" t="e">
        <f t="shared" si="11"/>
        <v>#DIV/0!</v>
      </c>
      <c r="R32" s="30" t="e">
        <f t="shared" si="11"/>
        <v>#DIV/0!</v>
      </c>
      <c r="S32" s="30" t="e">
        <f t="shared" si="11"/>
        <v>#DIV/0!</v>
      </c>
      <c r="T32" s="30" t="e">
        <f t="shared" si="11"/>
        <v>#DIV/0!</v>
      </c>
    </row>
    <row r="33" spans="2:31" x14ac:dyDescent="0.2">
      <c r="B33" s="29" t="s">
        <v>57</v>
      </c>
      <c r="D33" s="30" t="e">
        <f>AA16-Q16</f>
        <v>#DIV/0!</v>
      </c>
      <c r="E33" s="30" t="e">
        <f>AB16-R16</f>
        <v>#DIV/0!</v>
      </c>
      <c r="F33" s="30" t="e">
        <f>AC16-S16</f>
        <v>#DIV/0!</v>
      </c>
      <c r="G33" s="30"/>
      <c r="H33" s="30"/>
      <c r="I33" s="30"/>
      <c r="J33" s="30" t="e">
        <f t="shared" si="9"/>
        <v>#DIV/0!</v>
      </c>
      <c r="K33" s="26"/>
      <c r="L33" s="30" t="e">
        <f>AA16-D16</f>
        <v>#DIV/0!</v>
      </c>
      <c r="M33" s="30" t="e">
        <f>AB16-E16</f>
        <v>#DIV/0!</v>
      </c>
      <c r="N33" s="30" t="e">
        <f>AC16-F16</f>
        <v>#DIV/0!</v>
      </c>
      <c r="O33" s="30" t="e">
        <f t="shared" si="10"/>
        <v>#DIV/0!</v>
      </c>
      <c r="P33" s="26"/>
      <c r="Q33" s="30" t="e">
        <f t="shared" si="11"/>
        <v>#DIV/0!</v>
      </c>
      <c r="R33" s="30" t="e">
        <f t="shared" si="11"/>
        <v>#DIV/0!</v>
      </c>
      <c r="S33" s="30" t="e">
        <f t="shared" si="11"/>
        <v>#DIV/0!</v>
      </c>
      <c r="T33" s="30" t="e">
        <f t="shared" si="11"/>
        <v>#DIV/0!</v>
      </c>
    </row>
    <row r="34" spans="2:31" x14ac:dyDescent="0.2">
      <c r="B34" s="29" t="s">
        <v>51</v>
      </c>
      <c r="C34" s="40"/>
      <c r="D34" s="30" t="e">
        <f>AA17-Q17</f>
        <v>#DIV/0!</v>
      </c>
      <c r="E34" s="30" t="e">
        <f>AB17-R17</f>
        <v>#DIV/0!</v>
      </c>
      <c r="F34" s="30" t="e">
        <f>AC17-S17</f>
        <v>#DIV/0!</v>
      </c>
      <c r="G34" s="30"/>
      <c r="H34" s="30"/>
      <c r="I34" s="30"/>
      <c r="J34" s="30" t="e">
        <f t="shared" si="9"/>
        <v>#DIV/0!</v>
      </c>
      <c r="K34" s="26"/>
      <c r="L34" s="30" t="e">
        <f>AA17-D17</f>
        <v>#DIV/0!</v>
      </c>
      <c r="M34" s="30" t="e">
        <f>AB17-E17</f>
        <v>#DIV/0!</v>
      </c>
      <c r="N34" s="30" t="e">
        <f>AC17-F17</f>
        <v>#DIV/0!</v>
      </c>
      <c r="O34" s="30" t="e">
        <f t="shared" si="10"/>
        <v>#DIV/0!</v>
      </c>
      <c r="P34" s="26"/>
      <c r="Q34" s="30" t="e">
        <f t="shared" si="11"/>
        <v>#DIV/0!</v>
      </c>
      <c r="R34" s="30" t="e">
        <f t="shared" si="11"/>
        <v>#DIV/0!</v>
      </c>
      <c r="S34" s="30" t="e">
        <f t="shared" si="11"/>
        <v>#DIV/0!</v>
      </c>
      <c r="T34" s="30" t="e">
        <f t="shared" si="11"/>
        <v>#DIV/0!</v>
      </c>
    </row>
    <row r="35" spans="2:31" x14ac:dyDescent="0.2">
      <c r="B35" s="29" t="s">
        <v>53</v>
      </c>
      <c r="C35" s="40"/>
      <c r="D35" s="30" t="e">
        <f>AA18-Q18</f>
        <v>#DIV/0!</v>
      </c>
      <c r="E35" s="30" t="e">
        <f>AB18-R18</f>
        <v>#DIV/0!</v>
      </c>
      <c r="F35" s="30" t="e">
        <f>AC18-S18</f>
        <v>#DIV/0!</v>
      </c>
      <c r="G35" s="30"/>
      <c r="H35" s="30"/>
      <c r="I35" s="30"/>
      <c r="J35" s="30" t="e">
        <f t="shared" si="9"/>
        <v>#DIV/0!</v>
      </c>
      <c r="K35" s="26"/>
      <c r="L35" s="30" t="e">
        <f>AA18-D18</f>
        <v>#DIV/0!</v>
      </c>
      <c r="M35" s="30" t="e">
        <f>AB18-E18</f>
        <v>#DIV/0!</v>
      </c>
      <c r="N35" s="30" t="e">
        <f>AC18-F18</f>
        <v>#DIV/0!</v>
      </c>
      <c r="O35" s="30" t="e">
        <f t="shared" si="10"/>
        <v>#DIV/0!</v>
      </c>
      <c r="P35" s="26"/>
      <c r="Q35" s="30" t="e">
        <f t="shared" si="11"/>
        <v>#DIV/0!</v>
      </c>
      <c r="R35" s="30" t="e">
        <f t="shared" si="11"/>
        <v>#DIV/0!</v>
      </c>
      <c r="S35" s="30" t="e">
        <f t="shared" si="11"/>
        <v>#DIV/0!</v>
      </c>
      <c r="T35" s="30" t="e">
        <f t="shared" si="11"/>
        <v>#DIV/0!</v>
      </c>
    </row>
    <row r="36" spans="2:31" x14ac:dyDescent="0.2">
      <c r="B36" s="29" t="s">
        <v>52</v>
      </c>
      <c r="C36" s="40"/>
      <c r="D36" s="30" t="e">
        <f>AA19-Q19</f>
        <v>#DIV/0!</v>
      </c>
      <c r="E36" s="30" t="e">
        <f>AB19-R19</f>
        <v>#DIV/0!</v>
      </c>
      <c r="F36" s="30" t="e">
        <f>AC19-S19</f>
        <v>#DIV/0!</v>
      </c>
      <c r="G36" s="30"/>
      <c r="H36" s="30"/>
      <c r="I36" s="30"/>
      <c r="J36" s="30" t="e">
        <f t="shared" si="9"/>
        <v>#DIV/0!</v>
      </c>
      <c r="K36" s="26"/>
      <c r="L36" s="30" t="e">
        <f>AA19-D19</f>
        <v>#DIV/0!</v>
      </c>
      <c r="M36" s="30" t="e">
        <f>AB19-E19</f>
        <v>#DIV/0!</v>
      </c>
      <c r="N36" s="30" t="e">
        <f>AC19-F19</f>
        <v>#DIV/0!</v>
      </c>
      <c r="O36" s="30" t="e">
        <f t="shared" si="10"/>
        <v>#DIV/0!</v>
      </c>
      <c r="P36" s="26"/>
      <c r="Q36" s="30" t="e">
        <f t="shared" si="11"/>
        <v>#DIV/0!</v>
      </c>
      <c r="R36" s="30" t="e">
        <f t="shared" si="11"/>
        <v>#DIV/0!</v>
      </c>
      <c r="S36" s="30" t="e">
        <f t="shared" si="11"/>
        <v>#DIV/0!</v>
      </c>
      <c r="T36" s="30" t="e">
        <f t="shared" si="11"/>
        <v>#DIV/0!</v>
      </c>
    </row>
    <row r="37" spans="2:31" x14ac:dyDescent="0.2">
      <c r="B37" s="29" t="s">
        <v>54</v>
      </c>
      <c r="C37" s="40"/>
      <c r="D37" s="30" t="e">
        <f>AA20-Q20</f>
        <v>#DIV/0!</v>
      </c>
      <c r="E37" s="30" t="e">
        <f>AB20-R20</f>
        <v>#DIV/0!</v>
      </c>
      <c r="F37" s="30" t="e">
        <f>AC20-S20</f>
        <v>#DIV/0!</v>
      </c>
      <c r="G37" s="30"/>
      <c r="H37" s="30"/>
      <c r="I37" s="30"/>
      <c r="J37" s="30" t="e">
        <f>AD20-T20</f>
        <v>#DIV/0!</v>
      </c>
      <c r="K37" s="26"/>
      <c r="L37" s="30" t="e">
        <f>AA20-D20</f>
        <v>#DIV/0!</v>
      </c>
      <c r="M37" s="30" t="e">
        <f>AB20-E20</f>
        <v>#DIV/0!</v>
      </c>
      <c r="N37" s="30" t="e">
        <f>AC20-F20</f>
        <v>#DIV/0!</v>
      </c>
      <c r="O37" s="30" t="e">
        <f>AD20-J20</f>
        <v>#DIV/0!</v>
      </c>
      <c r="P37" s="26"/>
      <c r="Q37" s="30" t="e">
        <f t="shared" si="11"/>
        <v>#DIV/0!</v>
      </c>
      <c r="R37" s="30" t="e">
        <f t="shared" si="11"/>
        <v>#DIV/0!</v>
      </c>
      <c r="S37" s="30" t="e">
        <f t="shared" si="11"/>
        <v>#DIV/0!</v>
      </c>
      <c r="T37" s="30" t="e">
        <f t="shared" si="11"/>
        <v>#DIV/0!</v>
      </c>
    </row>
    <row r="38" spans="2:31" s="41" customFormat="1" ht="15" x14ac:dyDescent="0.25">
      <c r="B38" s="34" t="s">
        <v>58</v>
      </c>
      <c r="D38" s="36" t="e">
        <f>SUM(D27:D37)</f>
        <v>#DIV/0!</v>
      </c>
      <c r="E38" s="36" t="e">
        <f t="shared" ref="E38:J38" si="12">SUM(E27:E37)</f>
        <v>#DIV/0!</v>
      </c>
      <c r="F38" s="36" t="e">
        <f>SUM(F27:F37)</f>
        <v>#DIV/0!</v>
      </c>
      <c r="G38" s="36"/>
      <c r="H38" s="36"/>
      <c r="I38" s="36"/>
      <c r="J38" s="36" t="e">
        <f t="shared" si="12"/>
        <v>#DIV/0!</v>
      </c>
      <c r="K38" s="37"/>
      <c r="L38" s="36" t="e">
        <f>SUM(L27:L37)</f>
        <v>#DIV/0!</v>
      </c>
      <c r="M38" s="36" t="e">
        <f t="shared" ref="M38:O38" si="13">SUM(M27:M37)</f>
        <v>#DIV/0!</v>
      </c>
      <c r="N38" s="36" t="e">
        <f t="shared" si="13"/>
        <v>#DIV/0!</v>
      </c>
      <c r="O38" s="36" t="e">
        <f t="shared" si="13"/>
        <v>#DIV/0!</v>
      </c>
      <c r="P38" s="37"/>
      <c r="Q38" s="36" t="e">
        <f>SUM(Q27:Q37)</f>
        <v>#DIV/0!</v>
      </c>
      <c r="R38" s="36" t="e">
        <f>SUM(R27:R37)</f>
        <v>#DIV/0!</v>
      </c>
      <c r="S38" s="36" t="e">
        <f>SUM(S27:S37)</f>
        <v>#DIV/0!</v>
      </c>
      <c r="T38" s="36" t="e">
        <f>SUM(T27:T37)</f>
        <v>#DIV/0!</v>
      </c>
      <c r="U38" s="42">
        <f t="shared" ref="U38" si="14">SUM(U27:U37)</f>
        <v>0</v>
      </c>
      <c r="V38" s="43"/>
      <c r="W38" s="43"/>
      <c r="X38" s="43"/>
      <c r="Y38" s="43"/>
      <c r="Z38" s="38"/>
      <c r="AA38" s="38"/>
      <c r="AB38" s="38"/>
      <c r="AC38" s="38"/>
      <c r="AD38" s="38"/>
      <c r="AE38" s="38"/>
    </row>
    <row r="39" spans="2:31" ht="15" x14ac:dyDescent="0.25">
      <c r="D39" s="44"/>
      <c r="E39" s="44"/>
      <c r="F39" s="44"/>
      <c r="G39" s="44"/>
      <c r="H39" s="44"/>
      <c r="I39" s="44"/>
      <c r="J39" s="44"/>
      <c r="K39" s="44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</row>
  </sheetData>
  <mergeCells count="8">
    <mergeCell ref="V7:Y7"/>
    <mergeCell ref="AA7:AD7"/>
    <mergeCell ref="D24:J24"/>
    <mergeCell ref="L24:O24"/>
    <mergeCell ref="Q24:T24"/>
    <mergeCell ref="D7:J7"/>
    <mergeCell ref="L7:O7"/>
    <mergeCell ref="Q7:T7"/>
  </mergeCells>
  <pageMargins left="0.7" right="0.7" top="0.75" bottom="0.75" header="0.3" footer="0.3"/>
  <customProperties>
    <customPr name="_pios_id" r:id="rId1"/>
    <customPr name="CofWorksheetType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Q281"/>
  <sheetViews>
    <sheetView tabSelected="1" zoomScaleNormal="100" workbookViewId="0">
      <selection sqref="A1:XFD1"/>
    </sheetView>
  </sheetViews>
  <sheetFormatPr baseColWidth="10" defaultColWidth="9" defaultRowHeight="14.25" x14ac:dyDescent="0.2"/>
  <cols>
    <col min="1" max="1" width="34.25" customWidth="1"/>
    <col min="2" max="2" width="28.875" customWidth="1"/>
    <col min="3" max="5" width="12.75" customWidth="1"/>
    <col min="6" max="6" width="23.25" customWidth="1"/>
    <col min="7" max="8" width="22.5" customWidth="1"/>
    <col min="9" max="19" width="12.75" customWidth="1"/>
    <col min="20" max="20" width="23.25" customWidth="1"/>
    <col min="21" max="21" width="22.5" customWidth="1"/>
    <col min="22" max="33" width="12.75" customWidth="1"/>
    <col min="34" max="34" width="22.5" customWidth="1"/>
    <col min="35" max="35" width="12.75" customWidth="1"/>
    <col min="36" max="36" width="22.5" customWidth="1"/>
    <col min="37" max="37" width="12.75" customWidth="1"/>
    <col min="38" max="38" width="12.125" customWidth="1"/>
    <col min="39" max="39" width="19.75" customWidth="1"/>
    <col min="40" max="40" width="21.25" customWidth="1"/>
    <col min="41" max="42" width="18.625" customWidth="1"/>
    <col min="43" max="43" width="14.625" customWidth="1"/>
    <col min="44" max="44" width="18.125" customWidth="1"/>
    <col min="45" max="45" width="18.375" customWidth="1"/>
    <col min="46" max="46" width="12" customWidth="1"/>
    <col min="47" max="47" width="17.5" customWidth="1"/>
    <col min="48" max="48" width="11" customWidth="1"/>
    <col min="49" max="49" width="10.75" customWidth="1"/>
    <col min="50" max="50" width="12.75" customWidth="1"/>
    <col min="51" max="51" width="12.25" customWidth="1"/>
  </cols>
  <sheetData>
    <row r="1" spans="1:17" s="2" customFormat="1" ht="35.25" customHeight="1" thickBot="1" x14ac:dyDescent="0.25">
      <c r="A1" s="1"/>
      <c r="B1" s="4"/>
      <c r="C1" s="55"/>
      <c r="D1" s="55"/>
      <c r="E1" s="55"/>
      <c r="F1" s="55"/>
      <c r="G1" s="4"/>
      <c r="H1" s="1"/>
      <c r="I1" s="56"/>
      <c r="J1" s="56"/>
      <c r="K1" s="3"/>
      <c r="L1" s="4"/>
      <c r="M1" s="1"/>
      <c r="N1" s="1"/>
      <c r="O1" s="54"/>
      <c r="P1" s="54"/>
      <c r="Q1" s="54"/>
    </row>
    <row r="2" spans="1:17" x14ac:dyDescent="0.2">
      <c r="A2" s="7" t="s">
        <v>0</v>
      </c>
      <c r="B2" s="7" t="s">
        <v>1</v>
      </c>
      <c r="C2" s="8" t="s">
        <v>33</v>
      </c>
      <c r="D2" s="8" t="s">
        <v>33</v>
      </c>
      <c r="E2" s="8" t="s">
        <v>33</v>
      </c>
      <c r="F2" s="8" t="s">
        <v>34</v>
      </c>
      <c r="G2" s="8" t="s">
        <v>35</v>
      </c>
      <c r="H2" s="8" t="s">
        <v>35</v>
      </c>
    </row>
    <row r="3" spans="1:17" x14ac:dyDescent="0.2">
      <c r="A3" s="7" t="s">
        <v>0</v>
      </c>
      <c r="B3" s="7" t="s">
        <v>2</v>
      </c>
      <c r="C3" s="19" t="s">
        <v>3</v>
      </c>
      <c r="D3" s="19" t="s">
        <v>3</v>
      </c>
      <c r="E3" s="19" t="s">
        <v>36</v>
      </c>
      <c r="F3" s="19" t="s">
        <v>36</v>
      </c>
      <c r="G3" s="19" t="s">
        <v>3</v>
      </c>
      <c r="H3" s="8" t="s">
        <v>36</v>
      </c>
    </row>
    <row r="4" spans="1:17" x14ac:dyDescent="0.2">
      <c r="A4" s="7" t="s">
        <v>0</v>
      </c>
      <c r="B4" s="7" t="s">
        <v>4</v>
      </c>
      <c r="C4" s="19" t="s">
        <v>37</v>
      </c>
      <c r="D4" s="19" t="s">
        <v>5</v>
      </c>
      <c r="E4" s="19" t="s">
        <v>37</v>
      </c>
      <c r="F4" s="19" t="s">
        <v>5</v>
      </c>
      <c r="G4" s="19" t="s">
        <v>5</v>
      </c>
      <c r="H4" s="8" t="s">
        <v>5</v>
      </c>
    </row>
    <row r="5" spans="1:17" x14ac:dyDescent="0.2">
      <c r="A5" s="7" t="s">
        <v>0</v>
      </c>
      <c r="B5" s="7" t="s">
        <v>0</v>
      </c>
      <c r="C5" s="19" t="s">
        <v>6</v>
      </c>
      <c r="D5" s="19" t="s">
        <v>6</v>
      </c>
      <c r="E5" s="19" t="s">
        <v>6</v>
      </c>
      <c r="F5" s="19" t="s">
        <v>6</v>
      </c>
      <c r="G5" s="19" t="s">
        <v>6</v>
      </c>
      <c r="H5" s="8" t="s">
        <v>6</v>
      </c>
    </row>
    <row r="6" spans="1:17" x14ac:dyDescent="0.2">
      <c r="A6" s="7" t="s">
        <v>7</v>
      </c>
      <c r="B6" s="7" t="s">
        <v>47</v>
      </c>
      <c r="C6" s="9" t="s">
        <v>38</v>
      </c>
      <c r="D6" s="9" t="s">
        <v>38</v>
      </c>
      <c r="E6" s="9" t="s">
        <v>38</v>
      </c>
      <c r="F6" s="9" t="s">
        <v>38</v>
      </c>
      <c r="G6" s="9" t="s">
        <v>38</v>
      </c>
      <c r="H6" s="9" t="s">
        <v>38</v>
      </c>
    </row>
    <row r="7" spans="1:17" x14ac:dyDescent="0.2">
      <c r="A7" s="10" t="s">
        <v>8</v>
      </c>
      <c r="B7" s="46" t="s">
        <v>39</v>
      </c>
      <c r="C7" s="17">
        <v>41.038585359999999</v>
      </c>
      <c r="D7" s="17">
        <v>31.285218480000001</v>
      </c>
      <c r="E7" s="17">
        <v>3.69662063</v>
      </c>
      <c r="F7" s="17">
        <v>20.93763118</v>
      </c>
      <c r="G7" s="17">
        <v>15.554759430000001</v>
      </c>
      <c r="H7" s="5">
        <v>20.958486789999998</v>
      </c>
    </row>
    <row r="8" spans="1:17" x14ac:dyDescent="0.2">
      <c r="A8" s="10" t="s">
        <v>8</v>
      </c>
      <c r="B8" s="16" t="s">
        <v>39</v>
      </c>
      <c r="C8" s="17">
        <v>41.038585359999999</v>
      </c>
      <c r="D8" s="17">
        <v>31.285218480000001</v>
      </c>
      <c r="E8" s="17">
        <v>3.69662063</v>
      </c>
      <c r="F8" s="17">
        <v>20.93763118</v>
      </c>
      <c r="G8" s="17">
        <v>15.554759430000001</v>
      </c>
      <c r="H8" s="5">
        <v>20.958486789999998</v>
      </c>
    </row>
    <row r="9" spans="1:17" x14ac:dyDescent="0.2">
      <c r="A9" s="10" t="s">
        <v>8</v>
      </c>
      <c r="B9" s="46" t="s">
        <v>40</v>
      </c>
      <c r="C9" s="17">
        <v>1.7675265200000001</v>
      </c>
      <c r="D9" s="17">
        <v>1.1900799399999999</v>
      </c>
      <c r="E9" s="17">
        <v>1.18881923</v>
      </c>
      <c r="F9" s="17">
        <v>1.0354009099999999</v>
      </c>
      <c r="G9" s="17">
        <v>1.591075</v>
      </c>
      <c r="H9" s="5">
        <v>1.05401053</v>
      </c>
    </row>
    <row r="10" spans="1:17" x14ac:dyDescent="0.2">
      <c r="A10" s="10" t="s">
        <v>8</v>
      </c>
      <c r="B10" s="46" t="s">
        <v>41</v>
      </c>
      <c r="C10" s="17">
        <v>0.74291132000000004</v>
      </c>
      <c r="D10" s="17">
        <v>1.6054558000000001</v>
      </c>
      <c r="E10" s="17">
        <v>20.15206452</v>
      </c>
      <c r="F10" s="17">
        <v>1.19850393</v>
      </c>
      <c r="G10" s="17">
        <v>3.6732224200000001</v>
      </c>
      <c r="H10" s="5">
        <v>1.21133815</v>
      </c>
    </row>
    <row r="11" spans="1:17" x14ac:dyDescent="0.2">
      <c r="A11" s="10" t="s">
        <v>8</v>
      </c>
      <c r="B11" s="16" t="s">
        <v>48</v>
      </c>
      <c r="C11" s="17">
        <v>2.5104378399999998</v>
      </c>
      <c r="D11" s="17">
        <v>2.79553574</v>
      </c>
      <c r="E11" s="17">
        <v>21.34088375</v>
      </c>
      <c r="F11" s="17">
        <v>2.2339048400000001</v>
      </c>
      <c r="G11" s="17">
        <v>5.2642974200000001</v>
      </c>
      <c r="H11" s="5">
        <v>2.2653486799999998</v>
      </c>
    </row>
    <row r="12" spans="1:17" x14ac:dyDescent="0.2">
      <c r="A12" s="10" t="s">
        <v>8</v>
      </c>
      <c r="B12" s="46" t="s">
        <v>42</v>
      </c>
      <c r="C12" s="17"/>
      <c r="D12" s="17">
        <v>0</v>
      </c>
      <c r="E12" s="17">
        <v>-9.0111440000000001E-2</v>
      </c>
      <c r="F12" s="17"/>
      <c r="G12" s="17"/>
      <c r="H12" s="5"/>
    </row>
    <row r="13" spans="1:17" x14ac:dyDescent="0.2">
      <c r="A13" s="10" t="s">
        <v>8</v>
      </c>
      <c r="B13" s="46" t="s">
        <v>43</v>
      </c>
      <c r="C13" s="17">
        <v>4.98470484</v>
      </c>
      <c r="D13" s="17">
        <v>4.1059521500000002</v>
      </c>
      <c r="E13" s="17">
        <v>4.1038704600000004</v>
      </c>
      <c r="F13" s="17">
        <v>6.6659521499999999</v>
      </c>
      <c r="G13" s="17">
        <v>4.5529854700000003</v>
      </c>
      <c r="H13" s="5">
        <v>6.6659521499999999</v>
      </c>
    </row>
    <row r="14" spans="1:17" x14ac:dyDescent="0.2">
      <c r="A14" s="10" t="s">
        <v>8</v>
      </c>
      <c r="B14" s="16" t="s">
        <v>49</v>
      </c>
      <c r="C14" s="17">
        <v>4.98470484</v>
      </c>
      <c r="D14" s="17">
        <v>4.1059521500000002</v>
      </c>
      <c r="E14" s="17">
        <v>4.0137590200000002</v>
      </c>
      <c r="F14" s="17">
        <v>6.6659521499999999</v>
      </c>
      <c r="G14" s="17">
        <v>4.5529854700000003</v>
      </c>
      <c r="H14" s="5">
        <v>6.6659521499999999</v>
      </c>
    </row>
    <row r="15" spans="1:17" x14ac:dyDescent="0.2">
      <c r="A15" s="10" t="s">
        <v>8</v>
      </c>
      <c r="B15" s="46" t="s">
        <v>44</v>
      </c>
      <c r="C15" s="17">
        <v>0</v>
      </c>
      <c r="D15" s="17">
        <v>0</v>
      </c>
      <c r="E15" s="17">
        <v>-1.6004999999999999E-4</v>
      </c>
      <c r="F15" s="17">
        <v>-3.0481283399999999</v>
      </c>
      <c r="G15" s="17">
        <v>-3.294118E-2</v>
      </c>
      <c r="H15" s="5">
        <v>-3.0423529399999998</v>
      </c>
    </row>
    <row r="16" spans="1:17" x14ac:dyDescent="0.2">
      <c r="A16" s="10" t="s">
        <v>8</v>
      </c>
      <c r="B16" s="47" t="s">
        <v>51</v>
      </c>
      <c r="C16" s="17">
        <v>2.2100000000000001E-4</v>
      </c>
      <c r="D16" s="17">
        <v>2.2100000000000001E-4</v>
      </c>
      <c r="E16" s="17">
        <v>8.852E-5</v>
      </c>
      <c r="F16" s="17">
        <v>2.2100000000000001E-4</v>
      </c>
      <c r="G16" s="17"/>
      <c r="H16" s="5">
        <v>2.2100000000000001E-4</v>
      </c>
    </row>
    <row r="17" spans="1:8" x14ac:dyDescent="0.2">
      <c r="A17" s="10" t="s">
        <v>8</v>
      </c>
      <c r="B17" s="47" t="s">
        <v>52</v>
      </c>
      <c r="C17" s="17">
        <v>0.12679673999999999</v>
      </c>
      <c r="D17" s="17">
        <v>0.11809021</v>
      </c>
      <c r="E17" s="17">
        <v>-0.13804922999999999</v>
      </c>
      <c r="F17" s="17">
        <v>0.11809021</v>
      </c>
      <c r="G17" s="17">
        <v>0.14467258</v>
      </c>
      <c r="H17" s="5">
        <v>0.11809021</v>
      </c>
    </row>
    <row r="18" spans="1:8" x14ac:dyDescent="0.2">
      <c r="A18" s="10" t="s">
        <v>8</v>
      </c>
      <c r="B18" s="47" t="s">
        <v>53</v>
      </c>
      <c r="C18" s="17"/>
      <c r="D18" s="17"/>
      <c r="E18" s="17">
        <v>-1.7331000000000001E-4</v>
      </c>
      <c r="F18" s="17"/>
      <c r="G18" s="17"/>
      <c r="H18" s="5"/>
    </row>
    <row r="19" spans="1:8" x14ac:dyDescent="0.2">
      <c r="A19" s="10" t="s">
        <v>8</v>
      </c>
      <c r="B19" s="47" t="s">
        <v>54</v>
      </c>
      <c r="C19" s="17">
        <v>5.6991609999999998E-2</v>
      </c>
      <c r="D19" s="17">
        <v>2.7926619999999999E-2</v>
      </c>
      <c r="E19" s="17">
        <v>2.5943549999999999E-2</v>
      </c>
      <c r="F19" s="17">
        <v>2.7926619999999999E-2</v>
      </c>
      <c r="G19" s="17">
        <v>5.7274079999999998E-2</v>
      </c>
      <c r="H19" s="5">
        <v>2.7926619999999999E-2</v>
      </c>
    </row>
    <row r="20" spans="1:8" x14ac:dyDescent="0.2">
      <c r="A20" s="10" t="s">
        <v>8</v>
      </c>
      <c r="B20" s="14" t="s">
        <v>45</v>
      </c>
      <c r="C20" s="17">
        <v>0.18400934999999999</v>
      </c>
      <c r="D20" s="17">
        <v>0.14623783000000001</v>
      </c>
      <c r="E20" s="17">
        <v>-0.11219047</v>
      </c>
      <c r="F20" s="17">
        <v>0.14623783000000001</v>
      </c>
      <c r="G20" s="17">
        <v>0.20194666</v>
      </c>
      <c r="H20" s="5">
        <v>0.14623783000000001</v>
      </c>
    </row>
    <row r="21" spans="1:8" x14ac:dyDescent="0.2">
      <c r="A21" s="10" t="s">
        <v>8</v>
      </c>
      <c r="B21" s="16" t="s">
        <v>50</v>
      </c>
      <c r="C21" s="17">
        <v>0.18400934999999999</v>
      </c>
      <c r="D21" s="17">
        <v>0.14623783000000001</v>
      </c>
      <c r="E21" s="17">
        <v>-0.11235052</v>
      </c>
      <c r="F21" s="17">
        <v>-2.9018905099999999</v>
      </c>
      <c r="G21" s="17">
        <v>0.16900548000000001</v>
      </c>
      <c r="H21" s="5">
        <v>-2.8961151100000002</v>
      </c>
    </row>
    <row r="22" spans="1:8" x14ac:dyDescent="0.2">
      <c r="A22" s="10" t="s">
        <v>9</v>
      </c>
      <c r="B22" s="46" t="s">
        <v>39</v>
      </c>
      <c r="C22" s="17">
        <v>-37.666244810000002</v>
      </c>
      <c r="D22" s="17">
        <v>-29.155812919999999</v>
      </c>
      <c r="E22" s="17">
        <v>-22.27714151</v>
      </c>
      <c r="F22" s="17">
        <v>1.1323385800000001</v>
      </c>
      <c r="G22" s="17">
        <v>-35.045013070000003</v>
      </c>
      <c r="H22" s="5">
        <v>0.66723237000000002</v>
      </c>
    </row>
    <row r="23" spans="1:8" x14ac:dyDescent="0.2">
      <c r="A23" s="10" t="s">
        <v>9</v>
      </c>
      <c r="B23" s="16" t="s">
        <v>39</v>
      </c>
      <c r="C23" s="17">
        <v>-37.666244810000002</v>
      </c>
      <c r="D23" s="17">
        <v>-29.155812919999999</v>
      </c>
      <c r="E23" s="17">
        <v>-22.27714151</v>
      </c>
      <c r="F23" s="17">
        <v>1.1323385800000001</v>
      </c>
      <c r="G23" s="17">
        <v>-35.045013070000003</v>
      </c>
      <c r="H23" s="5">
        <v>0.66723237000000002</v>
      </c>
    </row>
    <row r="24" spans="1:8" x14ac:dyDescent="0.2">
      <c r="A24" s="10" t="s">
        <v>9</v>
      </c>
      <c r="B24" s="46" t="s">
        <v>40</v>
      </c>
      <c r="C24" s="17">
        <v>38.001709959999999</v>
      </c>
      <c r="D24" s="17">
        <v>57.064042209999997</v>
      </c>
      <c r="E24" s="17">
        <v>70.610952949999998</v>
      </c>
      <c r="F24" s="17">
        <v>56.218582419999997</v>
      </c>
      <c r="G24" s="17">
        <v>22.518652469999999</v>
      </c>
      <c r="H24" s="5">
        <v>49.643260740000002</v>
      </c>
    </row>
    <row r="25" spans="1:8" x14ac:dyDescent="0.2">
      <c r="A25" s="10" t="s">
        <v>9</v>
      </c>
      <c r="B25" s="46" t="s">
        <v>41</v>
      </c>
      <c r="C25" s="17">
        <v>114.10141176</v>
      </c>
      <c r="D25" s="17">
        <v>52.317247520000002</v>
      </c>
      <c r="E25" s="17">
        <v>66.288396599999999</v>
      </c>
      <c r="F25" s="17">
        <v>49.694352330000001</v>
      </c>
      <c r="G25" s="17">
        <v>69.628166800000002</v>
      </c>
      <c r="H25" s="5">
        <v>48.764181659999998</v>
      </c>
    </row>
    <row r="26" spans="1:8" x14ac:dyDescent="0.2">
      <c r="A26" s="10" t="s">
        <v>9</v>
      </c>
      <c r="B26" s="16" t="s">
        <v>48</v>
      </c>
      <c r="C26" s="17">
        <v>152.10312171999999</v>
      </c>
      <c r="D26" s="17">
        <v>109.38128973000001</v>
      </c>
      <c r="E26" s="17">
        <v>136.89934955000001</v>
      </c>
      <c r="F26" s="17">
        <v>105.91293475000001</v>
      </c>
      <c r="G26" s="17">
        <v>92.146819269999995</v>
      </c>
      <c r="H26" s="5">
        <v>98.407442399999994</v>
      </c>
    </row>
    <row r="27" spans="1:8" x14ac:dyDescent="0.2">
      <c r="A27" s="10" t="s">
        <v>9</v>
      </c>
      <c r="B27" s="46" t="s">
        <v>42</v>
      </c>
      <c r="C27" s="17">
        <v>73.70870137</v>
      </c>
      <c r="D27" s="17">
        <v>69.250326749999999</v>
      </c>
      <c r="E27" s="17">
        <v>84.758448540000003</v>
      </c>
      <c r="F27" s="17">
        <v>64.468326750000003</v>
      </c>
      <c r="G27" s="17">
        <v>71.182564720000002</v>
      </c>
      <c r="H27" s="5">
        <v>54.568326749999997</v>
      </c>
    </row>
    <row r="28" spans="1:8" x14ac:dyDescent="0.2">
      <c r="A28" s="10" t="s">
        <v>9</v>
      </c>
      <c r="B28" s="46" t="s">
        <v>43</v>
      </c>
      <c r="C28" s="17">
        <v>64.714546999999996</v>
      </c>
      <c r="D28" s="17">
        <v>38.716090430000001</v>
      </c>
      <c r="E28" s="17">
        <v>50.38726192</v>
      </c>
      <c r="F28" s="17">
        <v>41.473844659999997</v>
      </c>
      <c r="G28" s="17">
        <v>41.946926990000001</v>
      </c>
      <c r="H28" s="5">
        <v>41.469713740000003</v>
      </c>
    </row>
    <row r="29" spans="1:8" x14ac:dyDescent="0.2">
      <c r="A29" s="10" t="s">
        <v>9</v>
      </c>
      <c r="B29" s="46" t="s">
        <v>46</v>
      </c>
      <c r="C29" s="17"/>
      <c r="D29" s="17">
        <v>0.29665661999999998</v>
      </c>
      <c r="E29" s="17">
        <v>1.29573523</v>
      </c>
      <c r="F29" s="17">
        <v>0.29455782000000003</v>
      </c>
      <c r="G29" s="17">
        <v>-0.50980391999999997</v>
      </c>
      <c r="H29" s="5">
        <v>0.25928143999999997</v>
      </c>
    </row>
    <row r="30" spans="1:8" x14ac:dyDescent="0.2">
      <c r="A30" s="10" t="s">
        <v>9</v>
      </c>
      <c r="B30" s="16" t="s">
        <v>49</v>
      </c>
      <c r="C30" s="17">
        <v>138.42324837000001</v>
      </c>
      <c r="D30" s="17">
        <v>108.2630738</v>
      </c>
      <c r="E30" s="17">
        <v>136.44144568999999</v>
      </c>
      <c r="F30" s="17">
        <v>106.23672922999999</v>
      </c>
      <c r="G30" s="17">
        <v>112.61968779</v>
      </c>
      <c r="H30" s="5">
        <v>96.297321929999995</v>
      </c>
    </row>
    <row r="31" spans="1:8" x14ac:dyDescent="0.2">
      <c r="A31" s="10" t="s">
        <v>9</v>
      </c>
      <c r="B31" s="46" t="s">
        <v>44</v>
      </c>
      <c r="C31" s="17">
        <v>10.05835065</v>
      </c>
      <c r="D31" s="17">
        <v>-3.0039337700000002</v>
      </c>
      <c r="E31" s="17">
        <v>1.3761058500000001</v>
      </c>
      <c r="F31" s="17">
        <v>-16.416098659999999</v>
      </c>
      <c r="G31" s="17">
        <v>3.6664551699999999</v>
      </c>
      <c r="H31" s="5">
        <v>-16.109242330000001</v>
      </c>
    </row>
    <row r="32" spans="1:8" x14ac:dyDescent="0.2">
      <c r="A32" s="10" t="s">
        <v>9</v>
      </c>
      <c r="B32" s="46" t="s">
        <v>45</v>
      </c>
      <c r="C32" s="17">
        <v>13.37512576</v>
      </c>
      <c r="D32" s="17">
        <v>1.7688153</v>
      </c>
      <c r="E32" s="17">
        <v>2.6837057299999998</v>
      </c>
      <c r="F32" s="17">
        <v>9.8688049400000004</v>
      </c>
      <c r="G32" s="17">
        <v>0.73387250999999998</v>
      </c>
      <c r="H32" s="5">
        <v>9.8103492600000006</v>
      </c>
    </row>
    <row r="33" spans="1:8" x14ac:dyDescent="0.2">
      <c r="A33" s="10" t="s">
        <v>9</v>
      </c>
      <c r="B33" s="16" t="s">
        <v>50</v>
      </c>
      <c r="C33" s="17">
        <v>23.433476410000001</v>
      </c>
      <c r="D33" s="17">
        <v>-1.23511847</v>
      </c>
      <c r="E33" s="17">
        <v>4.0598115799999999</v>
      </c>
      <c r="F33" s="17">
        <v>-6.5472937199999999</v>
      </c>
      <c r="G33" s="17">
        <v>4.4003276800000002</v>
      </c>
      <c r="H33" s="5">
        <v>-6.2988930700000001</v>
      </c>
    </row>
    <row r="34" spans="1:8" x14ac:dyDescent="0.2">
      <c r="A34" s="10" t="s">
        <v>10</v>
      </c>
      <c r="B34" s="46" t="s">
        <v>39</v>
      </c>
      <c r="C34" s="17">
        <v>742.06314222000003</v>
      </c>
      <c r="D34" s="17">
        <v>729.24346571000001</v>
      </c>
      <c r="E34" s="17">
        <v>738.73253388000001</v>
      </c>
      <c r="F34" s="17">
        <v>700.65723634000005</v>
      </c>
      <c r="G34" s="17">
        <v>758.76957654</v>
      </c>
      <c r="H34" s="5">
        <v>681.28836956999999</v>
      </c>
    </row>
    <row r="35" spans="1:8" x14ac:dyDescent="0.2">
      <c r="A35" s="10" t="s">
        <v>10</v>
      </c>
      <c r="B35" s="16" t="s">
        <v>39</v>
      </c>
      <c r="C35" s="17">
        <v>742.06314222000003</v>
      </c>
      <c r="D35" s="17">
        <v>729.24346571000001</v>
      </c>
      <c r="E35" s="17">
        <v>738.73253388000001</v>
      </c>
      <c r="F35" s="17">
        <v>700.65723634000005</v>
      </c>
      <c r="G35" s="17">
        <v>758.76957654</v>
      </c>
      <c r="H35" s="5">
        <v>681.28836956999999</v>
      </c>
    </row>
    <row r="36" spans="1:8" x14ac:dyDescent="0.2">
      <c r="A36" s="10" t="s">
        <v>10</v>
      </c>
      <c r="B36" s="46" t="s">
        <v>40</v>
      </c>
      <c r="C36" s="17">
        <v>2.7023094699999999</v>
      </c>
      <c r="D36" s="17">
        <v>5.8201701300000002</v>
      </c>
      <c r="E36" s="17">
        <v>8.8804737399999993</v>
      </c>
      <c r="F36" s="17">
        <v>5.5074656400000004</v>
      </c>
      <c r="G36" s="17">
        <v>1.8580460299999999</v>
      </c>
      <c r="H36" s="5">
        <v>5.0348453199999996</v>
      </c>
    </row>
    <row r="37" spans="1:8" x14ac:dyDescent="0.2">
      <c r="A37" s="10" t="s">
        <v>10</v>
      </c>
      <c r="B37" s="46" t="s">
        <v>41</v>
      </c>
      <c r="C37" s="17">
        <v>134.0433477</v>
      </c>
      <c r="D37" s="17">
        <v>136.07018389000001</v>
      </c>
      <c r="E37" s="17">
        <v>136.01819030999999</v>
      </c>
      <c r="F37" s="17">
        <v>146.67018856000001</v>
      </c>
      <c r="G37" s="17">
        <v>134.83885713000001</v>
      </c>
      <c r="H37" s="5">
        <v>146.67018856000001</v>
      </c>
    </row>
    <row r="38" spans="1:8" x14ac:dyDescent="0.2">
      <c r="A38" s="10" t="s">
        <v>10</v>
      </c>
      <c r="B38" s="16" t="s">
        <v>48</v>
      </c>
      <c r="C38" s="17">
        <v>136.74565716999999</v>
      </c>
      <c r="D38" s="17">
        <v>141.89035401999999</v>
      </c>
      <c r="E38" s="17">
        <v>144.89866405000001</v>
      </c>
      <c r="F38" s="17">
        <v>152.17765420000001</v>
      </c>
      <c r="G38" s="17">
        <v>136.69690316000001</v>
      </c>
      <c r="H38" s="5">
        <v>151.70503388</v>
      </c>
    </row>
    <row r="39" spans="1:8" x14ac:dyDescent="0.2">
      <c r="A39" s="10" t="s">
        <v>10</v>
      </c>
      <c r="B39" s="46" t="s">
        <v>43</v>
      </c>
      <c r="C39" s="17">
        <v>7.16019366</v>
      </c>
      <c r="D39" s="17">
        <v>2.6216847099999998</v>
      </c>
      <c r="E39" s="17">
        <v>0</v>
      </c>
      <c r="F39" s="17">
        <v>2.6031367300000001</v>
      </c>
      <c r="G39" s="17">
        <v>7.5713457499999999</v>
      </c>
      <c r="H39" s="5">
        <v>2.29138383</v>
      </c>
    </row>
    <row r="40" spans="1:8" x14ac:dyDescent="0.2">
      <c r="A40" s="10" t="s">
        <v>10</v>
      </c>
      <c r="B40" s="46" t="s">
        <v>46</v>
      </c>
      <c r="C40" s="17"/>
      <c r="D40" s="17">
        <v>5.4097197899999996</v>
      </c>
      <c r="E40" s="17">
        <v>5.5808839900000002</v>
      </c>
      <c r="F40" s="17">
        <v>5.2626033999999997</v>
      </c>
      <c r="G40" s="17">
        <v>0.14379085</v>
      </c>
      <c r="H40" s="5">
        <v>4.6323515000000004</v>
      </c>
    </row>
    <row r="41" spans="1:8" x14ac:dyDescent="0.2">
      <c r="A41" s="10" t="s">
        <v>10</v>
      </c>
      <c r="B41" s="16" t="s">
        <v>49</v>
      </c>
      <c r="C41" s="17">
        <v>7.16019366</v>
      </c>
      <c r="D41" s="17">
        <v>8.0314045000000007</v>
      </c>
      <c r="E41" s="17">
        <v>5.5808839900000002</v>
      </c>
      <c r="F41" s="17">
        <v>7.8657401299999998</v>
      </c>
      <c r="G41" s="17">
        <v>7.7151366000000001</v>
      </c>
      <c r="H41" s="5">
        <v>6.9237353300000004</v>
      </c>
    </row>
    <row r="42" spans="1:8" x14ac:dyDescent="0.2">
      <c r="A42" s="10" t="s">
        <v>10</v>
      </c>
      <c r="B42" s="46" t="s">
        <v>44</v>
      </c>
      <c r="C42" s="17">
        <v>55.004516780000003</v>
      </c>
      <c r="D42" s="17">
        <v>56.72148396</v>
      </c>
      <c r="E42" s="17">
        <v>56.777242889999997</v>
      </c>
      <c r="F42" s="17">
        <v>56.796379600000002</v>
      </c>
      <c r="G42" s="17">
        <v>48.429386280000003</v>
      </c>
      <c r="H42" s="5">
        <v>49.994417970000001</v>
      </c>
    </row>
    <row r="43" spans="1:8" x14ac:dyDescent="0.2">
      <c r="A43" s="10" t="s">
        <v>10</v>
      </c>
      <c r="B43" s="46" t="s">
        <v>45</v>
      </c>
      <c r="C43" s="17">
        <v>11.064777250000001</v>
      </c>
      <c r="D43" s="17">
        <v>17.593311079999999</v>
      </c>
      <c r="E43" s="17">
        <v>18.096557910000001</v>
      </c>
      <c r="F43" s="17">
        <v>18.168377079999999</v>
      </c>
      <c r="G43" s="17">
        <v>28.910908299999999</v>
      </c>
      <c r="H43" s="5">
        <v>25.14921764</v>
      </c>
    </row>
    <row r="44" spans="1:8" x14ac:dyDescent="0.2">
      <c r="A44" s="10" t="s">
        <v>10</v>
      </c>
      <c r="B44" s="16" t="s">
        <v>50</v>
      </c>
      <c r="C44" s="17">
        <v>66.069294029999995</v>
      </c>
      <c r="D44" s="17">
        <v>74.314795040000007</v>
      </c>
      <c r="E44" s="17">
        <v>74.873800799999998</v>
      </c>
      <c r="F44" s="17">
        <v>74.964756679999994</v>
      </c>
      <c r="G44" s="17">
        <v>77.340294580000005</v>
      </c>
      <c r="H44" s="5">
        <v>75.143635610000004</v>
      </c>
    </row>
    <row r="45" spans="1:8" x14ac:dyDescent="0.2">
      <c r="A45" s="11" t="s">
        <v>11</v>
      </c>
      <c r="B45" s="48" t="s">
        <v>39</v>
      </c>
      <c r="C45" s="17">
        <v>745.43548277000002</v>
      </c>
      <c r="D45" s="17">
        <v>731.37287127000002</v>
      </c>
      <c r="E45" s="17">
        <v>720.15201300000001</v>
      </c>
      <c r="F45" s="17">
        <v>722.72720609999999</v>
      </c>
      <c r="G45" s="17">
        <v>739.27932290000001</v>
      </c>
      <c r="H45" s="5">
        <v>702.91408873</v>
      </c>
    </row>
    <row r="46" spans="1:8" x14ac:dyDescent="0.2">
      <c r="A46" s="11" t="s">
        <v>11</v>
      </c>
      <c r="B46" s="46" t="s">
        <v>40</v>
      </c>
      <c r="C46" s="17">
        <v>42.471545949999999</v>
      </c>
      <c r="D46" s="17">
        <v>64.074292279999995</v>
      </c>
      <c r="E46" s="17">
        <v>80.680245920000004</v>
      </c>
      <c r="F46" s="17">
        <v>62.761448969999996</v>
      </c>
      <c r="G46" s="17">
        <v>25.9677735</v>
      </c>
      <c r="H46" s="5">
        <v>55.732116589999997</v>
      </c>
    </row>
    <row r="47" spans="1:8" x14ac:dyDescent="0.2">
      <c r="A47" s="11" t="s">
        <v>11</v>
      </c>
      <c r="B47" s="46" t="s">
        <v>41</v>
      </c>
      <c r="C47" s="17">
        <v>248.88767078000001</v>
      </c>
      <c r="D47" s="17">
        <v>189.99288720999999</v>
      </c>
      <c r="E47" s="17">
        <v>222.45865143</v>
      </c>
      <c r="F47" s="17">
        <v>197.56304481999999</v>
      </c>
      <c r="G47" s="17">
        <v>208.14024635000001</v>
      </c>
      <c r="H47" s="5">
        <v>196.64570836999999</v>
      </c>
    </row>
    <row r="48" spans="1:8" x14ac:dyDescent="0.2">
      <c r="A48" s="11" t="s">
        <v>11</v>
      </c>
      <c r="B48" s="16" t="s">
        <v>48</v>
      </c>
      <c r="C48" s="17">
        <v>291.35921673000001</v>
      </c>
      <c r="D48" s="17">
        <v>254.06717949</v>
      </c>
      <c r="E48" s="17">
        <v>303.13889734999998</v>
      </c>
      <c r="F48" s="17">
        <v>260.32449379000002</v>
      </c>
      <c r="G48" s="17">
        <v>234.10801985000001</v>
      </c>
      <c r="H48" s="5">
        <v>252.37782496</v>
      </c>
    </row>
    <row r="49" spans="1:8" x14ac:dyDescent="0.2">
      <c r="A49" s="11" t="s">
        <v>11</v>
      </c>
      <c r="B49" s="46" t="s">
        <v>42</v>
      </c>
      <c r="C49" s="17">
        <v>73.70870137</v>
      </c>
      <c r="D49" s="17">
        <v>69.250326749999999</v>
      </c>
      <c r="E49" s="17">
        <v>84.668337100000002</v>
      </c>
      <c r="F49" s="17">
        <v>64.468326750000003</v>
      </c>
      <c r="G49" s="17">
        <v>71.182564720000002</v>
      </c>
      <c r="H49" s="5">
        <v>54.568326749999997</v>
      </c>
    </row>
    <row r="50" spans="1:8" x14ac:dyDescent="0.2">
      <c r="A50" s="11" t="s">
        <v>11</v>
      </c>
      <c r="B50" s="46" t="s">
        <v>43</v>
      </c>
      <c r="C50" s="17">
        <v>76.859445500000007</v>
      </c>
      <c r="D50" s="17">
        <v>45.443727289999998</v>
      </c>
      <c r="E50" s="17">
        <v>54.491132380000003</v>
      </c>
      <c r="F50" s="17">
        <v>50.742933540000003</v>
      </c>
      <c r="G50" s="17">
        <v>54.071258210000003</v>
      </c>
      <c r="H50" s="5">
        <v>50.427049719999999</v>
      </c>
    </row>
    <row r="51" spans="1:8" x14ac:dyDescent="0.2">
      <c r="A51" s="11" t="s">
        <v>11</v>
      </c>
      <c r="B51" s="46" t="s">
        <v>46</v>
      </c>
      <c r="C51" s="17"/>
      <c r="D51" s="17">
        <v>5.7063764099999998</v>
      </c>
      <c r="E51" s="17">
        <v>6.8766192200000003</v>
      </c>
      <c r="F51" s="17">
        <v>5.5571612200000002</v>
      </c>
      <c r="G51" s="17">
        <v>-0.36601307</v>
      </c>
      <c r="H51" s="5">
        <v>4.89163294</v>
      </c>
    </row>
    <row r="52" spans="1:8" x14ac:dyDescent="0.2">
      <c r="A52" s="11" t="s">
        <v>11</v>
      </c>
      <c r="B52" s="16" t="s">
        <v>49</v>
      </c>
      <c r="C52" s="17">
        <v>150.56814686999999</v>
      </c>
      <c r="D52" s="17">
        <v>120.40043045</v>
      </c>
      <c r="E52" s="17">
        <v>146.03608869999999</v>
      </c>
      <c r="F52" s="17">
        <v>120.76842151</v>
      </c>
      <c r="G52" s="17">
        <v>124.88780986</v>
      </c>
      <c r="H52" s="5">
        <v>109.88700941</v>
      </c>
    </row>
    <row r="53" spans="1:8" x14ac:dyDescent="0.2">
      <c r="A53" s="11" t="s">
        <v>11</v>
      </c>
      <c r="B53" s="46" t="s">
        <v>44</v>
      </c>
      <c r="C53" s="17">
        <v>65.062867429999997</v>
      </c>
      <c r="D53" s="17">
        <v>53.717550189999997</v>
      </c>
      <c r="E53" s="17">
        <v>58.15318869</v>
      </c>
      <c r="F53" s="17">
        <v>37.332152600000001</v>
      </c>
      <c r="G53" s="17">
        <v>52.06290027</v>
      </c>
      <c r="H53" s="5">
        <v>30.842822699999999</v>
      </c>
    </row>
    <row r="54" spans="1:8" x14ac:dyDescent="0.2">
      <c r="A54" s="11" t="s">
        <v>11</v>
      </c>
      <c r="B54" s="47" t="s">
        <v>51</v>
      </c>
      <c r="C54" s="17">
        <v>-4.3576256300000002</v>
      </c>
      <c r="D54" s="17">
        <v>-2.521547</v>
      </c>
      <c r="E54" s="17">
        <v>-5.4852008799999998</v>
      </c>
      <c r="F54" s="17">
        <v>1.03329176</v>
      </c>
      <c r="G54" s="17">
        <v>-5.8947511600000002</v>
      </c>
      <c r="H54" s="5">
        <v>0.98790738</v>
      </c>
    </row>
    <row r="55" spans="1:8" x14ac:dyDescent="0.2">
      <c r="A55" s="11" t="s">
        <v>11</v>
      </c>
      <c r="B55" s="47" t="s">
        <v>52</v>
      </c>
      <c r="C55" s="17">
        <v>30.039772790000001</v>
      </c>
      <c r="D55" s="17">
        <v>20.11085302</v>
      </c>
      <c r="E55" s="17">
        <v>21.461015400000001</v>
      </c>
      <c r="F55" s="17">
        <v>18.20179134</v>
      </c>
      <c r="G55" s="17">
        <v>18.03309256</v>
      </c>
      <c r="H55" s="5">
        <v>17.611339139999998</v>
      </c>
    </row>
    <row r="56" spans="1:8" x14ac:dyDescent="0.2">
      <c r="A56" s="11" t="s">
        <v>11</v>
      </c>
      <c r="B56" s="47" t="s">
        <v>53</v>
      </c>
      <c r="C56" s="17">
        <v>-2.3737521199999998</v>
      </c>
      <c r="D56" s="17">
        <v>-1.3641667799999999</v>
      </c>
      <c r="E56" s="17">
        <v>-1.6935180299999999</v>
      </c>
      <c r="F56" s="17">
        <v>-1.35800374</v>
      </c>
      <c r="G56" s="17">
        <v>0.28729811</v>
      </c>
      <c r="H56" s="5">
        <v>-1.3190029000000001</v>
      </c>
    </row>
    <row r="57" spans="1:8" x14ac:dyDescent="0.2">
      <c r="A57" s="11" t="s">
        <v>11</v>
      </c>
      <c r="B57" s="47" t="s">
        <v>54</v>
      </c>
      <c r="C57" s="17">
        <v>1.3155173200000001</v>
      </c>
      <c r="D57" s="17">
        <v>3.28322497</v>
      </c>
      <c r="E57" s="17">
        <v>6.3857766800000002</v>
      </c>
      <c r="F57" s="17">
        <v>10.30634049</v>
      </c>
      <c r="G57" s="17">
        <v>17.421087960000001</v>
      </c>
      <c r="H57" s="5">
        <v>17.825561109999999</v>
      </c>
    </row>
    <row r="58" spans="1:8" x14ac:dyDescent="0.2">
      <c r="A58" s="11" t="s">
        <v>11</v>
      </c>
      <c r="B58" s="14" t="s">
        <v>45</v>
      </c>
      <c r="C58" s="17">
        <v>24.623912359999999</v>
      </c>
      <c r="D58" s="17">
        <v>19.50836421</v>
      </c>
      <c r="E58" s="17">
        <v>20.66807317</v>
      </c>
      <c r="F58" s="17">
        <v>28.18341985</v>
      </c>
      <c r="G58" s="17">
        <v>29.846727470000001</v>
      </c>
      <c r="H58" s="5">
        <v>35.105804730000003</v>
      </c>
    </row>
    <row r="59" spans="1:8" x14ac:dyDescent="0.2">
      <c r="A59" s="11" t="s">
        <v>11</v>
      </c>
      <c r="B59" s="16" t="s">
        <v>50</v>
      </c>
      <c r="C59" s="17">
        <v>89.686779790000003</v>
      </c>
      <c r="D59" s="17">
        <v>73.225914399999994</v>
      </c>
      <c r="E59" s="17">
        <v>78.821261860000007</v>
      </c>
      <c r="F59" s="17">
        <v>65.515572449999993</v>
      </c>
      <c r="G59" s="17">
        <v>81.909627740000005</v>
      </c>
      <c r="H59" s="5">
        <v>65.948627430000002</v>
      </c>
    </row>
    <row r="60" spans="1:8" x14ac:dyDescent="0.2">
      <c r="A60" s="10" t="s">
        <v>12</v>
      </c>
      <c r="B60" s="48" t="s">
        <v>39</v>
      </c>
      <c r="C60" s="17">
        <v>180.37765211000001</v>
      </c>
      <c r="D60" s="17">
        <v>191.66371433</v>
      </c>
      <c r="E60" s="17">
        <v>150.55859458</v>
      </c>
      <c r="F60" s="17">
        <v>152.17391187999999</v>
      </c>
      <c r="G60" s="17">
        <v>163.8370066</v>
      </c>
      <c r="H60" s="5">
        <v>148.73409973</v>
      </c>
    </row>
    <row r="61" spans="1:8" x14ac:dyDescent="0.2">
      <c r="A61" s="10" t="s">
        <v>12</v>
      </c>
      <c r="B61" s="46" t="s">
        <v>40</v>
      </c>
      <c r="C61" s="17">
        <v>63.070926649999997</v>
      </c>
      <c r="D61" s="17">
        <v>76.725740770000002</v>
      </c>
      <c r="E61" s="17">
        <v>71.372113549999995</v>
      </c>
      <c r="F61" s="17">
        <v>59.728309709999998</v>
      </c>
      <c r="G61" s="17">
        <v>69.11719531</v>
      </c>
      <c r="H61" s="5">
        <v>62.697558090000001</v>
      </c>
    </row>
    <row r="62" spans="1:8" x14ac:dyDescent="0.2">
      <c r="A62" s="10" t="s">
        <v>12</v>
      </c>
      <c r="B62" s="46" t="s">
        <v>41</v>
      </c>
      <c r="C62" s="17">
        <v>187.01873132</v>
      </c>
      <c r="D62" s="17">
        <v>156.82325183</v>
      </c>
      <c r="E62" s="17">
        <v>163.47402274000001</v>
      </c>
      <c r="F62" s="17">
        <v>92.60222254</v>
      </c>
      <c r="G62" s="17">
        <v>179.51750054999999</v>
      </c>
      <c r="H62" s="5">
        <v>85.548981280000007</v>
      </c>
    </row>
    <row r="63" spans="1:8" x14ac:dyDescent="0.2">
      <c r="A63" s="10" t="s">
        <v>12</v>
      </c>
      <c r="B63" s="16" t="s">
        <v>48</v>
      </c>
      <c r="C63" s="17">
        <v>250.08965796999999</v>
      </c>
      <c r="D63" s="17">
        <v>233.54899259999999</v>
      </c>
      <c r="E63" s="17">
        <v>234.84613629</v>
      </c>
      <c r="F63" s="17">
        <v>152.33053225</v>
      </c>
      <c r="G63" s="17">
        <v>248.63469585999999</v>
      </c>
      <c r="H63" s="5">
        <v>148.24653936999999</v>
      </c>
    </row>
    <row r="64" spans="1:8" x14ac:dyDescent="0.2">
      <c r="A64" s="10" t="s">
        <v>12</v>
      </c>
      <c r="B64" s="46" t="s">
        <v>42</v>
      </c>
      <c r="C64" s="17">
        <v>75.593514339999999</v>
      </c>
      <c r="D64" s="17">
        <v>129.80458099000001</v>
      </c>
      <c r="E64" s="17">
        <v>81.826506510000002</v>
      </c>
      <c r="F64" s="17">
        <v>115.54941647</v>
      </c>
      <c r="G64" s="17">
        <v>62.786163809999998</v>
      </c>
      <c r="H64" s="5">
        <v>122.54941647</v>
      </c>
    </row>
    <row r="65" spans="1:8" x14ac:dyDescent="0.2">
      <c r="A65" s="10" t="s">
        <v>12</v>
      </c>
      <c r="B65" s="46" t="s">
        <v>43</v>
      </c>
      <c r="C65" s="17">
        <v>45.964946400000002</v>
      </c>
      <c r="D65" s="17">
        <v>33.479429879999998</v>
      </c>
      <c r="E65" s="17">
        <v>27.865989339999999</v>
      </c>
      <c r="F65" s="17">
        <v>34.429893409999998</v>
      </c>
      <c r="G65" s="17">
        <v>46.960559089999997</v>
      </c>
      <c r="H65" s="5">
        <v>34.23598922</v>
      </c>
    </row>
    <row r="66" spans="1:8" x14ac:dyDescent="0.2">
      <c r="A66" s="10" t="s">
        <v>12</v>
      </c>
      <c r="B66" s="46" t="s">
        <v>46</v>
      </c>
      <c r="C66" s="17"/>
      <c r="D66" s="17">
        <v>10.186484650000001</v>
      </c>
      <c r="E66" s="17">
        <v>11.004922759999999</v>
      </c>
      <c r="F66" s="17">
        <v>8.3089748399999994</v>
      </c>
      <c r="G66" s="17">
        <v>-6.0915032699999996</v>
      </c>
      <c r="H66" s="5">
        <v>5.81748084</v>
      </c>
    </row>
    <row r="67" spans="1:8" x14ac:dyDescent="0.2">
      <c r="A67" s="10" t="s">
        <v>12</v>
      </c>
      <c r="B67" s="16" t="s">
        <v>49</v>
      </c>
      <c r="C67" s="17">
        <v>121.55846074</v>
      </c>
      <c r="D67" s="17">
        <v>173.47049551999999</v>
      </c>
      <c r="E67" s="17">
        <v>120.69741861</v>
      </c>
      <c r="F67" s="17">
        <v>158.28828472000001</v>
      </c>
      <c r="G67" s="17">
        <v>103.65521963</v>
      </c>
      <c r="H67" s="5">
        <v>162.60288653000001</v>
      </c>
    </row>
    <row r="68" spans="1:8" x14ac:dyDescent="0.2">
      <c r="A68" s="10" t="s">
        <v>12</v>
      </c>
      <c r="B68" s="46" t="s">
        <v>44</v>
      </c>
      <c r="C68" s="17">
        <v>58.124720830000001</v>
      </c>
      <c r="D68" s="17">
        <v>32.859988039999998</v>
      </c>
      <c r="E68" s="17">
        <v>35.743367769999999</v>
      </c>
      <c r="F68" s="17">
        <v>25.491797779999999</v>
      </c>
      <c r="G68" s="17">
        <v>46.725553689999998</v>
      </c>
      <c r="H68" s="5">
        <v>23.7870676</v>
      </c>
    </row>
    <row r="69" spans="1:8" x14ac:dyDescent="0.2">
      <c r="A69" s="10" t="s">
        <v>12</v>
      </c>
      <c r="B69" s="47" t="s">
        <v>51</v>
      </c>
      <c r="C69" s="17">
        <v>12.141527809999999</v>
      </c>
      <c r="D69" s="17">
        <v>14.73997829</v>
      </c>
      <c r="E69" s="17">
        <v>19.30701462</v>
      </c>
      <c r="F69" s="17">
        <v>14.903566209999999</v>
      </c>
      <c r="G69" s="17">
        <v>5.7074014399999999</v>
      </c>
      <c r="H69" s="5">
        <v>14.478941499999999</v>
      </c>
    </row>
    <row r="70" spans="1:8" x14ac:dyDescent="0.2">
      <c r="A70" s="10" t="s">
        <v>12</v>
      </c>
      <c r="B70" s="47" t="s">
        <v>52</v>
      </c>
      <c r="C70" s="17">
        <v>-1.3065097000000001</v>
      </c>
      <c r="D70" s="17">
        <v>1.26083569</v>
      </c>
      <c r="E70" s="17">
        <v>1.4902845600000001</v>
      </c>
      <c r="F70" s="17">
        <v>1.4560582500000001</v>
      </c>
      <c r="G70" s="17">
        <v>3.0182580400000001</v>
      </c>
      <c r="H70" s="5">
        <v>1.2560582499999999</v>
      </c>
    </row>
    <row r="71" spans="1:8" x14ac:dyDescent="0.2">
      <c r="A71" s="10" t="s">
        <v>12</v>
      </c>
      <c r="B71" s="47" t="s">
        <v>53</v>
      </c>
      <c r="C71" s="17">
        <v>2.3753179499999999</v>
      </c>
      <c r="D71" s="17">
        <v>3.84033728</v>
      </c>
      <c r="E71" s="17">
        <v>3.9769095600000002</v>
      </c>
      <c r="F71" s="17">
        <v>-0.78530246000000004</v>
      </c>
      <c r="G71" s="17">
        <v>0.81134631999999995</v>
      </c>
      <c r="H71" s="5">
        <v>-0.81753721000000001</v>
      </c>
    </row>
    <row r="72" spans="1:8" x14ac:dyDescent="0.2">
      <c r="A72" s="10" t="s">
        <v>12</v>
      </c>
      <c r="B72" s="47" t="s">
        <v>54</v>
      </c>
      <c r="C72" s="17">
        <v>12.87693926</v>
      </c>
      <c r="D72" s="17">
        <v>5.2086833400000003</v>
      </c>
      <c r="E72" s="17">
        <v>6.4520179100000004</v>
      </c>
      <c r="F72" s="17">
        <v>10.9025599</v>
      </c>
      <c r="G72" s="17">
        <v>13.17786083</v>
      </c>
      <c r="H72" s="5">
        <v>8.8321711599999997</v>
      </c>
    </row>
    <row r="73" spans="1:8" x14ac:dyDescent="0.2">
      <c r="A73" s="10" t="s">
        <v>12</v>
      </c>
      <c r="B73" s="14" t="s">
        <v>45</v>
      </c>
      <c r="C73" s="17">
        <v>26.08727532</v>
      </c>
      <c r="D73" s="17">
        <v>25.049834600000001</v>
      </c>
      <c r="E73" s="17">
        <v>31.226226650000001</v>
      </c>
      <c r="F73" s="17">
        <v>26.476881899999999</v>
      </c>
      <c r="G73" s="17">
        <v>22.71486663</v>
      </c>
      <c r="H73" s="5">
        <v>23.7496337</v>
      </c>
    </row>
    <row r="74" spans="1:8" x14ac:dyDescent="0.2">
      <c r="A74" s="10" t="s">
        <v>12</v>
      </c>
      <c r="B74" s="16" t="s">
        <v>50</v>
      </c>
      <c r="C74" s="17">
        <v>84.211996150000004</v>
      </c>
      <c r="D74" s="17">
        <v>57.909822640000002</v>
      </c>
      <c r="E74" s="17">
        <v>66.969594420000007</v>
      </c>
      <c r="F74" s="17">
        <v>51.968679680000001</v>
      </c>
      <c r="G74" s="17">
        <v>69.440420320000001</v>
      </c>
      <c r="H74" s="5">
        <v>47.536701299999997</v>
      </c>
    </row>
    <row r="75" spans="1:8" x14ac:dyDescent="0.2">
      <c r="A75" s="10" t="s">
        <v>13</v>
      </c>
      <c r="B75" s="46" t="s">
        <v>39</v>
      </c>
      <c r="C75" s="17">
        <v>-62.106866680000003</v>
      </c>
      <c r="D75" s="17">
        <v>-51.769650970000001</v>
      </c>
      <c r="E75" s="17">
        <v>-50.280867469999997</v>
      </c>
      <c r="F75" s="17">
        <v>-38.773921690000002</v>
      </c>
      <c r="G75" s="17">
        <v>-71.136794850000001</v>
      </c>
      <c r="H75" s="5">
        <v>-38.801905249999997</v>
      </c>
    </row>
    <row r="76" spans="1:8" x14ac:dyDescent="0.2">
      <c r="A76" s="10" t="s">
        <v>13</v>
      </c>
      <c r="B76" s="16" t="s">
        <v>39</v>
      </c>
      <c r="C76" s="17">
        <v>-62.106866680000003</v>
      </c>
      <c r="D76" s="17">
        <v>-51.769650970000001</v>
      </c>
      <c r="E76" s="17">
        <v>-50.280867469999997</v>
      </c>
      <c r="F76" s="17">
        <v>-38.773921690000002</v>
      </c>
      <c r="G76" s="17">
        <v>-71.136794850000001</v>
      </c>
      <c r="H76" s="5">
        <v>-38.801905249999997</v>
      </c>
    </row>
    <row r="77" spans="1:8" x14ac:dyDescent="0.2">
      <c r="A77" s="10" t="s">
        <v>13</v>
      </c>
      <c r="B77" s="46" t="s">
        <v>40</v>
      </c>
      <c r="C77" s="17">
        <v>-91.867453990000001</v>
      </c>
      <c r="D77" s="17">
        <v>-85.014013090000006</v>
      </c>
      <c r="E77" s="17">
        <v>-86.019463389999999</v>
      </c>
      <c r="F77" s="17">
        <v>-62.812323739999997</v>
      </c>
      <c r="G77" s="17">
        <v>-73.069341820000005</v>
      </c>
      <c r="H77" s="5">
        <v>-60.854913570000001</v>
      </c>
    </row>
    <row r="78" spans="1:8" x14ac:dyDescent="0.2">
      <c r="A78" s="10" t="s">
        <v>13</v>
      </c>
      <c r="B78" s="46" t="s">
        <v>41</v>
      </c>
      <c r="C78" s="17">
        <v>-155.72476205999999</v>
      </c>
      <c r="D78" s="17">
        <v>-121.40063845</v>
      </c>
      <c r="E78" s="17">
        <v>-89.646207570000001</v>
      </c>
      <c r="F78" s="17">
        <v>-60.072505</v>
      </c>
      <c r="G78" s="17">
        <v>-154.75368913</v>
      </c>
      <c r="H78" s="5">
        <v>-59.996819449999997</v>
      </c>
    </row>
    <row r="79" spans="1:8" x14ac:dyDescent="0.2">
      <c r="A79" s="10" t="s">
        <v>13</v>
      </c>
      <c r="B79" s="16" t="s">
        <v>48</v>
      </c>
      <c r="C79" s="17">
        <v>-247.59221604999999</v>
      </c>
      <c r="D79" s="17">
        <v>-206.41465153999999</v>
      </c>
      <c r="E79" s="17">
        <v>-175.66567096</v>
      </c>
      <c r="F79" s="17">
        <v>-122.88482874</v>
      </c>
      <c r="G79" s="17">
        <v>-227.82303095</v>
      </c>
      <c r="H79" s="5">
        <v>-120.85173302</v>
      </c>
    </row>
    <row r="80" spans="1:8" x14ac:dyDescent="0.2">
      <c r="A80" s="10" t="s">
        <v>13</v>
      </c>
      <c r="B80" s="46" t="s">
        <v>42</v>
      </c>
      <c r="C80" s="17">
        <v>-35.011925640000001</v>
      </c>
      <c r="D80" s="17">
        <v>-81.220564600000003</v>
      </c>
      <c r="E80" s="17">
        <v>-68.394556780000002</v>
      </c>
      <c r="F80" s="17">
        <v>-88.543614270000006</v>
      </c>
      <c r="G80" s="17">
        <v>-36.244264809999997</v>
      </c>
      <c r="H80" s="5">
        <v>-88.543614270000006</v>
      </c>
    </row>
    <row r="81" spans="1:8" x14ac:dyDescent="0.2">
      <c r="A81" s="10" t="s">
        <v>13</v>
      </c>
      <c r="B81" s="46" t="s">
        <v>43</v>
      </c>
      <c r="C81" s="17">
        <v>-44.150240910000001</v>
      </c>
      <c r="D81" s="17">
        <v>-33.532724209999998</v>
      </c>
      <c r="E81" s="17">
        <v>-31.216430989999999</v>
      </c>
      <c r="F81" s="17">
        <v>-39.28472421</v>
      </c>
      <c r="G81" s="17">
        <v>-30.824783310000001</v>
      </c>
      <c r="H81" s="5">
        <v>-39.28472421</v>
      </c>
    </row>
    <row r="82" spans="1:8" x14ac:dyDescent="0.2">
      <c r="A82" s="10" t="s">
        <v>13</v>
      </c>
      <c r="B82" s="16" t="s">
        <v>49</v>
      </c>
      <c r="C82" s="17">
        <v>-79.162166549999995</v>
      </c>
      <c r="D82" s="17">
        <v>-114.75328881</v>
      </c>
      <c r="E82" s="17">
        <v>-99.610987769999994</v>
      </c>
      <c r="F82" s="17">
        <v>-127.82833848</v>
      </c>
      <c r="G82" s="17">
        <v>-67.069048120000005</v>
      </c>
      <c r="H82" s="5">
        <v>-127.82833848</v>
      </c>
    </row>
    <row r="83" spans="1:8" x14ac:dyDescent="0.2">
      <c r="A83" s="10" t="s">
        <v>13</v>
      </c>
      <c r="B83" s="46" t="s">
        <v>44</v>
      </c>
      <c r="C83" s="17">
        <v>-83.882096599999997</v>
      </c>
      <c r="D83" s="17">
        <v>-61.822646050000003</v>
      </c>
      <c r="E83" s="17">
        <v>-65.172380799999999</v>
      </c>
      <c r="F83" s="17">
        <v>-49.842510939999997</v>
      </c>
      <c r="G83" s="17">
        <v>-61.1457415</v>
      </c>
      <c r="H83" s="5">
        <v>-49.733357300000002</v>
      </c>
    </row>
    <row r="84" spans="1:8" x14ac:dyDescent="0.2">
      <c r="A84" s="10" t="s">
        <v>13</v>
      </c>
      <c r="B84" s="47" t="s">
        <v>51</v>
      </c>
      <c r="C84" s="17">
        <v>-4.3342819099999996</v>
      </c>
      <c r="D84" s="17">
        <v>-5.32225372</v>
      </c>
      <c r="E84" s="17">
        <v>-5.1764015499999996</v>
      </c>
      <c r="F84" s="17">
        <v>-5.3062881900000001</v>
      </c>
      <c r="G84" s="17">
        <v>-4.69207996</v>
      </c>
      <c r="H84" s="5">
        <v>-5.3027050200000003</v>
      </c>
    </row>
    <row r="85" spans="1:8" x14ac:dyDescent="0.2">
      <c r="A85" s="10" t="s">
        <v>13</v>
      </c>
      <c r="B85" s="47" t="s">
        <v>52</v>
      </c>
      <c r="C85" s="17">
        <v>-8.8166197999999998</v>
      </c>
      <c r="D85" s="17">
        <v>-0.13084999999999999</v>
      </c>
      <c r="E85" s="17">
        <v>-0.15891099</v>
      </c>
      <c r="F85" s="17">
        <v>-0.13084999999999999</v>
      </c>
      <c r="G85" s="17">
        <v>0</v>
      </c>
      <c r="H85" s="5">
        <v>-0.13084999999999999</v>
      </c>
    </row>
    <row r="86" spans="1:8" x14ac:dyDescent="0.2">
      <c r="A86" s="10" t="s">
        <v>13</v>
      </c>
      <c r="B86" s="47" t="s">
        <v>53</v>
      </c>
      <c r="C86" s="17">
        <v>-1.487727</v>
      </c>
      <c r="D86" s="17">
        <v>-0.90595159999999997</v>
      </c>
      <c r="E86" s="17">
        <v>-0.92719748999999996</v>
      </c>
      <c r="F86" s="17">
        <v>-0.72916804999999996</v>
      </c>
      <c r="G86" s="17">
        <v>-1.14036293</v>
      </c>
      <c r="H86" s="5">
        <v>-0.72667285999999998</v>
      </c>
    </row>
    <row r="87" spans="1:8" x14ac:dyDescent="0.2">
      <c r="A87" s="10" t="s">
        <v>13</v>
      </c>
      <c r="B87" s="47" t="s">
        <v>54</v>
      </c>
      <c r="C87" s="17">
        <v>-42.39421609</v>
      </c>
      <c r="D87" s="17">
        <v>-38.040562039999998</v>
      </c>
      <c r="E87" s="17">
        <v>-41.211404649999999</v>
      </c>
      <c r="F87" s="17">
        <v>-36.483758860000002</v>
      </c>
      <c r="G87" s="17">
        <v>-40.670796780000003</v>
      </c>
      <c r="H87" s="5">
        <v>-35.466569300000003</v>
      </c>
    </row>
    <row r="88" spans="1:8" x14ac:dyDescent="0.2">
      <c r="A88" s="10" t="s">
        <v>13</v>
      </c>
      <c r="B88" s="14" t="s">
        <v>45</v>
      </c>
      <c r="C88" s="17">
        <v>-57.032844799999999</v>
      </c>
      <c r="D88" s="17">
        <v>-44.399617360000001</v>
      </c>
      <c r="E88" s="17">
        <v>-47.47391468</v>
      </c>
      <c r="F88" s="17">
        <v>-42.650065099999999</v>
      </c>
      <c r="G88" s="17">
        <v>-46.503239669999999</v>
      </c>
      <c r="H88" s="5">
        <v>-41.626797179999997</v>
      </c>
    </row>
    <row r="89" spans="1:8" x14ac:dyDescent="0.2">
      <c r="A89" s="10" t="s">
        <v>13</v>
      </c>
      <c r="B89" s="16" t="s">
        <v>50</v>
      </c>
      <c r="C89" s="17">
        <v>-140.9149414</v>
      </c>
      <c r="D89" s="17">
        <v>-106.22226341</v>
      </c>
      <c r="E89" s="17">
        <v>-112.64629548000001</v>
      </c>
      <c r="F89" s="17">
        <v>-92.492576040000003</v>
      </c>
      <c r="G89" s="17">
        <v>-107.64898117</v>
      </c>
      <c r="H89" s="5">
        <v>-91.360154480000006</v>
      </c>
    </row>
    <row r="90" spans="1:8" x14ac:dyDescent="0.2">
      <c r="A90" s="10" t="s">
        <v>14</v>
      </c>
      <c r="B90" s="46" t="s">
        <v>39</v>
      </c>
      <c r="C90" s="17">
        <v>-4.5651359999999999</v>
      </c>
      <c r="D90" s="17">
        <v>-4.6309230000000001</v>
      </c>
      <c r="E90" s="17">
        <v>-4.7677849999999999</v>
      </c>
      <c r="F90" s="17">
        <v>0.96907699999999997</v>
      </c>
      <c r="G90" s="17">
        <v>-5.6779729999999997</v>
      </c>
      <c r="H90" s="5">
        <v>-1.8309230000000001</v>
      </c>
    </row>
    <row r="91" spans="1:8" x14ac:dyDescent="0.2">
      <c r="A91" s="10" t="s">
        <v>14</v>
      </c>
      <c r="B91" s="16" t="s">
        <v>39</v>
      </c>
      <c r="C91" s="17">
        <v>-4.5651359999999999</v>
      </c>
      <c r="D91" s="17">
        <v>-4.6309230000000001</v>
      </c>
      <c r="E91" s="17">
        <v>-4.7677849999999999</v>
      </c>
      <c r="F91" s="17">
        <v>0.96907699999999997</v>
      </c>
      <c r="G91" s="17">
        <v>-5.6779729999999997</v>
      </c>
      <c r="H91" s="5">
        <v>-1.8309230000000001</v>
      </c>
    </row>
    <row r="92" spans="1:8" x14ac:dyDescent="0.2">
      <c r="A92" s="10" t="s">
        <v>14</v>
      </c>
      <c r="B92" s="46" t="s">
        <v>40</v>
      </c>
      <c r="C92" s="17">
        <v>-3.1051938699999999</v>
      </c>
      <c r="D92" s="17">
        <v>-1.6949002399999999</v>
      </c>
      <c r="E92" s="17">
        <v>-1.50585586</v>
      </c>
      <c r="F92" s="17">
        <v>0.86940033999999999</v>
      </c>
      <c r="G92" s="17">
        <v>-3.81700711</v>
      </c>
      <c r="H92" s="5">
        <v>0.67114010999999996</v>
      </c>
    </row>
    <row r="93" spans="1:8" x14ac:dyDescent="0.2">
      <c r="A93" s="10" t="s">
        <v>14</v>
      </c>
      <c r="B93" s="46" t="s">
        <v>41</v>
      </c>
      <c r="C93" s="17">
        <v>-165.91828734000001</v>
      </c>
      <c r="D93" s="17">
        <v>-159.09574234999999</v>
      </c>
      <c r="E93" s="17">
        <v>-169.29895293000001</v>
      </c>
      <c r="F93" s="17">
        <v>-134.82950482000001</v>
      </c>
      <c r="G93" s="17">
        <v>-168.50911818</v>
      </c>
      <c r="H93" s="5">
        <v>-132.95395735</v>
      </c>
    </row>
    <row r="94" spans="1:8" x14ac:dyDescent="0.2">
      <c r="A94" s="10" t="s">
        <v>14</v>
      </c>
      <c r="B94" s="16" t="s">
        <v>48</v>
      </c>
      <c r="C94" s="17">
        <v>-169.02348121</v>
      </c>
      <c r="D94" s="17">
        <v>-160.79064259</v>
      </c>
      <c r="E94" s="17">
        <v>-170.80480879000001</v>
      </c>
      <c r="F94" s="17">
        <v>-133.96010448000001</v>
      </c>
      <c r="G94" s="17">
        <v>-172.32612528999999</v>
      </c>
      <c r="H94" s="5">
        <v>-132.28281724000001</v>
      </c>
    </row>
    <row r="95" spans="1:8" x14ac:dyDescent="0.2">
      <c r="A95" s="10" t="s">
        <v>14</v>
      </c>
      <c r="B95" s="46" t="s">
        <v>42</v>
      </c>
      <c r="C95" s="17">
        <v>-29.949110000000001</v>
      </c>
      <c r="D95" s="17">
        <v>-41.032986000000001</v>
      </c>
      <c r="E95" s="17">
        <v>-58.549866000000002</v>
      </c>
      <c r="F95" s="17">
        <v>-43.437520999999997</v>
      </c>
      <c r="G95" s="17">
        <v>-20.779</v>
      </c>
      <c r="H95" s="5">
        <v>-43.437520999999997</v>
      </c>
    </row>
    <row r="96" spans="1:8" x14ac:dyDescent="0.2">
      <c r="A96" s="10" t="s">
        <v>14</v>
      </c>
      <c r="B96" s="46" t="s">
        <v>43</v>
      </c>
      <c r="C96" s="17">
        <v>-7.6771540500000004</v>
      </c>
      <c r="D96" s="17">
        <v>0</v>
      </c>
      <c r="E96" s="17"/>
      <c r="F96" s="17"/>
      <c r="G96" s="17">
        <v>-7.5736705899999999</v>
      </c>
      <c r="H96" s="5"/>
    </row>
    <row r="97" spans="1:8" x14ac:dyDescent="0.2">
      <c r="A97" s="10" t="s">
        <v>14</v>
      </c>
      <c r="B97" s="46" t="s">
        <v>46</v>
      </c>
      <c r="C97" s="17"/>
      <c r="D97" s="17">
        <v>-2.77956563</v>
      </c>
      <c r="E97" s="17">
        <v>-2.42419253</v>
      </c>
      <c r="F97" s="17">
        <v>0.68431701</v>
      </c>
      <c r="G97" s="17">
        <v>2.6078431399999999</v>
      </c>
      <c r="H97" s="5">
        <v>0.69038683000000001</v>
      </c>
    </row>
    <row r="98" spans="1:8" x14ac:dyDescent="0.2">
      <c r="A98" s="10" t="s">
        <v>14</v>
      </c>
      <c r="B98" s="16" t="s">
        <v>49</v>
      </c>
      <c r="C98" s="17">
        <v>-37.626264050000003</v>
      </c>
      <c r="D98" s="17">
        <v>-43.812551630000002</v>
      </c>
      <c r="E98" s="17">
        <v>-60.974058530000001</v>
      </c>
      <c r="F98" s="17">
        <v>-42.753203990000003</v>
      </c>
      <c r="G98" s="17">
        <v>-25.744827449999999</v>
      </c>
      <c r="H98" s="5">
        <v>-42.747134170000002</v>
      </c>
    </row>
    <row r="99" spans="1:8" x14ac:dyDescent="0.2">
      <c r="A99" s="10" t="s">
        <v>14</v>
      </c>
      <c r="B99" s="46" t="s">
        <v>44</v>
      </c>
      <c r="C99" s="17">
        <v>-1.10974806</v>
      </c>
      <c r="D99" s="17">
        <v>-1.2296104400000001</v>
      </c>
      <c r="E99" s="17">
        <v>-1.0739519200000001</v>
      </c>
      <c r="F99" s="17">
        <v>-9.1615769300000007</v>
      </c>
      <c r="G99" s="17">
        <v>-4.28893361</v>
      </c>
      <c r="H99" s="5">
        <v>-8.9248242300000005</v>
      </c>
    </row>
    <row r="100" spans="1:8" x14ac:dyDescent="0.2">
      <c r="A100" s="10" t="s">
        <v>14</v>
      </c>
      <c r="B100" s="47" t="s">
        <v>51</v>
      </c>
      <c r="C100" s="17">
        <v>-3.3847</v>
      </c>
      <c r="D100" s="17">
        <v>-3.6107228099999999</v>
      </c>
      <c r="E100" s="17">
        <v>-3.64834507</v>
      </c>
      <c r="F100" s="17">
        <v>-3.6166775900000001</v>
      </c>
      <c r="G100" s="17">
        <v>-1.8596999999999999</v>
      </c>
      <c r="H100" s="5">
        <v>-3.6166775900000001</v>
      </c>
    </row>
    <row r="101" spans="1:8" x14ac:dyDescent="0.2">
      <c r="A101" s="10" t="s">
        <v>14</v>
      </c>
      <c r="B101" s="47" t="s">
        <v>53</v>
      </c>
      <c r="C101" s="17">
        <v>-0.79124894999999995</v>
      </c>
      <c r="D101" s="17">
        <v>-0.57224894999999998</v>
      </c>
      <c r="E101" s="17">
        <v>-0.46569094999999999</v>
      </c>
      <c r="F101" s="17">
        <v>-0.48124895000000001</v>
      </c>
      <c r="G101" s="17">
        <v>-0.54565595</v>
      </c>
      <c r="H101" s="5">
        <v>-0.48124895000000001</v>
      </c>
    </row>
    <row r="102" spans="1:8" x14ac:dyDescent="0.2">
      <c r="A102" s="10" t="s">
        <v>14</v>
      </c>
      <c r="B102" s="47" t="s">
        <v>54</v>
      </c>
      <c r="C102" s="17">
        <v>-0.97659107999999994</v>
      </c>
      <c r="D102" s="17">
        <v>-0.55200000000000005</v>
      </c>
      <c r="E102" s="17">
        <v>-0.38900000000000001</v>
      </c>
      <c r="F102" s="17">
        <v>-0.46800000000000003</v>
      </c>
      <c r="G102" s="17">
        <v>-0.17346500000000001</v>
      </c>
      <c r="H102" s="5">
        <v>-0.46800000000000003</v>
      </c>
    </row>
    <row r="103" spans="1:8" x14ac:dyDescent="0.2">
      <c r="A103" s="10" t="s">
        <v>14</v>
      </c>
      <c r="B103" s="14" t="s">
        <v>45</v>
      </c>
      <c r="C103" s="17">
        <v>-5.1525400299999999</v>
      </c>
      <c r="D103" s="17">
        <v>-4.7349717599999996</v>
      </c>
      <c r="E103" s="17">
        <v>-4.5030360199999997</v>
      </c>
      <c r="F103" s="17">
        <v>-4.5659265400000004</v>
      </c>
      <c r="G103" s="17">
        <v>-2.5788209499999999</v>
      </c>
      <c r="H103" s="5">
        <v>-4.5659265400000004</v>
      </c>
    </row>
    <row r="104" spans="1:8" x14ac:dyDescent="0.2">
      <c r="A104" s="10" t="s">
        <v>14</v>
      </c>
      <c r="B104" s="16" t="s">
        <v>50</v>
      </c>
      <c r="C104" s="17">
        <v>-6.2622880900000002</v>
      </c>
      <c r="D104" s="17">
        <v>-5.9645821999999997</v>
      </c>
      <c r="E104" s="17">
        <v>-5.5769879400000004</v>
      </c>
      <c r="F104" s="17">
        <v>-13.72750347</v>
      </c>
      <c r="G104" s="17">
        <v>-6.8677545599999998</v>
      </c>
      <c r="H104" s="5">
        <v>-13.49075077</v>
      </c>
    </row>
    <row r="105" spans="1:8" x14ac:dyDescent="0.2">
      <c r="A105" s="11" t="s">
        <v>15</v>
      </c>
      <c r="B105" s="46" t="s">
        <v>39</v>
      </c>
      <c r="C105" s="17">
        <v>113.70564942999999</v>
      </c>
      <c r="D105" s="17">
        <v>135.26314035999999</v>
      </c>
      <c r="E105" s="17">
        <v>95.509942109999997</v>
      </c>
      <c r="F105" s="17">
        <v>114.36906719</v>
      </c>
      <c r="G105" s="17">
        <v>87.02223875</v>
      </c>
      <c r="H105" s="5">
        <v>108.10127147999999</v>
      </c>
    </row>
    <row r="106" spans="1:8" x14ac:dyDescent="0.2">
      <c r="A106" s="11" t="s">
        <v>15</v>
      </c>
      <c r="B106" s="16" t="s">
        <v>39</v>
      </c>
      <c r="C106" s="17">
        <v>113.70564942999999</v>
      </c>
      <c r="D106" s="17">
        <v>135.26314035999999</v>
      </c>
      <c r="E106" s="17">
        <v>95.509942109999997</v>
      </c>
      <c r="F106" s="17">
        <v>114.36906719</v>
      </c>
      <c r="G106" s="17">
        <v>87.02223875</v>
      </c>
      <c r="H106" s="5">
        <v>108.10127147999999</v>
      </c>
    </row>
    <row r="107" spans="1:8" x14ac:dyDescent="0.2">
      <c r="A107" s="11" t="s">
        <v>15</v>
      </c>
      <c r="B107" s="46" t="s">
        <v>40</v>
      </c>
      <c r="C107" s="17">
        <v>-31.901721210000002</v>
      </c>
      <c r="D107" s="17">
        <v>-9.9831725599999999</v>
      </c>
      <c r="E107" s="17">
        <v>-16.153205700000001</v>
      </c>
      <c r="F107" s="17">
        <v>-2.2146136900000002</v>
      </c>
      <c r="G107" s="17">
        <v>-7.76915362</v>
      </c>
      <c r="H107" s="5">
        <v>2.51378463</v>
      </c>
    </row>
    <row r="108" spans="1:8" x14ac:dyDescent="0.2">
      <c r="A108" s="11" t="s">
        <v>15</v>
      </c>
      <c r="B108" s="46" t="s">
        <v>41</v>
      </c>
      <c r="C108" s="17">
        <v>-134.62431807999999</v>
      </c>
      <c r="D108" s="17">
        <v>-123.67312896999999</v>
      </c>
      <c r="E108" s="17">
        <v>-95.471137760000005</v>
      </c>
      <c r="F108" s="17">
        <v>-102.29978728</v>
      </c>
      <c r="G108" s="17">
        <v>-143.74530676000001</v>
      </c>
      <c r="H108" s="5">
        <v>-107.40179551999999</v>
      </c>
    </row>
    <row r="109" spans="1:8" x14ac:dyDescent="0.2">
      <c r="A109" s="11" t="s">
        <v>15</v>
      </c>
      <c r="B109" s="16" t="s">
        <v>48</v>
      </c>
      <c r="C109" s="17">
        <v>-166.52603929</v>
      </c>
      <c r="D109" s="17">
        <v>-133.65630153000001</v>
      </c>
      <c r="E109" s="17">
        <v>-111.62434346000001</v>
      </c>
      <c r="F109" s="17">
        <v>-104.51440097</v>
      </c>
      <c r="G109" s="17">
        <v>-151.51446038</v>
      </c>
      <c r="H109" s="5">
        <v>-104.88801089</v>
      </c>
    </row>
    <row r="110" spans="1:8" x14ac:dyDescent="0.2">
      <c r="A110" s="11" t="s">
        <v>15</v>
      </c>
      <c r="B110" s="46" t="s">
        <v>42</v>
      </c>
      <c r="C110" s="17">
        <v>10.6324787</v>
      </c>
      <c r="D110" s="17">
        <v>7.5510303900000002</v>
      </c>
      <c r="E110" s="17">
        <v>-45.117916270000002</v>
      </c>
      <c r="F110" s="17">
        <v>-16.431718799999999</v>
      </c>
      <c r="G110" s="17">
        <v>5.762899</v>
      </c>
      <c r="H110" s="5">
        <v>-9.4317188000000005</v>
      </c>
    </row>
    <row r="111" spans="1:8" x14ac:dyDescent="0.2">
      <c r="A111" s="11" t="s">
        <v>15</v>
      </c>
      <c r="B111" s="46" t="s">
        <v>43</v>
      </c>
      <c r="C111" s="17">
        <v>-5.8624485599999998</v>
      </c>
      <c r="D111" s="17">
        <v>-5.3294330000000001E-2</v>
      </c>
      <c r="E111" s="17">
        <v>-3.35044165</v>
      </c>
      <c r="F111" s="17">
        <v>-4.8548308000000002</v>
      </c>
      <c r="G111" s="17">
        <v>8.5621051900000005</v>
      </c>
      <c r="H111" s="5">
        <v>-5.0487349899999998</v>
      </c>
    </row>
    <row r="112" spans="1:8" x14ac:dyDescent="0.2">
      <c r="A112" s="11" t="s">
        <v>15</v>
      </c>
      <c r="B112" s="46" t="s">
        <v>46</v>
      </c>
      <c r="C112" s="17"/>
      <c r="D112" s="17">
        <v>7.4069190200000001</v>
      </c>
      <c r="E112" s="17">
        <v>8.5807302300000003</v>
      </c>
      <c r="F112" s="17">
        <v>8.9932918500000003</v>
      </c>
      <c r="G112" s="17">
        <v>-3.4836601300000001</v>
      </c>
      <c r="H112" s="5">
        <v>6.5078676700000004</v>
      </c>
    </row>
    <row r="113" spans="1:8" x14ac:dyDescent="0.2">
      <c r="A113" s="11" t="s">
        <v>15</v>
      </c>
      <c r="B113" s="16" t="s">
        <v>49</v>
      </c>
      <c r="C113" s="17">
        <v>4.7700301400000003</v>
      </c>
      <c r="D113" s="17">
        <v>14.90465508</v>
      </c>
      <c r="E113" s="17">
        <v>-39.887627690000002</v>
      </c>
      <c r="F113" s="17">
        <v>-12.29325775</v>
      </c>
      <c r="G113" s="17">
        <v>10.841344060000001</v>
      </c>
      <c r="H113" s="5">
        <v>-7.9725861199999999</v>
      </c>
    </row>
    <row r="114" spans="1:8" x14ac:dyDescent="0.2">
      <c r="A114" s="11" t="s">
        <v>15</v>
      </c>
      <c r="B114" s="46" t="s">
        <v>44</v>
      </c>
      <c r="C114" s="17">
        <v>-26.867123830000001</v>
      </c>
      <c r="D114" s="17">
        <v>-30.19226845</v>
      </c>
      <c r="E114" s="17">
        <v>-30.502964949999999</v>
      </c>
      <c r="F114" s="17">
        <v>-33.51229009</v>
      </c>
      <c r="G114" s="17">
        <v>-18.709121419999999</v>
      </c>
      <c r="H114" s="5">
        <v>-34.87111393</v>
      </c>
    </row>
    <row r="115" spans="1:8" x14ac:dyDescent="0.2">
      <c r="A115" s="11" t="s">
        <v>15</v>
      </c>
      <c r="B115" s="46" t="s">
        <v>45</v>
      </c>
      <c r="C115" s="17">
        <v>-36.09810951</v>
      </c>
      <c r="D115" s="17">
        <v>-24.084754520000001</v>
      </c>
      <c r="E115" s="17">
        <v>-20.750724049999999</v>
      </c>
      <c r="F115" s="17">
        <v>-20.73910974</v>
      </c>
      <c r="G115" s="17">
        <v>-26.367193990000001</v>
      </c>
      <c r="H115" s="5">
        <v>-22.44309002</v>
      </c>
    </row>
    <row r="116" spans="1:8" x14ac:dyDescent="0.2">
      <c r="A116" s="11" t="s">
        <v>15</v>
      </c>
      <c r="B116" s="16" t="s">
        <v>50</v>
      </c>
      <c r="C116" s="17">
        <v>-62.965233339999997</v>
      </c>
      <c r="D116" s="17">
        <v>-54.277022969999997</v>
      </c>
      <c r="E116" s="17">
        <v>-51.253689000000001</v>
      </c>
      <c r="F116" s="17">
        <v>-54.251399829999997</v>
      </c>
      <c r="G116" s="17">
        <v>-45.076315409999999</v>
      </c>
      <c r="H116" s="5">
        <v>-57.31420395</v>
      </c>
    </row>
    <row r="117" spans="1:8" x14ac:dyDescent="0.2">
      <c r="A117" s="12" t="s">
        <v>16</v>
      </c>
      <c r="B117" s="46" t="s">
        <v>43</v>
      </c>
      <c r="C117" s="17">
        <v>0.27774026000000002</v>
      </c>
      <c r="D117" s="17">
        <v>0.97675115999999995</v>
      </c>
      <c r="E117" s="17">
        <v>0</v>
      </c>
      <c r="F117" s="17">
        <v>0.96984082000000005</v>
      </c>
      <c r="G117" s="17">
        <v>0.21503268</v>
      </c>
      <c r="H117" s="5">
        <v>0.85369222</v>
      </c>
    </row>
    <row r="118" spans="1:8" x14ac:dyDescent="0.2">
      <c r="A118" s="12" t="s">
        <v>16</v>
      </c>
      <c r="B118" s="16" t="s">
        <v>49</v>
      </c>
      <c r="C118" s="17">
        <v>0.27774026000000002</v>
      </c>
      <c r="D118" s="17">
        <v>0.97675115999999995</v>
      </c>
      <c r="E118" s="17">
        <v>0</v>
      </c>
      <c r="F118" s="17">
        <v>0.96984082000000005</v>
      </c>
      <c r="G118" s="17">
        <v>0.21503268</v>
      </c>
      <c r="H118" s="5">
        <v>0.85369222</v>
      </c>
    </row>
    <row r="119" spans="1:8" x14ac:dyDescent="0.2">
      <c r="A119" s="13" t="s">
        <v>17</v>
      </c>
      <c r="B119" s="46" t="s">
        <v>39</v>
      </c>
      <c r="C119" s="17">
        <v>859.14113220000002</v>
      </c>
      <c r="D119" s="17">
        <v>866.63601162999998</v>
      </c>
      <c r="E119" s="17">
        <v>815.66195511000001</v>
      </c>
      <c r="F119" s="17">
        <v>837.09627329</v>
      </c>
      <c r="G119" s="17">
        <v>826.30156165000005</v>
      </c>
      <c r="H119" s="5">
        <v>811.01536021000004</v>
      </c>
    </row>
    <row r="120" spans="1:8" x14ac:dyDescent="0.2">
      <c r="A120" s="13" t="s">
        <v>17</v>
      </c>
      <c r="B120" s="16" t="s">
        <v>39</v>
      </c>
      <c r="C120" s="17">
        <v>859.14113220000002</v>
      </c>
      <c r="D120" s="17">
        <v>866.63601162999998</v>
      </c>
      <c r="E120" s="17">
        <v>815.66195511000001</v>
      </c>
      <c r="F120" s="17">
        <v>837.09627329</v>
      </c>
      <c r="G120" s="17">
        <v>826.30156165000005</v>
      </c>
      <c r="H120" s="5">
        <v>811.01536021000004</v>
      </c>
    </row>
    <row r="121" spans="1:8" x14ac:dyDescent="0.2">
      <c r="A121" s="13" t="s">
        <v>17</v>
      </c>
      <c r="B121" s="46" t="s">
        <v>40</v>
      </c>
      <c r="C121" s="17">
        <v>10.56982474</v>
      </c>
      <c r="D121" s="17">
        <v>54.091119720000002</v>
      </c>
      <c r="E121" s="17">
        <v>64.527040220000004</v>
      </c>
      <c r="F121" s="17">
        <v>60.546835280000003</v>
      </c>
      <c r="G121" s="17">
        <v>18.198619879999999</v>
      </c>
      <c r="H121" s="5">
        <v>58.24590122</v>
      </c>
    </row>
    <row r="122" spans="1:8" x14ac:dyDescent="0.2">
      <c r="A122" s="13" t="s">
        <v>17</v>
      </c>
      <c r="B122" s="46" t="s">
        <v>41</v>
      </c>
      <c r="C122" s="17">
        <v>114.2633527</v>
      </c>
      <c r="D122" s="17">
        <v>66.319758239999999</v>
      </c>
      <c r="E122" s="17">
        <v>126.98751367</v>
      </c>
      <c r="F122" s="17">
        <v>95.263257539999998</v>
      </c>
      <c r="G122" s="17">
        <v>64.394939590000007</v>
      </c>
      <c r="H122" s="5">
        <v>89.243912850000001</v>
      </c>
    </row>
    <row r="123" spans="1:8" x14ac:dyDescent="0.2">
      <c r="A123" s="13" t="s">
        <v>17</v>
      </c>
      <c r="B123" s="16" t="s">
        <v>48</v>
      </c>
      <c r="C123" s="17">
        <v>124.83317744</v>
      </c>
      <c r="D123" s="17">
        <v>120.41087795999999</v>
      </c>
      <c r="E123" s="17">
        <v>191.51455389</v>
      </c>
      <c r="F123" s="17">
        <v>155.81009281999999</v>
      </c>
      <c r="G123" s="17">
        <v>82.593559470000002</v>
      </c>
      <c r="H123" s="5">
        <v>147.48981406999999</v>
      </c>
    </row>
    <row r="124" spans="1:8" x14ac:dyDescent="0.2">
      <c r="A124" s="13" t="s">
        <v>17</v>
      </c>
      <c r="B124" s="46" t="s">
        <v>42</v>
      </c>
      <c r="C124" s="17">
        <v>84.341180069999993</v>
      </c>
      <c r="D124" s="17">
        <v>76.801357139999993</v>
      </c>
      <c r="E124" s="17">
        <v>39.55042083</v>
      </c>
      <c r="F124" s="17">
        <v>48.036607949999997</v>
      </c>
      <c r="G124" s="17">
        <v>76.945463720000006</v>
      </c>
      <c r="H124" s="5">
        <v>45.136607949999998</v>
      </c>
    </row>
    <row r="125" spans="1:8" x14ac:dyDescent="0.2">
      <c r="A125" s="13" t="s">
        <v>17</v>
      </c>
      <c r="B125" s="46" t="s">
        <v>43</v>
      </c>
      <c r="C125" s="17">
        <v>71.274737200000004</v>
      </c>
      <c r="D125" s="17">
        <v>46.367184119999997</v>
      </c>
      <c r="E125" s="17">
        <v>51.140690730000003</v>
      </c>
      <c r="F125" s="17">
        <v>46.857943560000002</v>
      </c>
      <c r="G125" s="17">
        <v>62.848396080000001</v>
      </c>
      <c r="H125" s="5">
        <v>46.232006949999999</v>
      </c>
    </row>
    <row r="126" spans="1:8" x14ac:dyDescent="0.2">
      <c r="A126" s="13" t="s">
        <v>17</v>
      </c>
      <c r="B126" s="46" t="s">
        <v>46</v>
      </c>
      <c r="C126" s="17"/>
      <c r="D126" s="17">
        <v>13.113295430000001</v>
      </c>
      <c r="E126" s="17">
        <v>15.457349450000001</v>
      </c>
      <c r="F126" s="17">
        <v>14.55045307</v>
      </c>
      <c r="G126" s="17">
        <v>-3.8496731999999998</v>
      </c>
      <c r="H126" s="5">
        <v>11.39950061</v>
      </c>
    </row>
    <row r="127" spans="1:8" x14ac:dyDescent="0.2">
      <c r="A127" s="13" t="s">
        <v>17</v>
      </c>
      <c r="B127" s="16" t="s">
        <v>49</v>
      </c>
      <c r="C127" s="17">
        <v>155.61591727000001</v>
      </c>
      <c r="D127" s="17">
        <v>136.28183669000001</v>
      </c>
      <c r="E127" s="17">
        <v>106.14846101000001</v>
      </c>
      <c r="F127" s="17">
        <v>109.44500458</v>
      </c>
      <c r="G127" s="17">
        <v>135.94418659999999</v>
      </c>
      <c r="H127" s="5">
        <v>102.76811551</v>
      </c>
    </row>
    <row r="128" spans="1:8" x14ac:dyDescent="0.2">
      <c r="A128" s="13" t="s">
        <v>17</v>
      </c>
      <c r="B128" s="46" t="s">
        <v>44</v>
      </c>
      <c r="C128" s="17">
        <v>38.1957436</v>
      </c>
      <c r="D128" s="17">
        <v>23.52528174</v>
      </c>
      <c r="E128" s="17">
        <v>27.650223740000001</v>
      </c>
      <c r="F128" s="17">
        <v>3.8198625100000001</v>
      </c>
      <c r="G128" s="17">
        <v>33.353778849999998</v>
      </c>
      <c r="H128" s="5">
        <v>-4.0282912299999998</v>
      </c>
    </row>
    <row r="129" spans="1:8" x14ac:dyDescent="0.2">
      <c r="A129" s="13" t="s">
        <v>17</v>
      </c>
      <c r="B129" s="46" t="s">
        <v>45</v>
      </c>
      <c r="C129" s="17">
        <v>-11.47419715</v>
      </c>
      <c r="D129" s="17">
        <v>-4.5763903099999999</v>
      </c>
      <c r="E129" s="17">
        <v>-8.2650879999999996E-2</v>
      </c>
      <c r="F129" s="17">
        <v>7.44431011</v>
      </c>
      <c r="G129" s="17">
        <v>3.4795334800000002</v>
      </c>
      <c r="H129" s="5">
        <v>12.662714709999999</v>
      </c>
    </row>
    <row r="130" spans="1:8" x14ac:dyDescent="0.2">
      <c r="A130" s="13" t="s">
        <v>17</v>
      </c>
      <c r="B130" s="16" t="s">
        <v>50</v>
      </c>
      <c r="C130" s="17">
        <v>26.721546450000002</v>
      </c>
      <c r="D130" s="17">
        <v>18.94889143</v>
      </c>
      <c r="E130" s="17">
        <v>27.567572859999999</v>
      </c>
      <c r="F130" s="17">
        <v>11.26417262</v>
      </c>
      <c r="G130" s="17">
        <v>36.833312329999998</v>
      </c>
      <c r="H130" s="5">
        <v>8.6344234800000006</v>
      </c>
    </row>
    <row r="131" spans="1:8" x14ac:dyDescent="0.2">
      <c r="A131" s="12" t="s">
        <v>18</v>
      </c>
      <c r="B131" s="46" t="s">
        <v>39</v>
      </c>
      <c r="C131" s="17">
        <v>0.58857588000000005</v>
      </c>
      <c r="D131" s="17">
        <v>0.87309502999999999</v>
      </c>
      <c r="E131" s="17">
        <v>0.89041468000000001</v>
      </c>
      <c r="F131" s="17">
        <v>0.86332671999999999</v>
      </c>
      <c r="G131" s="17">
        <v>1.04651633</v>
      </c>
      <c r="H131" s="5">
        <v>0.86123943999999997</v>
      </c>
    </row>
    <row r="132" spans="1:8" x14ac:dyDescent="0.2">
      <c r="A132" s="12" t="s">
        <v>18</v>
      </c>
      <c r="B132" s="16" t="s">
        <v>39</v>
      </c>
      <c r="C132" s="17">
        <v>0.58857588000000005</v>
      </c>
      <c r="D132" s="17">
        <v>0.87309502999999999</v>
      </c>
      <c r="E132" s="17">
        <v>0.89041468000000001</v>
      </c>
      <c r="F132" s="17">
        <v>0.86332671999999999</v>
      </c>
      <c r="G132" s="17">
        <v>1.04651633</v>
      </c>
      <c r="H132" s="5">
        <v>0.86123943999999997</v>
      </c>
    </row>
    <row r="133" spans="1:8" x14ac:dyDescent="0.2">
      <c r="A133" s="12" t="s">
        <v>18</v>
      </c>
      <c r="B133" s="46" t="s">
        <v>40</v>
      </c>
      <c r="C133" s="17">
        <v>4.1035830000000002E-2</v>
      </c>
      <c r="D133" s="17">
        <v>0.49027576</v>
      </c>
      <c r="E133" s="17">
        <v>0.46148597000000002</v>
      </c>
      <c r="F133" s="17">
        <v>0.37319205</v>
      </c>
      <c r="G133" s="17">
        <v>-0.35223906999999999</v>
      </c>
      <c r="H133" s="5">
        <v>0.31588723000000002</v>
      </c>
    </row>
    <row r="134" spans="1:8" x14ac:dyDescent="0.2">
      <c r="A134" s="12" t="s">
        <v>18</v>
      </c>
      <c r="B134" s="46" t="s">
        <v>41</v>
      </c>
      <c r="C134" s="17">
        <v>0.73097902999999997</v>
      </c>
      <c r="D134" s="17">
        <v>0.91597824999999999</v>
      </c>
      <c r="E134" s="17">
        <v>0.62053250999999998</v>
      </c>
      <c r="F134" s="17">
        <v>0.99505215999999996</v>
      </c>
      <c r="G134" s="17">
        <v>15.006106839999999</v>
      </c>
      <c r="H134" s="5">
        <v>0.99250004000000003</v>
      </c>
    </row>
    <row r="135" spans="1:8" x14ac:dyDescent="0.2">
      <c r="A135" s="12" t="s">
        <v>18</v>
      </c>
      <c r="B135" s="16" t="s">
        <v>48</v>
      </c>
      <c r="C135" s="17">
        <v>0.77201485999999997</v>
      </c>
      <c r="D135" s="17">
        <v>1.4062540100000001</v>
      </c>
      <c r="E135" s="17">
        <v>1.0820184799999999</v>
      </c>
      <c r="F135" s="17">
        <v>1.3682442100000001</v>
      </c>
      <c r="G135" s="17">
        <v>14.65386777</v>
      </c>
      <c r="H135" s="5">
        <v>1.3083872700000001</v>
      </c>
    </row>
    <row r="136" spans="1:8" x14ac:dyDescent="0.2">
      <c r="A136" s="12" t="s">
        <v>18</v>
      </c>
      <c r="B136" s="46" t="s">
        <v>42</v>
      </c>
      <c r="C136" s="17">
        <v>1.37698E-2</v>
      </c>
      <c r="D136" s="17">
        <v>3.7697999999999998E-3</v>
      </c>
      <c r="E136" s="17">
        <v>3.7697999999999998E-3</v>
      </c>
      <c r="F136" s="17">
        <v>3.7697999999999998E-3</v>
      </c>
      <c r="G136" s="17"/>
      <c r="H136" s="5">
        <v>3.7697999999999998E-3</v>
      </c>
    </row>
    <row r="137" spans="1:8" x14ac:dyDescent="0.2">
      <c r="A137" s="12" t="s">
        <v>18</v>
      </c>
      <c r="B137" s="46" t="s">
        <v>43</v>
      </c>
      <c r="C137" s="17">
        <v>1.60071122</v>
      </c>
      <c r="D137" s="17">
        <v>1.11999384</v>
      </c>
      <c r="E137" s="17">
        <v>1.11999384</v>
      </c>
      <c r="F137" s="17">
        <v>1.11999384</v>
      </c>
      <c r="G137" s="17">
        <v>2.4540446600000001</v>
      </c>
      <c r="H137" s="5">
        <v>1.11999384</v>
      </c>
    </row>
    <row r="138" spans="1:8" x14ac:dyDescent="0.2">
      <c r="A138" s="12" t="s">
        <v>18</v>
      </c>
      <c r="B138" s="46" t="s">
        <v>46</v>
      </c>
      <c r="C138" s="17"/>
      <c r="D138" s="17">
        <v>2.1443999999999999E-4</v>
      </c>
      <c r="E138" s="17">
        <v>0</v>
      </c>
      <c r="F138" s="17">
        <v>2.1293000000000001E-4</v>
      </c>
      <c r="G138" s="17"/>
      <c r="H138" s="5">
        <v>1.8743000000000001E-4</v>
      </c>
    </row>
    <row r="139" spans="1:8" x14ac:dyDescent="0.2">
      <c r="A139" s="12" t="s">
        <v>18</v>
      </c>
      <c r="B139" s="16" t="s">
        <v>49</v>
      </c>
      <c r="C139" s="17">
        <v>1.6144810199999999</v>
      </c>
      <c r="D139" s="17">
        <v>1.1239780800000001</v>
      </c>
      <c r="E139" s="17">
        <v>1.12376364</v>
      </c>
      <c r="F139" s="17">
        <v>1.12397657</v>
      </c>
      <c r="G139" s="17">
        <v>2.4540446600000001</v>
      </c>
      <c r="H139" s="5">
        <v>1.1239510699999999</v>
      </c>
    </row>
    <row r="140" spans="1:8" x14ac:dyDescent="0.2">
      <c r="A140" s="12" t="s">
        <v>18</v>
      </c>
      <c r="B140" s="46" t="s">
        <v>44</v>
      </c>
      <c r="C140" s="17">
        <v>1.8276423900000001</v>
      </c>
      <c r="D140" s="17">
        <v>0.99238216000000001</v>
      </c>
      <c r="E140" s="17">
        <v>-0.34574319999999997</v>
      </c>
      <c r="F140" s="17">
        <v>0.97870586999999998</v>
      </c>
      <c r="G140" s="17">
        <v>-1.8220625399999999</v>
      </c>
      <c r="H140" s="5">
        <v>0.74883580999999999</v>
      </c>
    </row>
    <row r="141" spans="1:8" x14ac:dyDescent="0.2">
      <c r="A141" s="12" t="s">
        <v>18</v>
      </c>
      <c r="B141" s="46" t="s">
        <v>45</v>
      </c>
      <c r="C141" s="17">
        <v>0.99005286000000003</v>
      </c>
      <c r="D141" s="17">
        <v>0.74867463000000001</v>
      </c>
      <c r="E141" s="17">
        <v>1.6906856100000001</v>
      </c>
      <c r="F141" s="17">
        <v>0.53156221000000003</v>
      </c>
      <c r="G141" s="17">
        <v>0.58292783999999997</v>
      </c>
      <c r="H141" s="5">
        <v>0.49062992999999999</v>
      </c>
    </row>
    <row r="142" spans="1:8" x14ac:dyDescent="0.2">
      <c r="A142" s="12" t="s">
        <v>18</v>
      </c>
      <c r="B142" s="16" t="s">
        <v>50</v>
      </c>
      <c r="C142" s="17">
        <v>2.8176952499999999</v>
      </c>
      <c r="D142" s="17">
        <v>1.74105679</v>
      </c>
      <c r="E142" s="17">
        <v>1.34494241</v>
      </c>
      <c r="F142" s="17">
        <v>1.5102680799999999</v>
      </c>
      <c r="G142" s="17">
        <v>-1.2391346999999999</v>
      </c>
      <c r="H142" s="5">
        <v>1.23946574</v>
      </c>
    </row>
    <row r="143" spans="1:8" x14ac:dyDescent="0.2">
      <c r="A143" s="12" t="s">
        <v>19</v>
      </c>
      <c r="B143" s="46" t="s">
        <v>39</v>
      </c>
      <c r="C143" s="17">
        <v>-128.17806651000001</v>
      </c>
      <c r="D143" s="17">
        <v>-100.95792691</v>
      </c>
      <c r="E143" s="17">
        <v>-100.4095047</v>
      </c>
      <c r="F143" s="17">
        <v>-98.217512170000006</v>
      </c>
      <c r="G143" s="17">
        <v>-139.20872661999999</v>
      </c>
      <c r="H143" s="5">
        <v>-95.051369690000001</v>
      </c>
    </row>
    <row r="144" spans="1:8" x14ac:dyDescent="0.2">
      <c r="A144" s="12" t="s">
        <v>19</v>
      </c>
      <c r="B144" s="16" t="s">
        <v>39</v>
      </c>
      <c r="C144" s="17">
        <v>-128.17806651000001</v>
      </c>
      <c r="D144" s="17">
        <v>-100.95792691</v>
      </c>
      <c r="E144" s="17">
        <v>-100.4095047</v>
      </c>
      <c r="F144" s="17">
        <v>-98.217512170000006</v>
      </c>
      <c r="G144" s="17">
        <v>-139.20872661999999</v>
      </c>
      <c r="H144" s="5">
        <v>-95.051369690000001</v>
      </c>
    </row>
    <row r="145" spans="1:8" x14ac:dyDescent="0.2">
      <c r="A145" s="12" t="s">
        <v>19</v>
      </c>
      <c r="B145" s="46" t="s">
        <v>40</v>
      </c>
      <c r="C145" s="17">
        <v>4.25853606</v>
      </c>
      <c r="D145" s="17">
        <v>-3.9002853599999998</v>
      </c>
      <c r="E145" s="17">
        <v>-3.0034553800000001</v>
      </c>
      <c r="F145" s="17">
        <v>-6.1932718400000004</v>
      </c>
      <c r="G145" s="17">
        <v>-6.0659615799999997</v>
      </c>
      <c r="H145" s="5">
        <v>-5.10778774</v>
      </c>
    </row>
    <row r="146" spans="1:8" x14ac:dyDescent="0.2">
      <c r="A146" s="12" t="s">
        <v>19</v>
      </c>
      <c r="B146" s="46" t="s">
        <v>41</v>
      </c>
      <c r="C146" s="17">
        <v>-27.493274029999998</v>
      </c>
      <c r="D146" s="17">
        <v>-10.06883461</v>
      </c>
      <c r="E146" s="17">
        <v>-10.03143483</v>
      </c>
      <c r="F146" s="17">
        <v>-9.18032483</v>
      </c>
      <c r="G146" s="17">
        <v>-38.805423230000002</v>
      </c>
      <c r="H146" s="5">
        <v>-7.9968009499999999</v>
      </c>
    </row>
    <row r="147" spans="1:8" x14ac:dyDescent="0.2">
      <c r="A147" s="12" t="s">
        <v>19</v>
      </c>
      <c r="B147" s="16" t="s">
        <v>48</v>
      </c>
      <c r="C147" s="17">
        <v>-23.234737970000001</v>
      </c>
      <c r="D147" s="17">
        <v>-13.969119969999999</v>
      </c>
      <c r="E147" s="17">
        <v>-13.03489021</v>
      </c>
      <c r="F147" s="17">
        <v>-15.37359667</v>
      </c>
      <c r="G147" s="17">
        <v>-44.871384810000002</v>
      </c>
      <c r="H147" s="5">
        <v>-13.10458869</v>
      </c>
    </row>
    <row r="148" spans="1:8" x14ac:dyDescent="0.2">
      <c r="A148" s="12" t="s">
        <v>19</v>
      </c>
      <c r="B148" s="46" t="s">
        <v>42</v>
      </c>
      <c r="C148" s="17">
        <v>-1.25785378</v>
      </c>
      <c r="D148" s="17">
        <v>-5.4391474100000003</v>
      </c>
      <c r="E148" s="17">
        <v>-2.4303471499999998</v>
      </c>
      <c r="F148" s="17">
        <v>-5.4391474100000003</v>
      </c>
      <c r="G148" s="17">
        <v>-2.7245945599999999</v>
      </c>
      <c r="H148" s="5">
        <v>-5.4391474100000003</v>
      </c>
    </row>
    <row r="149" spans="1:8" x14ac:dyDescent="0.2">
      <c r="A149" s="12" t="s">
        <v>19</v>
      </c>
      <c r="B149" s="46" t="s">
        <v>43</v>
      </c>
      <c r="C149" s="17">
        <v>-17.42253152</v>
      </c>
      <c r="D149" s="17">
        <v>-14.663591350000001</v>
      </c>
      <c r="E149" s="17">
        <v>-12.82679195</v>
      </c>
      <c r="F149" s="17">
        <v>-14.66246961</v>
      </c>
      <c r="G149" s="17">
        <v>-28.33184073</v>
      </c>
      <c r="H149" s="5">
        <v>-14.64361263</v>
      </c>
    </row>
    <row r="150" spans="1:8" x14ac:dyDescent="0.2">
      <c r="A150" s="12" t="s">
        <v>19</v>
      </c>
      <c r="B150" s="46" t="s">
        <v>46</v>
      </c>
      <c r="C150" s="17"/>
      <c r="D150" s="17">
        <v>-6.8159468299999997</v>
      </c>
      <c r="E150" s="17">
        <v>-6.9104219699999998</v>
      </c>
      <c r="F150" s="17">
        <v>-6.3602421800000002</v>
      </c>
      <c r="G150" s="17">
        <v>4.7189542500000003</v>
      </c>
      <c r="H150" s="5">
        <v>-5.5985365299999996</v>
      </c>
    </row>
    <row r="151" spans="1:8" x14ac:dyDescent="0.2">
      <c r="A151" s="12" t="s">
        <v>19</v>
      </c>
      <c r="B151" s="16" t="s">
        <v>49</v>
      </c>
      <c r="C151" s="17">
        <v>-18.680385300000001</v>
      </c>
      <c r="D151" s="17">
        <v>-26.918685589999999</v>
      </c>
      <c r="E151" s="17">
        <v>-22.167561070000001</v>
      </c>
      <c r="F151" s="17">
        <v>-26.461859199999999</v>
      </c>
      <c r="G151" s="17">
        <v>-26.33748104</v>
      </c>
      <c r="H151" s="5">
        <v>-25.681296570000001</v>
      </c>
    </row>
    <row r="152" spans="1:8" x14ac:dyDescent="0.2">
      <c r="A152" s="12" t="s">
        <v>19</v>
      </c>
      <c r="B152" s="46" t="s">
        <v>44</v>
      </c>
      <c r="C152" s="17">
        <v>-23.922794209999999</v>
      </c>
      <c r="D152" s="17">
        <v>-32.695820009999998</v>
      </c>
      <c r="E152" s="17">
        <v>-26.707792789999999</v>
      </c>
      <c r="F152" s="17">
        <v>-34.32412583</v>
      </c>
      <c r="G152" s="17">
        <v>-32.897491260000002</v>
      </c>
      <c r="H152" s="5">
        <v>-31.221247259999998</v>
      </c>
    </row>
    <row r="153" spans="1:8" x14ac:dyDescent="0.2">
      <c r="A153" s="12" t="s">
        <v>19</v>
      </c>
      <c r="B153" s="46" t="s">
        <v>45</v>
      </c>
      <c r="C153" s="17">
        <v>-45.944537480000001</v>
      </c>
      <c r="D153" s="17">
        <v>-32.645626890000003</v>
      </c>
      <c r="E153" s="17">
        <v>-26.05404987</v>
      </c>
      <c r="F153" s="17">
        <v>-32.676726850000001</v>
      </c>
      <c r="G153" s="17">
        <v>-51.055800789999999</v>
      </c>
      <c r="H153" s="5">
        <v>-31.99721512</v>
      </c>
    </row>
    <row r="154" spans="1:8" x14ac:dyDescent="0.2">
      <c r="A154" s="12" t="s">
        <v>19</v>
      </c>
      <c r="B154" s="16" t="s">
        <v>50</v>
      </c>
      <c r="C154" s="17">
        <v>-69.86733169</v>
      </c>
      <c r="D154" s="17">
        <v>-65.341446899999994</v>
      </c>
      <c r="E154" s="17">
        <v>-52.761842659999999</v>
      </c>
      <c r="F154" s="17">
        <v>-67.000852679999994</v>
      </c>
      <c r="G154" s="17">
        <v>-83.953292050000002</v>
      </c>
      <c r="H154" s="5">
        <v>-63.218462379999998</v>
      </c>
    </row>
    <row r="155" spans="1:8" x14ac:dyDescent="0.2">
      <c r="A155" s="10" t="s">
        <v>20</v>
      </c>
      <c r="B155" s="46" t="s">
        <v>39</v>
      </c>
      <c r="C155" s="17">
        <v>-1.88505525</v>
      </c>
      <c r="D155" s="17">
        <v>-1.5382406399999999</v>
      </c>
      <c r="E155" s="17">
        <v>-1.5382406399999999</v>
      </c>
      <c r="F155" s="17">
        <v>-1.5382406399999999</v>
      </c>
      <c r="G155" s="17"/>
      <c r="H155" s="5">
        <v>-1.5382406399999999</v>
      </c>
    </row>
    <row r="156" spans="1:8" x14ac:dyDescent="0.2">
      <c r="A156" s="10" t="s">
        <v>20</v>
      </c>
      <c r="B156" s="16" t="s">
        <v>39</v>
      </c>
      <c r="C156" s="17">
        <v>-1.88505525</v>
      </c>
      <c r="D156" s="17">
        <v>-1.5382406399999999</v>
      </c>
      <c r="E156" s="17">
        <v>-1.5382406399999999</v>
      </c>
      <c r="F156" s="17">
        <v>-1.5382406399999999</v>
      </c>
      <c r="G156" s="17"/>
      <c r="H156" s="5">
        <v>-1.5382406399999999</v>
      </c>
    </row>
    <row r="157" spans="1:8" x14ac:dyDescent="0.2">
      <c r="A157" s="10" t="s">
        <v>20</v>
      </c>
      <c r="B157" s="46" t="s">
        <v>40</v>
      </c>
      <c r="C157" s="17">
        <v>-2.4408128499999999</v>
      </c>
      <c r="D157" s="17">
        <v>-2.9158314700000001</v>
      </c>
      <c r="E157" s="17">
        <v>-2.9158314700000001</v>
      </c>
      <c r="F157" s="17">
        <v>-2.9158314700000001</v>
      </c>
      <c r="G157" s="17"/>
      <c r="H157" s="5">
        <v>-2.9158314700000001</v>
      </c>
    </row>
    <row r="158" spans="1:8" x14ac:dyDescent="0.2">
      <c r="A158" s="10" t="s">
        <v>20</v>
      </c>
      <c r="B158" s="46" t="s">
        <v>41</v>
      </c>
      <c r="C158" s="17">
        <v>5.8643790000000001E-2</v>
      </c>
      <c r="D158" s="17">
        <v>0.10812123999999999</v>
      </c>
      <c r="E158" s="17">
        <v>0.14608136999999999</v>
      </c>
      <c r="F158" s="17">
        <v>0.10812123999999999</v>
      </c>
      <c r="G158" s="17"/>
      <c r="H158" s="5">
        <v>0.10812123999999999</v>
      </c>
    </row>
    <row r="159" spans="1:8" x14ac:dyDescent="0.2">
      <c r="A159" s="10" t="s">
        <v>20</v>
      </c>
      <c r="B159" s="16" t="s">
        <v>48</v>
      </c>
      <c r="C159" s="17">
        <v>-2.3821690599999998</v>
      </c>
      <c r="D159" s="17">
        <v>-2.8077102300000001</v>
      </c>
      <c r="E159" s="17">
        <v>-2.7697501</v>
      </c>
      <c r="F159" s="17">
        <v>-2.8077102300000001</v>
      </c>
      <c r="G159" s="17"/>
      <c r="H159" s="5">
        <v>-2.8077102300000001</v>
      </c>
    </row>
    <row r="160" spans="1:8" x14ac:dyDescent="0.2">
      <c r="A160" s="10" t="s">
        <v>20</v>
      </c>
      <c r="B160" s="46" t="s">
        <v>45</v>
      </c>
      <c r="C160" s="17">
        <v>-0.41534222999999998</v>
      </c>
      <c r="D160" s="17">
        <v>-0.27956242999999997</v>
      </c>
      <c r="E160" s="17">
        <v>-0.27956242999999997</v>
      </c>
      <c r="F160" s="17">
        <v>-0.27956242999999997</v>
      </c>
      <c r="G160" s="17"/>
      <c r="H160" s="5">
        <v>-0.27956242999999997</v>
      </c>
    </row>
    <row r="161" spans="1:8" x14ac:dyDescent="0.2">
      <c r="A161" s="10" t="s">
        <v>20</v>
      </c>
      <c r="B161" s="16" t="s">
        <v>50</v>
      </c>
      <c r="C161" s="17">
        <v>-0.41534222999999998</v>
      </c>
      <c r="D161" s="17">
        <v>-0.27956242999999997</v>
      </c>
      <c r="E161" s="17">
        <v>-0.27956242999999997</v>
      </c>
      <c r="F161" s="17">
        <v>-0.27956242999999997</v>
      </c>
      <c r="G161" s="17"/>
      <c r="H161" s="5">
        <v>-0.27956242999999997</v>
      </c>
    </row>
    <row r="162" spans="1:8" x14ac:dyDescent="0.2">
      <c r="A162" s="10" t="s">
        <v>21</v>
      </c>
      <c r="B162" s="46" t="s">
        <v>39</v>
      </c>
      <c r="C162" s="17">
        <v>-0.12988055000000001</v>
      </c>
      <c r="D162" s="17">
        <v>-0.12988055000000001</v>
      </c>
      <c r="E162" s="17">
        <v>-0.12988055000000001</v>
      </c>
      <c r="F162" s="17">
        <v>0.21025550000000001</v>
      </c>
      <c r="G162" s="17">
        <v>-2.0048634299999999</v>
      </c>
      <c r="H162" s="5">
        <v>0.16952064999999999</v>
      </c>
    </row>
    <row r="163" spans="1:8" x14ac:dyDescent="0.2">
      <c r="A163" s="10" t="s">
        <v>21</v>
      </c>
      <c r="B163" s="16" t="s">
        <v>39</v>
      </c>
      <c r="C163" s="17">
        <v>-0.12988055000000001</v>
      </c>
      <c r="D163" s="17">
        <v>-0.12988055000000001</v>
      </c>
      <c r="E163" s="17">
        <v>-0.12988055000000001</v>
      </c>
      <c r="F163" s="17">
        <v>0.21025550000000001</v>
      </c>
      <c r="G163" s="17">
        <v>-2.0048634299999999</v>
      </c>
      <c r="H163" s="5">
        <v>0.16952064999999999</v>
      </c>
    </row>
    <row r="164" spans="1:8" x14ac:dyDescent="0.2">
      <c r="A164" s="10" t="s">
        <v>21</v>
      </c>
      <c r="B164" s="46" t="s">
        <v>40</v>
      </c>
      <c r="C164" s="17">
        <v>-1.7573030700000001</v>
      </c>
      <c r="D164" s="17">
        <v>-1.7573030700000001</v>
      </c>
      <c r="E164" s="17">
        <v>-1.7573030700000001</v>
      </c>
      <c r="F164" s="17">
        <v>-1.7573030700000001</v>
      </c>
      <c r="G164" s="17">
        <v>-4.16776503</v>
      </c>
      <c r="H164" s="5">
        <v>-1.7573030700000001</v>
      </c>
    </row>
    <row r="165" spans="1:8" x14ac:dyDescent="0.2">
      <c r="A165" s="10" t="s">
        <v>21</v>
      </c>
      <c r="B165" s="46" t="s">
        <v>41</v>
      </c>
      <c r="C165" s="17">
        <v>8.4256512600000004</v>
      </c>
      <c r="D165" s="17">
        <v>0.91582428000000005</v>
      </c>
      <c r="E165" s="17">
        <v>1.0799361599999999</v>
      </c>
      <c r="F165" s="17">
        <v>0.89231037999999996</v>
      </c>
      <c r="G165" s="17">
        <v>8.8610796399999998</v>
      </c>
      <c r="H165" s="5">
        <v>0.82751037999999999</v>
      </c>
    </row>
    <row r="166" spans="1:8" x14ac:dyDescent="0.2">
      <c r="A166" s="10" t="s">
        <v>21</v>
      </c>
      <c r="B166" s="16" t="s">
        <v>48</v>
      </c>
      <c r="C166" s="17">
        <v>6.6683481899999997</v>
      </c>
      <c r="D166" s="17">
        <v>-0.84147879000000003</v>
      </c>
      <c r="E166" s="17">
        <v>-0.67736691000000004</v>
      </c>
      <c r="F166" s="17">
        <v>-0.86499269000000001</v>
      </c>
      <c r="G166" s="17">
        <v>4.6933146099999998</v>
      </c>
      <c r="H166" s="5">
        <v>-0.92979268999999998</v>
      </c>
    </row>
    <row r="167" spans="1:8" x14ac:dyDescent="0.2">
      <c r="A167" s="10" t="s">
        <v>21</v>
      </c>
      <c r="B167" s="46" t="s">
        <v>42</v>
      </c>
      <c r="C167" s="17">
        <v>2.758915</v>
      </c>
      <c r="D167" s="17">
        <v>0</v>
      </c>
      <c r="E167" s="17"/>
      <c r="F167" s="17"/>
      <c r="G167" s="17">
        <v>2.5476890000000001</v>
      </c>
      <c r="H167" s="5"/>
    </row>
    <row r="168" spans="1:8" x14ac:dyDescent="0.2">
      <c r="A168" s="10" t="s">
        <v>21</v>
      </c>
      <c r="B168" s="16" t="s">
        <v>49</v>
      </c>
      <c r="C168" s="17">
        <v>2.758915</v>
      </c>
      <c r="D168" s="17">
        <v>0</v>
      </c>
      <c r="E168" s="17"/>
      <c r="F168" s="17"/>
      <c r="G168" s="17">
        <v>2.5476890000000001</v>
      </c>
      <c r="H168" s="5"/>
    </row>
    <row r="169" spans="1:8" x14ac:dyDescent="0.2">
      <c r="A169" s="10" t="s">
        <v>21</v>
      </c>
      <c r="B169" s="46" t="s">
        <v>44</v>
      </c>
      <c r="C169" s="17"/>
      <c r="D169" s="17"/>
      <c r="E169" s="17"/>
      <c r="F169" s="17">
        <v>0.79523809999999995</v>
      </c>
      <c r="G169" s="17"/>
      <c r="H169" s="5">
        <v>0.7</v>
      </c>
    </row>
    <row r="170" spans="1:8" x14ac:dyDescent="0.2">
      <c r="A170" s="10" t="s">
        <v>21</v>
      </c>
      <c r="B170" s="46" t="s">
        <v>45</v>
      </c>
      <c r="C170" s="17">
        <v>2.8527651199999999</v>
      </c>
      <c r="D170" s="17">
        <v>1.61600214</v>
      </c>
      <c r="E170" s="17">
        <v>1.6710192399999999</v>
      </c>
      <c r="F170" s="17">
        <v>1.5814506800000001</v>
      </c>
      <c r="G170" s="17">
        <v>2.7362475900000001</v>
      </c>
      <c r="H170" s="5">
        <v>1.4714210000000001</v>
      </c>
    </row>
    <row r="171" spans="1:8" x14ac:dyDescent="0.2">
      <c r="A171" s="10" t="s">
        <v>21</v>
      </c>
      <c r="B171" s="16" t="s">
        <v>50</v>
      </c>
      <c r="C171" s="17">
        <v>2.8527651199999999</v>
      </c>
      <c r="D171" s="17">
        <v>1.61600214</v>
      </c>
      <c r="E171" s="17">
        <v>1.6710192399999999</v>
      </c>
      <c r="F171" s="17">
        <v>2.3766887799999998</v>
      </c>
      <c r="G171" s="17">
        <v>2.7362475900000001</v>
      </c>
      <c r="H171" s="5">
        <v>2.171421</v>
      </c>
    </row>
    <row r="172" spans="1:8" x14ac:dyDescent="0.2">
      <c r="A172" s="11" t="s">
        <v>22</v>
      </c>
      <c r="B172" s="46" t="s">
        <v>39</v>
      </c>
      <c r="C172" s="17">
        <v>-2.0149357999999999</v>
      </c>
      <c r="D172" s="17">
        <v>-1.6681211899999999</v>
      </c>
      <c r="E172" s="17">
        <v>-1.6681211899999999</v>
      </c>
      <c r="F172" s="17">
        <v>-1.32798514</v>
      </c>
      <c r="G172" s="17">
        <v>-2.0048634299999999</v>
      </c>
      <c r="H172" s="5">
        <v>-1.36871999</v>
      </c>
    </row>
    <row r="173" spans="1:8" x14ac:dyDescent="0.2">
      <c r="A173" s="11" t="s">
        <v>22</v>
      </c>
      <c r="B173" s="16" t="s">
        <v>39</v>
      </c>
      <c r="C173" s="17">
        <v>-2.0149357999999999</v>
      </c>
      <c r="D173" s="17">
        <v>-1.6681211899999999</v>
      </c>
      <c r="E173" s="17">
        <v>-1.6681211899999999</v>
      </c>
      <c r="F173" s="17">
        <v>-1.32798514</v>
      </c>
      <c r="G173" s="17">
        <v>-2.0048634299999999</v>
      </c>
      <c r="H173" s="5">
        <v>-1.36871999</v>
      </c>
    </row>
    <row r="174" spans="1:8" x14ac:dyDescent="0.2">
      <c r="A174" s="11" t="s">
        <v>22</v>
      </c>
      <c r="B174" s="46" t="s">
        <v>40</v>
      </c>
      <c r="C174" s="17">
        <v>-4.1981159200000002</v>
      </c>
      <c r="D174" s="17">
        <v>-4.6731345400000004</v>
      </c>
      <c r="E174" s="17">
        <v>-4.6731345400000004</v>
      </c>
      <c r="F174" s="17">
        <v>-4.6731345400000004</v>
      </c>
      <c r="G174" s="17">
        <v>-4.16776503</v>
      </c>
      <c r="H174" s="5">
        <v>-4.6731345400000004</v>
      </c>
    </row>
    <row r="175" spans="1:8" x14ac:dyDescent="0.2">
      <c r="A175" s="11" t="s">
        <v>22</v>
      </c>
      <c r="B175" s="46" t="s">
        <v>41</v>
      </c>
      <c r="C175" s="17">
        <v>8.4842950500000001</v>
      </c>
      <c r="D175" s="17">
        <v>1.0239455200000001</v>
      </c>
      <c r="E175" s="17">
        <v>1.22601753</v>
      </c>
      <c r="F175" s="17">
        <v>1.0004316200000001</v>
      </c>
      <c r="G175" s="17">
        <v>8.8610796399999998</v>
      </c>
      <c r="H175" s="5">
        <v>0.93563162</v>
      </c>
    </row>
    <row r="176" spans="1:8" x14ac:dyDescent="0.2">
      <c r="A176" s="11" t="s">
        <v>22</v>
      </c>
      <c r="B176" s="16" t="s">
        <v>48</v>
      </c>
      <c r="C176" s="17">
        <v>4.2861791299999998</v>
      </c>
      <c r="D176" s="17">
        <v>-3.6491890200000001</v>
      </c>
      <c r="E176" s="17">
        <v>-3.4471170099999999</v>
      </c>
      <c r="F176" s="17">
        <v>-3.6727029199999999</v>
      </c>
      <c r="G176" s="17">
        <v>4.6933146099999998</v>
      </c>
      <c r="H176" s="5">
        <v>-3.7375029199999998</v>
      </c>
    </row>
    <row r="177" spans="1:8" x14ac:dyDescent="0.2">
      <c r="A177" s="11" t="s">
        <v>22</v>
      </c>
      <c r="B177" s="46" t="s">
        <v>42</v>
      </c>
      <c r="C177" s="17">
        <v>2.758915</v>
      </c>
      <c r="D177" s="17">
        <v>0</v>
      </c>
      <c r="E177" s="17"/>
      <c r="F177" s="17"/>
      <c r="G177" s="17">
        <v>2.5476890000000001</v>
      </c>
      <c r="H177" s="5"/>
    </row>
    <row r="178" spans="1:8" x14ac:dyDescent="0.2">
      <c r="A178" s="11" t="s">
        <v>22</v>
      </c>
      <c r="B178" s="16" t="s">
        <v>49</v>
      </c>
      <c r="C178" s="17">
        <v>2.758915</v>
      </c>
      <c r="D178" s="17">
        <v>0</v>
      </c>
      <c r="E178" s="17"/>
      <c r="F178" s="17"/>
      <c r="G178" s="17">
        <v>2.5476890000000001</v>
      </c>
      <c r="H178" s="5"/>
    </row>
    <row r="179" spans="1:8" x14ac:dyDescent="0.2">
      <c r="A179" s="11" t="s">
        <v>22</v>
      </c>
      <c r="B179" s="46" t="s">
        <v>44</v>
      </c>
      <c r="C179" s="17"/>
      <c r="D179" s="17"/>
      <c r="E179" s="17"/>
      <c r="F179" s="17">
        <v>0.79523809999999995</v>
      </c>
      <c r="G179" s="17"/>
      <c r="H179" s="5">
        <v>0.7</v>
      </c>
    </row>
    <row r="180" spans="1:8" x14ac:dyDescent="0.2">
      <c r="A180" s="11" t="s">
        <v>22</v>
      </c>
      <c r="B180" s="46" t="s">
        <v>45</v>
      </c>
      <c r="C180" s="17">
        <v>2.4374228900000001</v>
      </c>
      <c r="D180" s="17">
        <v>1.3364397100000001</v>
      </c>
      <c r="E180" s="17">
        <v>1.39145681</v>
      </c>
      <c r="F180" s="17">
        <v>1.30188825</v>
      </c>
      <c r="G180" s="17">
        <v>2.7362475900000001</v>
      </c>
      <c r="H180" s="5">
        <v>1.19185857</v>
      </c>
    </row>
    <row r="181" spans="1:8" x14ac:dyDescent="0.2">
      <c r="A181" s="11" t="s">
        <v>22</v>
      </c>
      <c r="B181" s="16" t="s">
        <v>50</v>
      </c>
      <c r="C181" s="17">
        <v>2.4374228900000001</v>
      </c>
      <c r="D181" s="17">
        <v>1.3364397100000001</v>
      </c>
      <c r="E181" s="17">
        <v>1.39145681</v>
      </c>
      <c r="F181" s="17">
        <v>2.0971263499999999</v>
      </c>
      <c r="G181" s="17">
        <v>2.7362475900000001</v>
      </c>
      <c r="H181" s="5">
        <v>1.8918585699999999</v>
      </c>
    </row>
    <row r="182" spans="1:8" x14ac:dyDescent="0.2">
      <c r="A182" s="12" t="s">
        <v>23</v>
      </c>
      <c r="B182" s="46" t="s">
        <v>39</v>
      </c>
      <c r="C182" s="17">
        <v>-1.32401613</v>
      </c>
      <c r="D182" s="17">
        <v>-0.89414362000000003</v>
      </c>
      <c r="E182" s="17">
        <v>-0.89664648999999996</v>
      </c>
      <c r="F182" s="17">
        <v>-0.89412358000000003</v>
      </c>
      <c r="G182" s="17">
        <v>-1.30240785</v>
      </c>
      <c r="H182" s="5">
        <v>-0.89378679000000005</v>
      </c>
    </row>
    <row r="183" spans="1:8" x14ac:dyDescent="0.2">
      <c r="A183" s="12" t="s">
        <v>23</v>
      </c>
      <c r="B183" s="16" t="s">
        <v>39</v>
      </c>
      <c r="C183" s="17">
        <v>-1.32401613</v>
      </c>
      <c r="D183" s="17">
        <v>-0.89414362000000003</v>
      </c>
      <c r="E183" s="17">
        <v>-0.89664648999999996</v>
      </c>
      <c r="F183" s="17">
        <v>-0.89412358000000003</v>
      </c>
      <c r="G183" s="17">
        <v>-1.30240785</v>
      </c>
      <c r="H183" s="5">
        <v>-0.89378679000000005</v>
      </c>
    </row>
    <row r="184" spans="1:8" x14ac:dyDescent="0.2">
      <c r="A184" s="12" t="s">
        <v>23</v>
      </c>
      <c r="B184" s="46" t="s">
        <v>40</v>
      </c>
      <c r="C184" s="17">
        <v>-2.2791121799999998</v>
      </c>
      <c r="D184" s="17">
        <v>-2.3869038900000001</v>
      </c>
      <c r="E184" s="17">
        <v>-2.4741374299999999</v>
      </c>
      <c r="F184" s="17">
        <v>-2.38689186</v>
      </c>
      <c r="G184" s="17">
        <v>-2.26815655</v>
      </c>
      <c r="H184" s="5">
        <v>-2.38668982</v>
      </c>
    </row>
    <row r="185" spans="1:8" x14ac:dyDescent="0.2">
      <c r="A185" s="12" t="s">
        <v>23</v>
      </c>
      <c r="B185" s="46" t="s">
        <v>41</v>
      </c>
      <c r="C185" s="17">
        <v>-2.2878588500000001</v>
      </c>
      <c r="D185" s="17">
        <v>-0.65916973000000001</v>
      </c>
      <c r="E185" s="17">
        <v>-0.88888557000000001</v>
      </c>
      <c r="F185" s="17">
        <v>-0.65899810000000003</v>
      </c>
      <c r="G185" s="17">
        <v>-2.8942200499999999</v>
      </c>
      <c r="H185" s="5">
        <v>-0.65611324999999998</v>
      </c>
    </row>
    <row r="186" spans="1:8" x14ac:dyDescent="0.2">
      <c r="A186" s="12" t="s">
        <v>23</v>
      </c>
      <c r="B186" s="16" t="s">
        <v>48</v>
      </c>
      <c r="C186" s="17">
        <v>-4.5669710300000004</v>
      </c>
      <c r="D186" s="17">
        <v>-3.04607362</v>
      </c>
      <c r="E186" s="17">
        <v>-3.3630230000000001</v>
      </c>
      <c r="F186" s="17">
        <v>-3.0458899599999998</v>
      </c>
      <c r="G186" s="17">
        <v>-5.1623766</v>
      </c>
      <c r="H186" s="5">
        <v>-3.0428030700000002</v>
      </c>
    </row>
    <row r="187" spans="1:8" x14ac:dyDescent="0.2">
      <c r="A187" s="12" t="s">
        <v>23</v>
      </c>
      <c r="B187" s="46" t="s">
        <v>43</v>
      </c>
      <c r="C187" s="17">
        <v>-8.3828324399999996</v>
      </c>
      <c r="D187" s="17">
        <v>-3.5768642100000001</v>
      </c>
      <c r="E187" s="17">
        <v>0</v>
      </c>
      <c r="F187" s="17">
        <v>-3.5515585000000001</v>
      </c>
      <c r="G187" s="17">
        <v>-0.62722745000000002</v>
      </c>
      <c r="H187" s="5">
        <v>-3.1262221600000002</v>
      </c>
    </row>
    <row r="188" spans="1:8" x14ac:dyDescent="0.2">
      <c r="A188" s="12" t="s">
        <v>23</v>
      </c>
      <c r="B188" s="46" t="s">
        <v>46</v>
      </c>
      <c r="C188" s="17"/>
      <c r="D188" s="17">
        <v>-0.29600576000000001</v>
      </c>
      <c r="E188" s="17">
        <v>-0.44107424000000001</v>
      </c>
      <c r="F188" s="17">
        <v>-0.29391156000000002</v>
      </c>
      <c r="G188" s="17"/>
      <c r="H188" s="5">
        <v>-0.25871256999999998</v>
      </c>
    </row>
    <row r="189" spans="1:8" x14ac:dyDescent="0.2">
      <c r="A189" s="12" t="s">
        <v>23</v>
      </c>
      <c r="B189" s="16" t="s">
        <v>49</v>
      </c>
      <c r="C189" s="17">
        <v>-8.3828324399999996</v>
      </c>
      <c r="D189" s="17">
        <v>-3.87286997</v>
      </c>
      <c r="E189" s="17">
        <v>-0.44107424000000001</v>
      </c>
      <c r="F189" s="17">
        <v>-3.8454700599999998</v>
      </c>
      <c r="G189" s="17">
        <v>-0.62722745000000002</v>
      </c>
      <c r="H189" s="5">
        <v>-3.3849347299999999</v>
      </c>
    </row>
    <row r="190" spans="1:8" x14ac:dyDescent="0.2">
      <c r="A190" s="12" t="s">
        <v>23</v>
      </c>
      <c r="B190" s="46" t="s">
        <v>44</v>
      </c>
      <c r="C190" s="17">
        <v>-9.7823482100000003</v>
      </c>
      <c r="D190" s="17">
        <v>0</v>
      </c>
      <c r="E190" s="17">
        <v>-0.89972821999999997</v>
      </c>
      <c r="F190" s="17">
        <v>0</v>
      </c>
      <c r="G190" s="17">
        <v>-2.2810500000000002E-3</v>
      </c>
      <c r="H190" s="5">
        <v>0</v>
      </c>
    </row>
    <row r="191" spans="1:8" x14ac:dyDescent="0.2">
      <c r="A191" s="12" t="s">
        <v>23</v>
      </c>
      <c r="B191" s="46" t="s">
        <v>45</v>
      </c>
      <c r="C191" s="17">
        <v>-4.1645510899999998</v>
      </c>
      <c r="D191" s="17">
        <v>-4.1581135900000001</v>
      </c>
      <c r="E191" s="17">
        <v>-6.52477295</v>
      </c>
      <c r="F191" s="17">
        <v>-3.40981427</v>
      </c>
      <c r="G191" s="17">
        <v>-6.1219667600000003</v>
      </c>
      <c r="H191" s="5">
        <v>-3.4994309600000002</v>
      </c>
    </row>
    <row r="192" spans="1:8" x14ac:dyDescent="0.2">
      <c r="A192" s="12" t="s">
        <v>23</v>
      </c>
      <c r="B192" s="16" t="s">
        <v>50</v>
      </c>
      <c r="C192" s="17">
        <v>-13.9468993</v>
      </c>
      <c r="D192" s="17">
        <v>-4.1581135900000001</v>
      </c>
      <c r="E192" s="17">
        <v>-7.4245011700000001</v>
      </c>
      <c r="F192" s="17">
        <v>-3.40981427</v>
      </c>
      <c r="G192" s="17">
        <v>-6.12424781</v>
      </c>
      <c r="H192" s="5">
        <v>-3.4994309600000002</v>
      </c>
    </row>
    <row r="193" spans="1:8" x14ac:dyDescent="0.2">
      <c r="A193" s="13" t="s">
        <v>24</v>
      </c>
      <c r="B193" s="46" t="s">
        <v>39</v>
      </c>
      <c r="C193" s="17">
        <v>-130.92844256000001</v>
      </c>
      <c r="D193" s="17">
        <v>-102.64709669</v>
      </c>
      <c r="E193" s="17">
        <v>-102.0838577</v>
      </c>
      <c r="F193" s="17">
        <v>-99.576294169999997</v>
      </c>
      <c r="G193" s="17">
        <v>-141.46948157</v>
      </c>
      <c r="H193" s="5">
        <v>-96.452637030000005</v>
      </c>
    </row>
    <row r="194" spans="1:8" x14ac:dyDescent="0.2">
      <c r="A194" s="13" t="s">
        <v>24</v>
      </c>
      <c r="B194" s="16" t="s">
        <v>39</v>
      </c>
      <c r="C194" s="17">
        <v>-130.92844256000001</v>
      </c>
      <c r="D194" s="17">
        <v>-102.64709669</v>
      </c>
      <c r="E194" s="17">
        <v>-102.0838577</v>
      </c>
      <c r="F194" s="17">
        <v>-99.576294169999997</v>
      </c>
      <c r="G194" s="17">
        <v>-141.46948157</v>
      </c>
      <c r="H194" s="5">
        <v>-96.452637030000005</v>
      </c>
    </row>
    <row r="195" spans="1:8" x14ac:dyDescent="0.2">
      <c r="A195" s="13" t="s">
        <v>24</v>
      </c>
      <c r="B195" s="46" t="s">
        <v>40</v>
      </c>
      <c r="C195" s="17">
        <v>-2.1776562099999999</v>
      </c>
      <c r="D195" s="17">
        <v>-10.470048029999999</v>
      </c>
      <c r="E195" s="17">
        <v>-9.6892413800000003</v>
      </c>
      <c r="F195" s="17">
        <v>-12.880106189999999</v>
      </c>
      <c r="G195" s="17">
        <v>-12.85412223</v>
      </c>
      <c r="H195" s="5">
        <v>-11.85172487</v>
      </c>
    </row>
    <row r="196" spans="1:8" x14ac:dyDescent="0.2">
      <c r="A196" s="13" t="s">
        <v>24</v>
      </c>
      <c r="B196" s="46" t="s">
        <v>41</v>
      </c>
      <c r="C196" s="17">
        <v>-20.565858800000001</v>
      </c>
      <c r="D196" s="17">
        <v>-8.78808057</v>
      </c>
      <c r="E196" s="17">
        <v>-9.0737703599999993</v>
      </c>
      <c r="F196" s="17">
        <v>-7.84383915</v>
      </c>
      <c r="G196" s="17">
        <v>-17.832456799999999</v>
      </c>
      <c r="H196" s="5">
        <v>-6.7247825399999996</v>
      </c>
    </row>
    <row r="197" spans="1:8" x14ac:dyDescent="0.2">
      <c r="A197" s="13" t="s">
        <v>24</v>
      </c>
      <c r="B197" s="16" t="s">
        <v>48</v>
      </c>
      <c r="C197" s="17">
        <v>-22.743515009999999</v>
      </c>
      <c r="D197" s="17">
        <v>-19.258128599999999</v>
      </c>
      <c r="E197" s="17">
        <v>-18.76301174</v>
      </c>
      <c r="F197" s="17">
        <v>-20.72394534</v>
      </c>
      <c r="G197" s="17">
        <v>-30.686579030000001</v>
      </c>
      <c r="H197" s="5">
        <v>-18.576507410000001</v>
      </c>
    </row>
    <row r="198" spans="1:8" x14ac:dyDescent="0.2">
      <c r="A198" s="13" t="s">
        <v>24</v>
      </c>
      <c r="B198" s="46" t="s">
        <v>42</v>
      </c>
      <c r="C198" s="17">
        <v>1.5148310199999999</v>
      </c>
      <c r="D198" s="17">
        <v>-5.4353776099999997</v>
      </c>
      <c r="E198" s="17">
        <v>-2.4265773500000001</v>
      </c>
      <c r="F198" s="17">
        <v>-5.4353776099999997</v>
      </c>
      <c r="G198" s="17">
        <v>-0.17690555999999999</v>
      </c>
      <c r="H198" s="5">
        <v>-5.4353776099999997</v>
      </c>
    </row>
    <row r="199" spans="1:8" x14ac:dyDescent="0.2">
      <c r="A199" s="13" t="s">
        <v>24</v>
      </c>
      <c r="B199" s="46" t="s">
        <v>43</v>
      </c>
      <c r="C199" s="17">
        <v>-24.20465274</v>
      </c>
      <c r="D199" s="17">
        <v>-17.120461720000002</v>
      </c>
      <c r="E199" s="17">
        <v>-11.706798109999999</v>
      </c>
      <c r="F199" s="17">
        <v>-17.094034270000002</v>
      </c>
      <c r="G199" s="17">
        <v>-26.505023520000002</v>
      </c>
      <c r="H199" s="5">
        <v>-16.649840950000002</v>
      </c>
    </row>
    <row r="200" spans="1:8" x14ac:dyDescent="0.2">
      <c r="A200" s="13" t="s">
        <v>24</v>
      </c>
      <c r="B200" s="46" t="s">
        <v>46</v>
      </c>
      <c r="C200" s="17"/>
      <c r="D200" s="17">
        <v>-7.1117381499999999</v>
      </c>
      <c r="E200" s="17">
        <v>-7.3514962099999996</v>
      </c>
      <c r="F200" s="17">
        <v>-6.6539408099999999</v>
      </c>
      <c r="G200" s="17">
        <v>4.7189542500000003</v>
      </c>
      <c r="H200" s="5">
        <v>-5.8570616700000002</v>
      </c>
    </row>
    <row r="201" spans="1:8" x14ac:dyDescent="0.2">
      <c r="A201" s="13" t="s">
        <v>24</v>
      </c>
      <c r="B201" s="16" t="s">
        <v>49</v>
      </c>
      <c r="C201" s="17">
        <v>-22.689821720000001</v>
      </c>
      <c r="D201" s="17">
        <v>-29.667577479999999</v>
      </c>
      <c r="E201" s="17">
        <v>-21.48487167</v>
      </c>
      <c r="F201" s="17">
        <v>-29.18335269</v>
      </c>
      <c r="G201" s="17">
        <v>-21.96297483</v>
      </c>
      <c r="H201" s="5">
        <v>-27.942280230000001</v>
      </c>
    </row>
    <row r="202" spans="1:8" x14ac:dyDescent="0.2">
      <c r="A202" s="13" t="s">
        <v>24</v>
      </c>
      <c r="B202" s="46" t="s">
        <v>44</v>
      </c>
      <c r="C202" s="17">
        <v>-31.87750003</v>
      </c>
      <c r="D202" s="17">
        <v>-31.70343785</v>
      </c>
      <c r="E202" s="17">
        <v>-27.95326421</v>
      </c>
      <c r="F202" s="17">
        <v>-32.550181860000002</v>
      </c>
      <c r="G202" s="17">
        <v>-34.72183485</v>
      </c>
      <c r="H202" s="5">
        <v>-29.77241145</v>
      </c>
    </row>
    <row r="203" spans="1:8" x14ac:dyDescent="0.2">
      <c r="A203" s="13" t="s">
        <v>24</v>
      </c>
      <c r="B203" s="46" t="s">
        <v>45</v>
      </c>
      <c r="C203" s="17">
        <v>-46.681612819999998</v>
      </c>
      <c r="D203" s="17">
        <v>-34.718626139999998</v>
      </c>
      <c r="E203" s="17">
        <v>-29.496680399999999</v>
      </c>
      <c r="F203" s="17">
        <v>-34.253090659999998</v>
      </c>
      <c r="G203" s="17">
        <v>-53.858592119999997</v>
      </c>
      <c r="H203" s="5">
        <v>-33.81415758</v>
      </c>
    </row>
    <row r="204" spans="1:8" x14ac:dyDescent="0.2">
      <c r="A204" s="13" t="s">
        <v>24</v>
      </c>
      <c r="B204" s="16" t="s">
        <v>50</v>
      </c>
      <c r="C204" s="17">
        <v>-78.559112850000005</v>
      </c>
      <c r="D204" s="17">
        <v>-66.422063989999998</v>
      </c>
      <c r="E204" s="17">
        <v>-57.449944610000003</v>
      </c>
      <c r="F204" s="17">
        <v>-66.803272519999993</v>
      </c>
      <c r="G204" s="17">
        <v>-88.580426970000005</v>
      </c>
      <c r="H204" s="5">
        <v>-63.58656903</v>
      </c>
    </row>
    <row r="205" spans="1:8" x14ac:dyDescent="0.2">
      <c r="A205" s="14" t="s">
        <v>25</v>
      </c>
      <c r="B205" s="46" t="s">
        <v>39</v>
      </c>
      <c r="C205" s="17">
        <v>728.21268964000001</v>
      </c>
      <c r="D205" s="17">
        <v>763.98891493999997</v>
      </c>
      <c r="E205" s="17">
        <v>713.57809741000005</v>
      </c>
      <c r="F205" s="17">
        <v>737.51997912000002</v>
      </c>
      <c r="G205" s="17">
        <v>684.83208007999997</v>
      </c>
      <c r="H205" s="5">
        <v>714.56272318000003</v>
      </c>
    </row>
    <row r="206" spans="1:8" x14ac:dyDescent="0.2">
      <c r="A206" s="14" t="s">
        <v>25</v>
      </c>
      <c r="B206" s="16" t="s">
        <v>39</v>
      </c>
      <c r="C206" s="17">
        <v>728.21268964000001</v>
      </c>
      <c r="D206" s="17">
        <v>763.98891493999997</v>
      </c>
      <c r="E206" s="17">
        <v>713.57809741000005</v>
      </c>
      <c r="F206" s="17">
        <v>737.51997912000002</v>
      </c>
      <c r="G206" s="17">
        <v>684.83208007999997</v>
      </c>
      <c r="H206" s="5">
        <v>714.56272318000003</v>
      </c>
    </row>
    <row r="207" spans="1:8" x14ac:dyDescent="0.2">
      <c r="A207" s="14" t="s">
        <v>25</v>
      </c>
      <c r="B207" s="46" t="s">
        <v>40</v>
      </c>
      <c r="C207" s="17">
        <v>8.3921685299999993</v>
      </c>
      <c r="D207" s="17">
        <v>43.621071690000001</v>
      </c>
      <c r="E207" s="17">
        <v>54.837798839999998</v>
      </c>
      <c r="F207" s="17">
        <v>47.666729089999997</v>
      </c>
      <c r="G207" s="17">
        <v>5.3444976500000001</v>
      </c>
      <c r="H207" s="5">
        <v>46.394176350000002</v>
      </c>
    </row>
    <row r="208" spans="1:8" x14ac:dyDescent="0.2">
      <c r="A208" s="14" t="s">
        <v>25</v>
      </c>
      <c r="B208" s="46" t="s">
        <v>41</v>
      </c>
      <c r="C208" s="17">
        <v>93.697493899999998</v>
      </c>
      <c r="D208" s="17">
        <v>57.531677670000001</v>
      </c>
      <c r="E208" s="17">
        <v>117.91374331</v>
      </c>
      <c r="F208" s="17">
        <v>87.419418390000004</v>
      </c>
      <c r="G208" s="17">
        <v>46.562482789999997</v>
      </c>
      <c r="H208" s="5">
        <v>82.519130309999994</v>
      </c>
    </row>
    <row r="209" spans="1:8" x14ac:dyDescent="0.2">
      <c r="A209" s="14" t="s">
        <v>25</v>
      </c>
      <c r="B209" s="16" t="s">
        <v>48</v>
      </c>
      <c r="C209" s="17">
        <v>102.08966243</v>
      </c>
      <c r="D209" s="17">
        <v>101.15274936</v>
      </c>
      <c r="E209" s="17">
        <v>172.75154215000001</v>
      </c>
      <c r="F209" s="17">
        <v>135.08614747999999</v>
      </c>
      <c r="G209" s="17">
        <v>51.906980439999998</v>
      </c>
      <c r="H209" s="5">
        <v>128.91330665999999</v>
      </c>
    </row>
    <row r="210" spans="1:8" x14ac:dyDescent="0.2">
      <c r="A210" s="14" t="s">
        <v>25</v>
      </c>
      <c r="B210" s="46" t="s">
        <v>42</v>
      </c>
      <c r="C210" s="17">
        <v>85.856011089999996</v>
      </c>
      <c r="D210" s="17">
        <v>71.365979530000004</v>
      </c>
      <c r="E210" s="17">
        <v>37.123843479999998</v>
      </c>
      <c r="F210" s="17">
        <v>42.601230340000001</v>
      </c>
      <c r="G210" s="17">
        <v>76.768558159999998</v>
      </c>
      <c r="H210" s="5">
        <v>39.701230340000002</v>
      </c>
    </row>
    <row r="211" spans="1:8" x14ac:dyDescent="0.2">
      <c r="A211" s="14" t="s">
        <v>25</v>
      </c>
      <c r="B211" s="46" t="s">
        <v>43</v>
      </c>
      <c r="C211" s="17">
        <v>47.070084459999997</v>
      </c>
      <c r="D211" s="17">
        <v>29.246722399999999</v>
      </c>
      <c r="E211" s="17">
        <v>39.433892620000002</v>
      </c>
      <c r="F211" s="17">
        <v>29.763909290000001</v>
      </c>
      <c r="G211" s="17">
        <v>36.343372559999999</v>
      </c>
      <c r="H211" s="5">
        <v>29.582166000000001</v>
      </c>
    </row>
    <row r="212" spans="1:8" x14ac:dyDescent="0.2">
      <c r="A212" s="14" t="s">
        <v>25</v>
      </c>
      <c r="B212" s="46" t="s">
        <v>46</v>
      </c>
      <c r="C212" s="17"/>
      <c r="D212" s="17">
        <v>6.0015572800000001</v>
      </c>
      <c r="E212" s="17">
        <v>8.1058532400000001</v>
      </c>
      <c r="F212" s="17">
        <v>7.8965122599999997</v>
      </c>
      <c r="G212" s="17">
        <v>0.86928105</v>
      </c>
      <c r="H212" s="5">
        <v>5.5424389400000003</v>
      </c>
    </row>
    <row r="213" spans="1:8" x14ac:dyDescent="0.2">
      <c r="A213" s="14" t="s">
        <v>25</v>
      </c>
      <c r="B213" s="16" t="s">
        <v>49</v>
      </c>
      <c r="C213" s="17">
        <v>132.92609555000001</v>
      </c>
      <c r="D213" s="17">
        <v>106.61425921</v>
      </c>
      <c r="E213" s="17">
        <v>84.663589340000001</v>
      </c>
      <c r="F213" s="17">
        <v>80.261651889999996</v>
      </c>
      <c r="G213" s="17">
        <v>113.98121177</v>
      </c>
      <c r="H213" s="5">
        <v>74.825835280000007</v>
      </c>
    </row>
    <row r="214" spans="1:8" x14ac:dyDescent="0.2">
      <c r="A214" s="14" t="s">
        <v>25</v>
      </c>
      <c r="B214" s="46" t="s">
        <v>44</v>
      </c>
      <c r="C214" s="17">
        <v>6.3182435699999999</v>
      </c>
      <c r="D214" s="17">
        <v>-8.1781561099999998</v>
      </c>
      <c r="E214" s="17">
        <v>-0.30304047000000001</v>
      </c>
      <c r="F214" s="17">
        <v>-28.730319349999998</v>
      </c>
      <c r="G214" s="17">
        <v>-1.3680559999999999</v>
      </c>
      <c r="H214" s="5">
        <v>-33.800702680000001</v>
      </c>
    </row>
    <row r="215" spans="1:8" x14ac:dyDescent="0.2">
      <c r="A215" s="14" t="s">
        <v>25</v>
      </c>
      <c r="B215" s="46" t="s">
        <v>45</v>
      </c>
      <c r="C215" s="17">
        <v>-58.15580997</v>
      </c>
      <c r="D215" s="17">
        <v>-39.295016449999999</v>
      </c>
      <c r="E215" s="17">
        <v>-29.579331280000002</v>
      </c>
      <c r="F215" s="17">
        <v>-26.808780550000002</v>
      </c>
      <c r="G215" s="17">
        <v>-50.379058639999997</v>
      </c>
      <c r="H215" s="5">
        <v>-21.15144287</v>
      </c>
    </row>
    <row r="216" spans="1:8" x14ac:dyDescent="0.2">
      <c r="A216" s="14" t="s">
        <v>25</v>
      </c>
      <c r="B216" s="16" t="s">
        <v>50</v>
      </c>
      <c r="C216" s="17">
        <v>-51.8375664</v>
      </c>
      <c r="D216" s="17">
        <v>-47.473172560000002</v>
      </c>
      <c r="E216" s="17">
        <v>-29.882371750000001</v>
      </c>
      <c r="F216" s="17">
        <v>-55.539099899999997</v>
      </c>
      <c r="G216" s="17">
        <v>-51.747114639999999</v>
      </c>
      <c r="H216" s="5">
        <v>-54.952145549999997</v>
      </c>
    </row>
    <row r="217" spans="1:8" x14ac:dyDescent="0.2">
      <c r="A217" s="12" t="s">
        <v>26</v>
      </c>
      <c r="B217" s="46" t="s">
        <v>39</v>
      </c>
      <c r="C217" s="17">
        <v>-0.13144749999999999</v>
      </c>
      <c r="D217" s="17">
        <v>-0.13902630999999999</v>
      </c>
      <c r="E217" s="17">
        <v>-0.15110594999999999</v>
      </c>
      <c r="F217" s="17">
        <v>-0.14003711999999999</v>
      </c>
      <c r="G217" s="17">
        <v>-0.11574215</v>
      </c>
      <c r="H217" s="5">
        <v>-0.14003711999999999</v>
      </c>
    </row>
    <row r="218" spans="1:8" x14ac:dyDescent="0.2">
      <c r="A218" s="12" t="s">
        <v>26</v>
      </c>
      <c r="B218" s="16" t="s">
        <v>39</v>
      </c>
      <c r="C218" s="17">
        <v>-0.13144749999999999</v>
      </c>
      <c r="D218" s="17">
        <v>-0.13902630999999999</v>
      </c>
      <c r="E218" s="17">
        <v>-0.15110594999999999</v>
      </c>
      <c r="F218" s="17">
        <v>-0.14003711999999999</v>
      </c>
      <c r="G218" s="17">
        <v>-0.11574215</v>
      </c>
      <c r="H218" s="5">
        <v>-0.14003711999999999</v>
      </c>
    </row>
    <row r="219" spans="1:8" x14ac:dyDescent="0.2">
      <c r="A219" s="12" t="s">
        <v>27</v>
      </c>
      <c r="B219" s="46" t="s">
        <v>39</v>
      </c>
      <c r="C219" s="17">
        <v>-1</v>
      </c>
      <c r="D219" s="17">
        <v>-1.029469</v>
      </c>
      <c r="E219" s="17">
        <v>-1.029469</v>
      </c>
      <c r="F219" s="17">
        <v>-1.87438879</v>
      </c>
      <c r="G219" s="17">
        <v>-1.5435294100000001</v>
      </c>
      <c r="H219" s="5">
        <v>-1.77299841</v>
      </c>
    </row>
    <row r="220" spans="1:8" x14ac:dyDescent="0.2">
      <c r="A220" s="12" t="s">
        <v>27</v>
      </c>
      <c r="B220" s="16" t="s">
        <v>39</v>
      </c>
      <c r="C220" s="17">
        <v>-1</v>
      </c>
      <c r="D220" s="17">
        <v>-1.029469</v>
      </c>
      <c r="E220" s="17">
        <v>-1.029469</v>
      </c>
      <c r="F220" s="17">
        <v>-1.87438879</v>
      </c>
      <c r="G220" s="17">
        <v>-1.5435294100000001</v>
      </c>
      <c r="H220" s="5">
        <v>-1.77299841</v>
      </c>
    </row>
    <row r="221" spans="1:8" x14ac:dyDescent="0.2">
      <c r="A221" s="12" t="s">
        <v>27</v>
      </c>
      <c r="B221" s="46" t="s">
        <v>40</v>
      </c>
      <c r="C221" s="17">
        <v>-0.12205335</v>
      </c>
      <c r="D221" s="17">
        <v>-1.04688822</v>
      </c>
      <c r="E221" s="17">
        <v>-1.5580454399999999</v>
      </c>
      <c r="F221" s="17">
        <v>-1.0059530999999999</v>
      </c>
      <c r="G221" s="17">
        <v>-6.6077269999999994E-2</v>
      </c>
      <c r="H221" s="5">
        <v>-0.94765639999999995</v>
      </c>
    </row>
    <row r="222" spans="1:8" x14ac:dyDescent="0.2">
      <c r="A222" s="12" t="s">
        <v>27</v>
      </c>
      <c r="B222" s="46" t="s">
        <v>41</v>
      </c>
      <c r="C222" s="17">
        <v>-3.3551027599999999</v>
      </c>
      <c r="D222" s="17">
        <v>-1.72522978</v>
      </c>
      <c r="E222" s="17">
        <v>-1.8293543999999999</v>
      </c>
      <c r="F222" s="17">
        <v>-1.6613348100000001</v>
      </c>
      <c r="G222" s="17">
        <v>-2.6371165400000001</v>
      </c>
      <c r="H222" s="5">
        <v>-1.5125894799999999</v>
      </c>
    </row>
    <row r="223" spans="1:8" x14ac:dyDescent="0.2">
      <c r="A223" s="12" t="s">
        <v>27</v>
      </c>
      <c r="B223" s="16" t="s">
        <v>48</v>
      </c>
      <c r="C223" s="17">
        <v>-3.4771561100000001</v>
      </c>
      <c r="D223" s="17">
        <v>-2.7721179999999999</v>
      </c>
      <c r="E223" s="17">
        <v>-3.3873998400000001</v>
      </c>
      <c r="F223" s="17">
        <v>-2.6672879100000002</v>
      </c>
      <c r="G223" s="17">
        <v>-2.7031938100000001</v>
      </c>
      <c r="H223" s="5">
        <v>-2.46024588</v>
      </c>
    </row>
    <row r="224" spans="1:8" x14ac:dyDescent="0.2">
      <c r="A224" s="12" t="s">
        <v>27</v>
      </c>
      <c r="B224" s="46" t="s">
        <v>43</v>
      </c>
      <c r="C224" s="17"/>
      <c r="D224" s="17">
        <v>-0.15655778000000001</v>
      </c>
      <c r="E224" s="17">
        <v>5.9999999999999995E-8</v>
      </c>
      <c r="F224" s="17">
        <v>-0.15655778000000001</v>
      </c>
      <c r="G224" s="17"/>
      <c r="H224" s="5">
        <v>-0.15655778000000001</v>
      </c>
    </row>
    <row r="225" spans="1:8" x14ac:dyDescent="0.2">
      <c r="A225" s="12" t="s">
        <v>27</v>
      </c>
      <c r="B225" s="16" t="s">
        <v>49</v>
      </c>
      <c r="C225" s="17"/>
      <c r="D225" s="17">
        <v>-0.15655778000000001</v>
      </c>
      <c r="E225" s="17">
        <v>5.9999999999999995E-8</v>
      </c>
      <c r="F225" s="17">
        <v>-0.15655778000000001</v>
      </c>
      <c r="G225" s="17"/>
      <c r="H225" s="5">
        <v>-0.15655778000000001</v>
      </c>
    </row>
    <row r="226" spans="1:8" x14ac:dyDescent="0.2">
      <c r="A226" s="12" t="s">
        <v>27</v>
      </c>
      <c r="B226" s="46" t="s">
        <v>44</v>
      </c>
      <c r="C226" s="17">
        <v>-4.5431949500000002</v>
      </c>
      <c r="D226" s="17">
        <v>-4.6420068800000003</v>
      </c>
      <c r="E226" s="17">
        <v>-4.6520068800000001</v>
      </c>
      <c r="F226" s="17">
        <v>-4.6420068800000003</v>
      </c>
      <c r="G226" s="17">
        <v>-4.5431949500000002</v>
      </c>
      <c r="H226" s="5">
        <v>-4.6420068800000003</v>
      </c>
    </row>
    <row r="227" spans="1:8" x14ac:dyDescent="0.2">
      <c r="A227" s="12" t="s">
        <v>27</v>
      </c>
      <c r="B227" s="46" t="s">
        <v>45</v>
      </c>
      <c r="C227" s="17"/>
      <c r="D227" s="17">
        <v>-0.21065010000000001</v>
      </c>
      <c r="E227" s="17">
        <v>-0.21065001</v>
      </c>
      <c r="F227" s="17">
        <v>-0.21065010000000001</v>
      </c>
      <c r="G227" s="17"/>
      <c r="H227" s="5">
        <v>-0.21065010000000001</v>
      </c>
    </row>
    <row r="228" spans="1:8" x14ac:dyDescent="0.2">
      <c r="A228" s="12" t="s">
        <v>27</v>
      </c>
      <c r="B228" s="16" t="s">
        <v>50</v>
      </c>
      <c r="C228" s="17">
        <v>-4.5431949500000002</v>
      </c>
      <c r="D228" s="17">
        <v>-4.8526569799999999</v>
      </c>
      <c r="E228" s="17">
        <v>-4.8626568900000002</v>
      </c>
      <c r="F228" s="17">
        <v>-4.8526569799999999</v>
      </c>
      <c r="G228" s="17">
        <v>-4.5431949500000002</v>
      </c>
      <c r="H228" s="5">
        <v>-4.8526569799999999</v>
      </c>
    </row>
    <row r="229" spans="1:8" x14ac:dyDescent="0.2">
      <c r="A229" s="12" t="s">
        <v>28</v>
      </c>
      <c r="B229" s="46" t="s">
        <v>39</v>
      </c>
      <c r="C229" s="17">
        <v>-28.37778089</v>
      </c>
      <c r="D229" s="17">
        <v>-31.912511030000001</v>
      </c>
      <c r="E229" s="17">
        <v>-32.726599409999999</v>
      </c>
      <c r="F229" s="17">
        <v>-30.417380609999999</v>
      </c>
      <c r="G229" s="17">
        <v>-30.378282380000002</v>
      </c>
      <c r="H229" s="5">
        <v>-27.161461719999998</v>
      </c>
    </row>
    <row r="230" spans="1:8" x14ac:dyDescent="0.2">
      <c r="A230" s="12" t="s">
        <v>28</v>
      </c>
      <c r="B230" s="16" t="s">
        <v>39</v>
      </c>
      <c r="C230" s="17">
        <v>-28.37778089</v>
      </c>
      <c r="D230" s="17">
        <v>-31.912511030000001</v>
      </c>
      <c r="E230" s="17">
        <v>-32.726599409999999</v>
      </c>
      <c r="F230" s="17">
        <v>-30.417380609999999</v>
      </c>
      <c r="G230" s="17">
        <v>-30.378282380000002</v>
      </c>
      <c r="H230" s="5">
        <v>-27.161461719999998</v>
      </c>
    </row>
    <row r="231" spans="1:8" x14ac:dyDescent="0.2">
      <c r="A231" s="12" t="s">
        <v>28</v>
      </c>
      <c r="B231" s="46" t="s">
        <v>40</v>
      </c>
      <c r="C231" s="17">
        <v>-0.30297390000000002</v>
      </c>
      <c r="D231" s="17">
        <v>-0.42917469000000003</v>
      </c>
      <c r="E231" s="17">
        <v>-0.44313002000000001</v>
      </c>
      <c r="F231" s="17">
        <v>-0.41943625000000001</v>
      </c>
      <c r="G231" s="17">
        <v>-0.29933206000000001</v>
      </c>
      <c r="H231" s="5">
        <v>-0.38411728000000001</v>
      </c>
    </row>
    <row r="232" spans="1:8" x14ac:dyDescent="0.2">
      <c r="A232" s="12" t="s">
        <v>28</v>
      </c>
      <c r="B232" s="46" t="s">
        <v>41</v>
      </c>
      <c r="C232" s="17">
        <v>-6.4486260000000004E-2</v>
      </c>
      <c r="D232" s="17">
        <v>-0.24372748999999999</v>
      </c>
      <c r="E232" s="17">
        <v>-0.15764626000000001</v>
      </c>
      <c r="F232" s="17">
        <v>-0.24284211</v>
      </c>
      <c r="G232" s="17">
        <v>-9.4543080000000002E-2</v>
      </c>
      <c r="H232" s="5">
        <v>-0.22796094</v>
      </c>
    </row>
    <row r="233" spans="1:8" x14ac:dyDescent="0.2">
      <c r="A233" s="12" t="s">
        <v>28</v>
      </c>
      <c r="B233" s="16" t="s">
        <v>48</v>
      </c>
      <c r="C233" s="17">
        <v>-0.36746015999999998</v>
      </c>
      <c r="D233" s="17">
        <v>-0.67290218000000002</v>
      </c>
      <c r="E233" s="17">
        <v>-0.60077628000000005</v>
      </c>
      <c r="F233" s="17">
        <v>-0.66227835999999995</v>
      </c>
      <c r="G233" s="17">
        <v>-0.39387514000000001</v>
      </c>
      <c r="H233" s="5">
        <v>-0.61207822000000001</v>
      </c>
    </row>
    <row r="234" spans="1:8" x14ac:dyDescent="0.2">
      <c r="A234" s="12" t="s">
        <v>28</v>
      </c>
      <c r="B234" s="46" t="s">
        <v>43</v>
      </c>
      <c r="C234" s="17">
        <v>0</v>
      </c>
      <c r="D234" s="17">
        <v>-2.1235811199999999</v>
      </c>
      <c r="E234" s="17">
        <v>0</v>
      </c>
      <c r="F234" s="17">
        <v>-2.1085571399999998</v>
      </c>
      <c r="G234" s="17">
        <v>-0.51604901999999997</v>
      </c>
      <c r="H234" s="5">
        <v>-1.8560353300000001</v>
      </c>
    </row>
    <row r="235" spans="1:8" x14ac:dyDescent="0.2">
      <c r="A235" s="12" t="s">
        <v>28</v>
      </c>
      <c r="B235" s="46" t="s">
        <v>46</v>
      </c>
      <c r="C235" s="17"/>
      <c r="D235" s="17">
        <v>-0.52487256999999998</v>
      </c>
      <c r="E235" s="17">
        <v>-0.57974895999999998</v>
      </c>
      <c r="F235" s="17">
        <v>-0.52115918000000006</v>
      </c>
      <c r="G235" s="17"/>
      <c r="H235" s="5">
        <v>-0.45874491000000001</v>
      </c>
    </row>
    <row r="236" spans="1:8" x14ac:dyDescent="0.2">
      <c r="A236" s="12" t="s">
        <v>28</v>
      </c>
      <c r="B236" s="16" t="s">
        <v>49</v>
      </c>
      <c r="C236" s="17">
        <v>0</v>
      </c>
      <c r="D236" s="17">
        <v>-2.6484536900000002</v>
      </c>
      <c r="E236" s="17">
        <v>-0.57974895999999998</v>
      </c>
      <c r="F236" s="17">
        <v>-2.62971632</v>
      </c>
      <c r="G236" s="17">
        <v>-0.51604901999999997</v>
      </c>
      <c r="H236" s="5">
        <v>-2.3147802400000002</v>
      </c>
    </row>
    <row r="237" spans="1:8" x14ac:dyDescent="0.2">
      <c r="A237" s="12" t="s">
        <v>28</v>
      </c>
      <c r="B237" s="46" t="s">
        <v>44</v>
      </c>
      <c r="C237" s="17">
        <v>-16.404069020000001</v>
      </c>
      <c r="D237" s="17">
        <v>-13.16414428</v>
      </c>
      <c r="E237" s="17">
        <v>-13.742229289999999</v>
      </c>
      <c r="F237" s="17">
        <v>-11.03019387</v>
      </c>
      <c r="G237" s="17">
        <v>-12.61405555</v>
      </c>
      <c r="H237" s="5">
        <v>-9.70921257</v>
      </c>
    </row>
    <row r="238" spans="1:8" x14ac:dyDescent="0.2">
      <c r="A238" s="12" t="s">
        <v>28</v>
      </c>
      <c r="B238" s="46" t="s">
        <v>45</v>
      </c>
      <c r="C238" s="17">
        <v>-2.7840254</v>
      </c>
      <c r="D238" s="17">
        <v>-2.3228141899999999</v>
      </c>
      <c r="E238" s="17">
        <v>-2.3290896000000001</v>
      </c>
      <c r="F238" s="17">
        <v>-2.24379646</v>
      </c>
      <c r="G238" s="17">
        <v>-2.5107848800000001</v>
      </c>
      <c r="H238" s="5">
        <v>-2.0886369600000001</v>
      </c>
    </row>
    <row r="239" spans="1:8" x14ac:dyDescent="0.2">
      <c r="A239" s="12" t="s">
        <v>28</v>
      </c>
      <c r="B239" s="16" t="s">
        <v>50</v>
      </c>
      <c r="C239" s="17">
        <v>-19.188094419999999</v>
      </c>
      <c r="D239" s="17">
        <v>-15.486958469999999</v>
      </c>
      <c r="E239" s="17">
        <v>-16.071318890000001</v>
      </c>
      <c r="F239" s="17">
        <v>-13.27399033</v>
      </c>
      <c r="G239" s="17">
        <v>-15.124840430000001</v>
      </c>
      <c r="H239" s="5">
        <v>-11.797849530000001</v>
      </c>
    </row>
    <row r="240" spans="1:8" x14ac:dyDescent="0.2">
      <c r="A240" s="13" t="s">
        <v>29</v>
      </c>
      <c r="B240" s="46" t="s">
        <v>39</v>
      </c>
      <c r="C240" s="17">
        <v>-29.509228390000001</v>
      </c>
      <c r="D240" s="17">
        <v>-33.081006340000002</v>
      </c>
      <c r="E240" s="17">
        <v>-33.907174359999999</v>
      </c>
      <c r="F240" s="17">
        <v>-32.431806520000002</v>
      </c>
      <c r="G240" s="17">
        <v>-32.037553940000002</v>
      </c>
      <c r="H240" s="5">
        <v>-29.07449725</v>
      </c>
    </row>
    <row r="241" spans="1:8" x14ac:dyDescent="0.2">
      <c r="A241" s="13" t="s">
        <v>29</v>
      </c>
      <c r="B241" s="16" t="s">
        <v>39</v>
      </c>
      <c r="C241" s="17">
        <v>-29.509228390000001</v>
      </c>
      <c r="D241" s="17">
        <v>-33.081006340000002</v>
      </c>
      <c r="E241" s="17">
        <v>-33.907174359999999</v>
      </c>
      <c r="F241" s="17">
        <v>-32.431806520000002</v>
      </c>
      <c r="G241" s="17">
        <v>-32.037553940000002</v>
      </c>
      <c r="H241" s="5">
        <v>-29.07449725</v>
      </c>
    </row>
    <row r="242" spans="1:8" x14ac:dyDescent="0.2">
      <c r="A242" s="13" t="s">
        <v>29</v>
      </c>
      <c r="B242" s="46" t="s">
        <v>40</v>
      </c>
      <c r="C242" s="17">
        <v>-0.42502725000000002</v>
      </c>
      <c r="D242" s="17">
        <v>-1.47606291</v>
      </c>
      <c r="E242" s="17">
        <v>-2.0011754599999998</v>
      </c>
      <c r="F242" s="17">
        <v>-1.4253893500000001</v>
      </c>
      <c r="G242" s="17">
        <v>-0.36540932999999998</v>
      </c>
      <c r="H242" s="5">
        <v>-1.33177368</v>
      </c>
    </row>
    <row r="243" spans="1:8" x14ac:dyDescent="0.2">
      <c r="A243" s="13" t="s">
        <v>29</v>
      </c>
      <c r="B243" s="46" t="s">
        <v>41</v>
      </c>
      <c r="C243" s="17">
        <v>-3.4195890200000001</v>
      </c>
      <c r="D243" s="17">
        <v>-1.96895727</v>
      </c>
      <c r="E243" s="17">
        <v>-1.9870006600000001</v>
      </c>
      <c r="F243" s="17">
        <v>-1.9041769200000001</v>
      </c>
      <c r="G243" s="17">
        <v>-2.7316596199999998</v>
      </c>
      <c r="H243" s="5">
        <v>-1.7405504199999999</v>
      </c>
    </row>
    <row r="244" spans="1:8" x14ac:dyDescent="0.2">
      <c r="A244" s="13" t="s">
        <v>29</v>
      </c>
      <c r="B244" s="16" t="s">
        <v>48</v>
      </c>
      <c r="C244" s="17">
        <v>-3.8446162699999999</v>
      </c>
      <c r="D244" s="17">
        <v>-3.4450201800000002</v>
      </c>
      <c r="E244" s="17">
        <v>-3.9881761199999999</v>
      </c>
      <c r="F244" s="17">
        <v>-3.3295662699999999</v>
      </c>
      <c r="G244" s="17">
        <v>-3.0970689500000002</v>
      </c>
      <c r="H244" s="5">
        <v>-3.0723240999999999</v>
      </c>
    </row>
    <row r="245" spans="1:8" x14ac:dyDescent="0.2">
      <c r="A245" s="13" t="s">
        <v>29</v>
      </c>
      <c r="B245" s="46" t="s">
        <v>43</v>
      </c>
      <c r="C245" s="17">
        <v>0</v>
      </c>
      <c r="D245" s="17">
        <v>-2.2801388999999999</v>
      </c>
      <c r="E245" s="17">
        <v>5.9999999999999995E-8</v>
      </c>
      <c r="F245" s="17">
        <v>-2.2651149199999998</v>
      </c>
      <c r="G245" s="17">
        <v>-0.51604901999999997</v>
      </c>
      <c r="H245" s="5">
        <v>-2.0125931100000001</v>
      </c>
    </row>
    <row r="246" spans="1:8" x14ac:dyDescent="0.2">
      <c r="A246" s="13" t="s">
        <v>29</v>
      </c>
      <c r="B246" s="46" t="s">
        <v>46</v>
      </c>
      <c r="C246" s="17"/>
      <c r="D246" s="17">
        <v>-0.52487256999999998</v>
      </c>
      <c r="E246" s="17">
        <v>-0.57974895999999998</v>
      </c>
      <c r="F246" s="17">
        <v>-0.52115918000000006</v>
      </c>
      <c r="G246" s="17"/>
      <c r="H246" s="5">
        <v>-0.45874491000000001</v>
      </c>
    </row>
    <row r="247" spans="1:8" x14ac:dyDescent="0.2">
      <c r="A247" s="13" t="s">
        <v>29</v>
      </c>
      <c r="B247" s="16" t="s">
        <v>49</v>
      </c>
      <c r="C247" s="17">
        <v>0</v>
      </c>
      <c r="D247" s="17">
        <v>-2.8050114700000002</v>
      </c>
      <c r="E247" s="17">
        <v>-0.57974890000000001</v>
      </c>
      <c r="F247" s="17">
        <v>-2.7862741</v>
      </c>
      <c r="G247" s="17">
        <v>-0.51604901999999997</v>
      </c>
      <c r="H247" s="5">
        <v>-2.4713380200000001</v>
      </c>
    </row>
    <row r="248" spans="1:8" x14ac:dyDescent="0.2">
      <c r="A248" s="13" t="s">
        <v>29</v>
      </c>
      <c r="B248" s="46" t="s">
        <v>44</v>
      </c>
      <c r="C248" s="17">
        <v>-20.947263970000002</v>
      </c>
      <c r="D248" s="17">
        <v>-17.806151159999999</v>
      </c>
      <c r="E248" s="17">
        <v>-18.394236169999999</v>
      </c>
      <c r="F248" s="17">
        <v>-15.67220075</v>
      </c>
      <c r="G248" s="17">
        <v>-17.1572505</v>
      </c>
      <c r="H248" s="5">
        <v>-14.35121945</v>
      </c>
    </row>
    <row r="249" spans="1:8" x14ac:dyDescent="0.2">
      <c r="A249" s="13" t="s">
        <v>29</v>
      </c>
      <c r="B249" s="46" t="s">
        <v>45</v>
      </c>
      <c r="C249" s="17">
        <v>-2.7840254</v>
      </c>
      <c r="D249" s="17">
        <v>-2.53346429</v>
      </c>
      <c r="E249" s="17">
        <v>-2.5397396099999998</v>
      </c>
      <c r="F249" s="17">
        <v>-2.4544465600000001</v>
      </c>
      <c r="G249" s="17">
        <v>-2.5107848800000001</v>
      </c>
      <c r="H249" s="5">
        <v>-2.2992870600000002</v>
      </c>
    </row>
    <row r="250" spans="1:8" x14ac:dyDescent="0.2">
      <c r="A250" s="13" t="s">
        <v>29</v>
      </c>
      <c r="B250" s="16" t="s">
        <v>50</v>
      </c>
      <c r="C250" s="17">
        <v>-23.731289369999999</v>
      </c>
      <c r="D250" s="17">
        <v>-20.33961545</v>
      </c>
      <c r="E250" s="17">
        <v>-20.933975780000001</v>
      </c>
      <c r="F250" s="17">
        <v>-18.126647309999999</v>
      </c>
      <c r="G250" s="17">
        <v>-19.668035379999999</v>
      </c>
      <c r="H250" s="5">
        <v>-16.65050651</v>
      </c>
    </row>
    <row r="251" spans="1:8" x14ac:dyDescent="0.2">
      <c r="A251" s="15" t="s">
        <v>30</v>
      </c>
      <c r="B251" s="46" t="s">
        <v>39</v>
      </c>
      <c r="C251" s="17">
        <v>-1.3288002999999999</v>
      </c>
      <c r="D251" s="17">
        <v>-2.7598926100000001</v>
      </c>
      <c r="E251" s="17">
        <v>-2.7569687300000001</v>
      </c>
      <c r="F251" s="17">
        <v>-2.52359936</v>
      </c>
      <c r="G251" s="17">
        <v>-0.16302341000000001</v>
      </c>
      <c r="H251" s="5">
        <v>-2.32228389</v>
      </c>
    </row>
    <row r="252" spans="1:8" x14ac:dyDescent="0.2">
      <c r="A252" s="15" t="s">
        <v>30</v>
      </c>
      <c r="B252" s="16" t="s">
        <v>39</v>
      </c>
      <c r="C252" s="17">
        <v>-1.3288002999999999</v>
      </c>
      <c r="D252" s="17">
        <v>-2.7598926100000001</v>
      </c>
      <c r="E252" s="17">
        <v>-2.7569687300000001</v>
      </c>
      <c r="F252" s="17">
        <v>-2.52359936</v>
      </c>
      <c r="G252" s="17">
        <v>-0.16302341000000001</v>
      </c>
      <c r="H252" s="5">
        <v>-2.32228389</v>
      </c>
    </row>
    <row r="253" spans="1:8" x14ac:dyDescent="0.2">
      <c r="A253" s="15" t="s">
        <v>30</v>
      </c>
      <c r="B253" s="46" t="s">
        <v>40</v>
      </c>
      <c r="C253" s="17">
        <v>-1.2812949899999999</v>
      </c>
      <c r="D253" s="17">
        <v>-2.93746069</v>
      </c>
      <c r="E253" s="17">
        <v>-2.7835768000000001</v>
      </c>
      <c r="F253" s="17">
        <v>-2.7725265600000002</v>
      </c>
      <c r="G253" s="17"/>
      <c r="H253" s="5">
        <v>-2.4398662899999999</v>
      </c>
    </row>
    <row r="254" spans="1:8" x14ac:dyDescent="0.2">
      <c r="A254" s="15" t="s">
        <v>30</v>
      </c>
      <c r="B254" s="46" t="s">
        <v>41</v>
      </c>
      <c r="C254" s="17">
        <v>-1.7800482900000001</v>
      </c>
      <c r="D254" s="17">
        <v>-0.68532013999999997</v>
      </c>
      <c r="E254" s="17">
        <v>-0.64163866999999997</v>
      </c>
      <c r="F254" s="17">
        <v>-0.67008528999999994</v>
      </c>
      <c r="G254" s="17">
        <v>-0.99261670000000002</v>
      </c>
      <c r="H254" s="5">
        <v>-0.59951608000000001</v>
      </c>
    </row>
    <row r="255" spans="1:8" x14ac:dyDescent="0.2">
      <c r="A255" s="15" t="s">
        <v>30</v>
      </c>
      <c r="B255" s="16" t="s">
        <v>48</v>
      </c>
      <c r="C255" s="17">
        <v>-3.06134328</v>
      </c>
      <c r="D255" s="17">
        <v>-3.62278083</v>
      </c>
      <c r="E255" s="17">
        <v>-3.4252154699999999</v>
      </c>
      <c r="F255" s="17">
        <v>-3.44261185</v>
      </c>
      <c r="G255" s="17">
        <v>-0.99261670000000002</v>
      </c>
      <c r="H255" s="5">
        <v>-3.0393823700000002</v>
      </c>
    </row>
    <row r="256" spans="1:8" x14ac:dyDescent="0.2">
      <c r="A256" s="15" t="s">
        <v>30</v>
      </c>
      <c r="B256" s="46" t="s">
        <v>44</v>
      </c>
      <c r="C256" s="17">
        <v>-0.34039639999999999</v>
      </c>
      <c r="D256" s="17">
        <v>-9.3255000000000005E-2</v>
      </c>
      <c r="E256" s="17">
        <v>-9.7350160000000005E-2</v>
      </c>
      <c r="F256" s="17">
        <v>-9.2595239999999995E-2</v>
      </c>
      <c r="G256" s="17"/>
      <c r="H256" s="5">
        <v>-8.150599E-2</v>
      </c>
    </row>
    <row r="257" spans="1:8" x14ac:dyDescent="0.2">
      <c r="A257" s="15" t="s">
        <v>30</v>
      </c>
      <c r="B257" s="46" t="s">
        <v>45</v>
      </c>
      <c r="C257" s="17">
        <v>-1.9394621700000001</v>
      </c>
      <c r="D257" s="17">
        <v>-1.79478421</v>
      </c>
      <c r="E257" s="17">
        <v>-1.8023414099999999</v>
      </c>
      <c r="F257" s="17">
        <v>-3.8549203400000001</v>
      </c>
      <c r="G257" s="17">
        <v>-1.8886956500000001</v>
      </c>
      <c r="H257" s="5">
        <v>-3.7583859199999998</v>
      </c>
    </row>
    <row r="258" spans="1:8" x14ac:dyDescent="0.2">
      <c r="A258" s="15" t="s">
        <v>30</v>
      </c>
      <c r="B258" s="16" t="s">
        <v>50</v>
      </c>
      <c r="C258" s="17">
        <v>-2.27985857</v>
      </c>
      <c r="D258" s="17">
        <v>-1.8880392100000001</v>
      </c>
      <c r="E258" s="17">
        <v>-1.8996915700000001</v>
      </c>
      <c r="F258" s="17">
        <v>-3.9475155800000001</v>
      </c>
      <c r="G258" s="17">
        <v>-1.8886956500000001</v>
      </c>
      <c r="H258" s="5">
        <v>-3.83989191</v>
      </c>
    </row>
    <row r="259" spans="1:8" x14ac:dyDescent="0.2">
      <c r="A259" s="14" t="s">
        <v>31</v>
      </c>
      <c r="B259" s="46" t="s">
        <v>39</v>
      </c>
      <c r="C259" s="17">
        <v>-30.838028690000002</v>
      </c>
      <c r="D259" s="17">
        <v>-35.840898950000003</v>
      </c>
      <c r="E259" s="17">
        <v>-36.664143090000003</v>
      </c>
      <c r="F259" s="17">
        <v>-34.955405880000001</v>
      </c>
      <c r="G259" s="17">
        <v>-32.200577350000003</v>
      </c>
      <c r="H259" s="5">
        <v>-31.396781140000002</v>
      </c>
    </row>
    <row r="260" spans="1:8" x14ac:dyDescent="0.2">
      <c r="A260" s="14" t="s">
        <v>31</v>
      </c>
      <c r="B260" s="16" t="s">
        <v>39</v>
      </c>
      <c r="C260" s="17">
        <v>-30.838028690000002</v>
      </c>
      <c r="D260" s="17">
        <v>-35.840898950000003</v>
      </c>
      <c r="E260" s="17">
        <v>-36.664143090000003</v>
      </c>
      <c r="F260" s="17">
        <v>-34.955405880000001</v>
      </c>
      <c r="G260" s="17">
        <v>-32.200577350000003</v>
      </c>
      <c r="H260" s="5">
        <v>-31.396781140000002</v>
      </c>
    </row>
    <row r="261" spans="1:8" x14ac:dyDescent="0.2">
      <c r="A261" s="14" t="s">
        <v>31</v>
      </c>
      <c r="B261" s="46" t="s">
        <v>40</v>
      </c>
      <c r="C261" s="17">
        <v>-1.70632224</v>
      </c>
      <c r="D261" s="17">
        <v>-4.4135236000000004</v>
      </c>
      <c r="E261" s="17">
        <v>-4.7847522600000003</v>
      </c>
      <c r="F261" s="17">
        <v>-4.1979159099999999</v>
      </c>
      <c r="G261" s="17">
        <v>-0.36540932999999998</v>
      </c>
      <c r="H261" s="5">
        <v>-3.7716399699999998</v>
      </c>
    </row>
    <row r="262" spans="1:8" x14ac:dyDescent="0.2">
      <c r="A262" s="14" t="s">
        <v>31</v>
      </c>
      <c r="B262" s="46" t="s">
        <v>41</v>
      </c>
      <c r="C262" s="17">
        <v>-5.19963731</v>
      </c>
      <c r="D262" s="17">
        <v>-2.6542774100000002</v>
      </c>
      <c r="E262" s="17">
        <v>-2.6286393299999999</v>
      </c>
      <c r="F262" s="17">
        <v>-2.5742622100000001</v>
      </c>
      <c r="G262" s="17">
        <v>-3.72427632</v>
      </c>
      <c r="H262" s="5">
        <v>-2.3400664999999998</v>
      </c>
    </row>
    <row r="263" spans="1:8" x14ac:dyDescent="0.2">
      <c r="A263" s="14" t="s">
        <v>31</v>
      </c>
      <c r="B263" s="16" t="s">
        <v>48</v>
      </c>
      <c r="C263" s="17">
        <v>-6.9059595500000004</v>
      </c>
      <c r="D263" s="17">
        <v>-7.0678010100000002</v>
      </c>
      <c r="E263" s="17">
        <v>-7.4133915899999998</v>
      </c>
      <c r="F263" s="17">
        <v>-6.7721781200000004</v>
      </c>
      <c r="G263" s="17">
        <v>-4.0896856499999998</v>
      </c>
      <c r="H263" s="5">
        <v>-6.1117064699999997</v>
      </c>
    </row>
    <row r="264" spans="1:8" x14ac:dyDescent="0.2">
      <c r="A264" s="14" t="s">
        <v>31</v>
      </c>
      <c r="B264" s="46" t="s">
        <v>43</v>
      </c>
      <c r="C264" s="17">
        <v>0</v>
      </c>
      <c r="D264" s="17">
        <v>-2.2801388999999999</v>
      </c>
      <c r="E264" s="17">
        <v>5.9999999999999995E-8</v>
      </c>
      <c r="F264" s="17">
        <v>-2.2651149199999998</v>
      </c>
      <c r="G264" s="17">
        <v>-0.51604901999999997</v>
      </c>
      <c r="H264" s="5">
        <v>-2.0125931100000001</v>
      </c>
    </row>
    <row r="265" spans="1:8" x14ac:dyDescent="0.2">
      <c r="A265" s="14" t="s">
        <v>31</v>
      </c>
      <c r="B265" s="46" t="s">
        <v>46</v>
      </c>
      <c r="C265" s="17"/>
      <c r="D265" s="17">
        <v>-0.52487256999999998</v>
      </c>
      <c r="E265" s="17">
        <v>-0.57974895999999998</v>
      </c>
      <c r="F265" s="17">
        <v>-0.52115918000000006</v>
      </c>
      <c r="G265" s="17"/>
      <c r="H265" s="5">
        <v>-0.45874491000000001</v>
      </c>
    </row>
    <row r="266" spans="1:8" x14ac:dyDescent="0.2">
      <c r="A266" s="14" t="s">
        <v>31</v>
      </c>
      <c r="B266" s="16" t="s">
        <v>49</v>
      </c>
      <c r="C266" s="17">
        <v>0</v>
      </c>
      <c r="D266" s="17">
        <v>-2.8050114700000002</v>
      </c>
      <c r="E266" s="17">
        <v>-0.57974890000000001</v>
      </c>
      <c r="F266" s="17">
        <v>-2.7862741</v>
      </c>
      <c r="G266" s="17">
        <v>-0.51604901999999997</v>
      </c>
      <c r="H266" s="5">
        <v>-2.4713380200000001</v>
      </c>
    </row>
    <row r="267" spans="1:8" x14ac:dyDescent="0.2">
      <c r="A267" s="14" t="s">
        <v>31</v>
      </c>
      <c r="B267" s="46" t="s">
        <v>44</v>
      </c>
      <c r="C267" s="17">
        <v>-21.287660370000001</v>
      </c>
      <c r="D267" s="17">
        <v>-17.899406160000002</v>
      </c>
      <c r="E267" s="17">
        <v>-18.491586330000001</v>
      </c>
      <c r="F267" s="17">
        <v>-15.76479599</v>
      </c>
      <c r="G267" s="17">
        <v>-17.1572505</v>
      </c>
      <c r="H267" s="5">
        <v>-14.43272544</v>
      </c>
    </row>
    <row r="268" spans="1:8" x14ac:dyDescent="0.2">
      <c r="A268" s="14" t="s">
        <v>31</v>
      </c>
      <c r="B268" s="46" t="s">
        <v>45</v>
      </c>
      <c r="C268" s="17">
        <v>-4.7234875699999996</v>
      </c>
      <c r="D268" s="17">
        <v>-4.3282484999999999</v>
      </c>
      <c r="E268" s="17">
        <v>-4.3420810200000002</v>
      </c>
      <c r="F268" s="17">
        <v>-6.3093668999999997</v>
      </c>
      <c r="G268" s="17">
        <v>-4.3994805299999999</v>
      </c>
      <c r="H268" s="5">
        <v>-6.0576729800000004</v>
      </c>
    </row>
    <row r="269" spans="1:8" x14ac:dyDescent="0.2">
      <c r="A269" s="14" t="s">
        <v>31</v>
      </c>
      <c r="B269" s="16" t="s">
        <v>50</v>
      </c>
      <c r="C269" s="17">
        <v>-26.011147940000001</v>
      </c>
      <c r="D269" s="17">
        <v>-22.227654659999999</v>
      </c>
      <c r="E269" s="17">
        <v>-22.833667349999999</v>
      </c>
      <c r="F269" s="17">
        <v>-22.07416289</v>
      </c>
      <c r="G269" s="17">
        <v>-21.556731030000002</v>
      </c>
      <c r="H269" s="5">
        <v>-20.490398419999998</v>
      </c>
    </row>
    <row r="270" spans="1:8" x14ac:dyDescent="0.2">
      <c r="A270" s="16" t="s">
        <v>32</v>
      </c>
      <c r="B270" s="46" t="s">
        <v>39</v>
      </c>
      <c r="C270" s="17">
        <v>697.37466095000002</v>
      </c>
      <c r="D270" s="17">
        <v>728.14801598999998</v>
      </c>
      <c r="E270" s="17">
        <v>676.91395432000002</v>
      </c>
      <c r="F270" s="17">
        <v>702.56457323999996</v>
      </c>
      <c r="G270" s="17">
        <v>652.63150272999997</v>
      </c>
      <c r="H270" s="5">
        <v>683.16594204</v>
      </c>
    </row>
    <row r="271" spans="1:8" x14ac:dyDescent="0.2">
      <c r="A271" s="16" t="s">
        <v>32</v>
      </c>
      <c r="B271" s="16" t="s">
        <v>39</v>
      </c>
      <c r="C271" s="17">
        <v>697.37466095000002</v>
      </c>
      <c r="D271" s="17">
        <v>728.14801598999998</v>
      </c>
      <c r="E271" s="17">
        <v>676.91395432000002</v>
      </c>
      <c r="F271" s="17">
        <v>702.56457323999996</v>
      </c>
      <c r="G271" s="17">
        <v>652.63150272999997</v>
      </c>
      <c r="H271" s="5">
        <v>683.16594204</v>
      </c>
    </row>
    <row r="272" spans="1:8" x14ac:dyDescent="0.2">
      <c r="A272" s="16" t="s">
        <v>32</v>
      </c>
      <c r="B272" s="46" t="s">
        <v>40</v>
      </c>
      <c r="C272" s="17">
        <v>6.6858462899999997</v>
      </c>
      <c r="D272" s="17">
        <v>39.207548090000003</v>
      </c>
      <c r="E272" s="17">
        <v>50.05304658</v>
      </c>
      <c r="F272" s="17">
        <v>43.468813179999998</v>
      </c>
      <c r="G272" s="17">
        <v>4.9790883199999998</v>
      </c>
      <c r="H272" s="5">
        <v>42.62253638</v>
      </c>
    </row>
    <row r="273" spans="1:8" x14ac:dyDescent="0.2">
      <c r="A273" s="16" t="s">
        <v>32</v>
      </c>
      <c r="B273" s="46" t="s">
        <v>41</v>
      </c>
      <c r="C273" s="17">
        <v>88.497856589999998</v>
      </c>
      <c r="D273" s="17">
        <v>54.877400260000002</v>
      </c>
      <c r="E273" s="17">
        <v>115.28510398</v>
      </c>
      <c r="F273" s="17">
        <v>84.845156180000004</v>
      </c>
      <c r="G273" s="17">
        <v>42.838206470000003</v>
      </c>
      <c r="H273" s="5">
        <v>80.179063810000002</v>
      </c>
    </row>
    <row r="274" spans="1:8" x14ac:dyDescent="0.2">
      <c r="A274" s="16" t="s">
        <v>32</v>
      </c>
      <c r="B274" s="16" t="s">
        <v>48</v>
      </c>
      <c r="C274" s="17">
        <v>95.183702879999998</v>
      </c>
      <c r="D274" s="17">
        <v>94.084948350000005</v>
      </c>
      <c r="E274" s="17">
        <v>165.33815056</v>
      </c>
      <c r="F274" s="17">
        <v>128.31396935999999</v>
      </c>
      <c r="G274" s="17">
        <v>47.817294789999998</v>
      </c>
      <c r="H274" s="5">
        <v>122.80160019</v>
      </c>
    </row>
    <row r="275" spans="1:8" x14ac:dyDescent="0.2">
      <c r="A275" s="16" t="s">
        <v>32</v>
      </c>
      <c r="B275" s="46" t="s">
        <v>42</v>
      </c>
      <c r="C275" s="17">
        <v>85.856011089999996</v>
      </c>
      <c r="D275" s="17">
        <v>71.365979530000004</v>
      </c>
      <c r="E275" s="17">
        <v>37.123843479999998</v>
      </c>
      <c r="F275" s="17">
        <v>42.601230340000001</v>
      </c>
      <c r="G275" s="17">
        <v>76.768558159999998</v>
      </c>
      <c r="H275" s="5">
        <v>39.701230340000002</v>
      </c>
    </row>
    <row r="276" spans="1:8" x14ac:dyDescent="0.2">
      <c r="A276" s="16" t="s">
        <v>32</v>
      </c>
      <c r="B276" s="46" t="s">
        <v>43</v>
      </c>
      <c r="C276" s="17">
        <v>47.070084459999997</v>
      </c>
      <c r="D276" s="17">
        <v>26.966583499999999</v>
      </c>
      <c r="E276" s="17">
        <v>39.43389268</v>
      </c>
      <c r="F276" s="17">
        <v>27.498794369999999</v>
      </c>
      <c r="G276" s="17">
        <v>35.827323540000002</v>
      </c>
      <c r="H276" s="5">
        <v>27.56957289</v>
      </c>
    </row>
    <row r="277" spans="1:8" x14ac:dyDescent="0.2">
      <c r="A277" s="16" t="s">
        <v>32</v>
      </c>
      <c r="B277" s="46" t="s">
        <v>46</v>
      </c>
      <c r="C277" s="17"/>
      <c r="D277" s="17">
        <v>5.4766847099999998</v>
      </c>
      <c r="E277" s="17">
        <v>7.5261042800000002</v>
      </c>
      <c r="F277" s="17">
        <v>7.37535308</v>
      </c>
      <c r="G277" s="17">
        <v>0.86928105</v>
      </c>
      <c r="H277" s="5">
        <v>5.0836940300000002</v>
      </c>
    </row>
    <row r="278" spans="1:8" x14ac:dyDescent="0.2">
      <c r="A278" s="16" t="s">
        <v>32</v>
      </c>
      <c r="B278" s="16" t="s">
        <v>49</v>
      </c>
      <c r="C278" s="17">
        <v>132.92609555000001</v>
      </c>
      <c r="D278" s="17">
        <v>103.80924774</v>
      </c>
      <c r="E278" s="17">
        <v>84.083840440000003</v>
      </c>
      <c r="F278" s="17">
        <v>77.475377789999996</v>
      </c>
      <c r="G278" s="17">
        <v>113.46516275</v>
      </c>
      <c r="H278" s="5">
        <v>72.354497260000002</v>
      </c>
    </row>
    <row r="279" spans="1:8" x14ac:dyDescent="0.2">
      <c r="A279" s="16" t="s">
        <v>32</v>
      </c>
      <c r="B279" s="46" t="s">
        <v>44</v>
      </c>
      <c r="C279" s="17">
        <v>-14.969416799999999</v>
      </c>
      <c r="D279" s="17">
        <v>-26.077562270000001</v>
      </c>
      <c r="E279" s="17">
        <v>-18.7946268</v>
      </c>
      <c r="F279" s="17">
        <v>-44.495115339999998</v>
      </c>
      <c r="G279" s="17">
        <v>-18.525306499999999</v>
      </c>
      <c r="H279" s="5">
        <v>-48.233428119999999</v>
      </c>
    </row>
    <row r="280" spans="1:8" x14ac:dyDescent="0.2">
      <c r="A280" s="16" t="s">
        <v>32</v>
      </c>
      <c r="B280" s="46" t="s">
        <v>45</v>
      </c>
      <c r="C280" s="17">
        <v>-62.879297540000003</v>
      </c>
      <c r="D280" s="17">
        <v>-43.623264949999999</v>
      </c>
      <c r="E280" s="17">
        <v>-33.9214123</v>
      </c>
      <c r="F280" s="17">
        <v>-33.118147450000002</v>
      </c>
      <c r="G280" s="17">
        <v>-54.778539170000002</v>
      </c>
      <c r="H280" s="5">
        <v>-27.20911585</v>
      </c>
    </row>
    <row r="281" spans="1:8" x14ac:dyDescent="0.2">
      <c r="A281" s="16" t="s">
        <v>32</v>
      </c>
      <c r="B281" s="16" t="s">
        <v>50</v>
      </c>
      <c r="C281" s="18">
        <v>-77.848714340000001</v>
      </c>
      <c r="D281" s="18">
        <v>-69.700827219999994</v>
      </c>
      <c r="E281" s="18">
        <v>-52.716039100000003</v>
      </c>
      <c r="F281" s="18">
        <v>-77.613262789999993</v>
      </c>
      <c r="G281" s="18">
        <v>-73.303845670000001</v>
      </c>
      <c r="H281" s="6">
        <v>-75.442543970000003</v>
      </c>
    </row>
  </sheetData>
  <dataConsolidate/>
  <mergeCells count="4">
    <mergeCell ref="O1:Q1"/>
    <mergeCell ref="C1:D1"/>
    <mergeCell ref="E1:F1"/>
    <mergeCell ref="I1:J1"/>
  </mergeCells>
  <pageMargins left="0.25" right="0.25" top="0.75" bottom="0.75" header="0.3" footer="0.3"/>
  <pageSetup paperSize="9" scale="63" orientation="portrait" r:id="rId1"/>
  <rowBreaks count="1" manualBreakCount="1">
    <brk id="4" max="16383" man="1"/>
  </rowBreaks>
  <customProperties>
    <customPr name="_pios_id" r:id="rId2"/>
    <customPr name="CofWorksheetType" r:id="rId3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2.3.1.59737</Revision>
</Application>
</file>

<file path=customXml/itemProps1.xml><?xml version="1.0" encoding="utf-8"?>
<ds:datastoreItem xmlns:ds="http://schemas.openxmlformats.org/officeDocument/2006/customXml" ds:itemID="{95925D7A-6F74-42AF-9B09-DD9A55AD065A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WOC</vt:lpstr>
      <vt:lpstr>WOC QUERY</vt:lpstr>
      <vt:lpstr>SAPCrosstab1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Karunakar (HQ Supplier for Airbus Group)</dc:creator>
  <cp:lastModifiedBy>Gadia, Yussuf</cp:lastModifiedBy>
  <cp:lastPrinted>2016-11-18T11:34:48Z</cp:lastPrinted>
  <dcterms:created xsi:type="dcterms:W3CDTF">2014-11-13T20:40:49Z</dcterms:created>
  <dcterms:modified xsi:type="dcterms:W3CDTF">2017-05-15T09:04:03Z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-1958502517</vt:i4>
  </property>
  <property fmtid="{D5CDD505-2E9C-101B-9397-08002B2CF9AE}" pid="3" name="_NewReviewCycle">
    <vt:lpwstr/>
  </property>
  <property fmtid="{D5CDD505-2E9C-101B-9397-08002B2CF9AE}" pid="4" name="_EmailSubject">
    <vt:lpwstr>template for Perfo workbook.</vt:lpwstr>
  </property>
  <property fmtid="{D5CDD505-2E9C-101B-9397-08002B2CF9AE}" pid="5" name="_AuthorEmail">
    <vt:lpwstr>karunakar.peddalli.external@airbus.com</vt:lpwstr>
  </property>
  <property fmtid="{D5CDD505-2E9C-101B-9397-08002B2CF9AE}" pid="6" name="_AuthorEmailDisplayName">
    <vt:lpwstr>PEDDALLI, Karunakar (HQ Supplier for Airbus Group)</vt:lpwstr>
  </property>
  <property fmtid="{D5CDD505-2E9C-101B-9397-08002B2CF9AE}" pid="7" name="_PreviousAdHocReviewCycleID">
    <vt:i4>1439909587</vt:i4>
  </property>
  <property fmtid="{D5CDD505-2E9C-101B-9397-08002B2CF9AE}" pid="8" name="_ReviewingToolsShownOnce">
    <vt:lpwstr/>
  </property>
</Properties>
</file>