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225"/>
  </bookViews>
  <sheets>
    <sheet name="OPHTALMOLOGIE" sheetId="1" r:id="rId1"/>
  </sheets>
  <externalReferences>
    <externalReference r:id="rId2"/>
  </externalReferences>
  <definedNames>
    <definedName name="_xlnm._FilterDatabase" localSheetId="0" hidden="1">OPHTALMOLOGIE!$A$6:$O$6</definedName>
  </definedNames>
  <calcPr calcId="124519"/>
</workbook>
</file>

<file path=xl/calcChain.xml><?xml version="1.0" encoding="utf-8"?>
<calcChain xmlns="http://schemas.openxmlformats.org/spreadsheetml/2006/main">
  <c r="K140" i="1"/>
  <c r="J140"/>
  <c r="I140"/>
  <c r="H140"/>
  <c r="K139"/>
  <c r="J139"/>
  <c r="I139"/>
  <c r="H139"/>
  <c r="K138"/>
  <c r="J138"/>
  <c r="I138"/>
  <c r="H138"/>
  <c r="K137"/>
  <c r="J137"/>
  <c r="I137"/>
  <c r="H137"/>
  <c r="K136"/>
  <c r="J136"/>
  <c r="I136"/>
  <c r="H136"/>
  <c r="K135"/>
  <c r="J135"/>
  <c r="I135"/>
  <c r="H135"/>
  <c r="K134"/>
  <c r="J134"/>
  <c r="I134"/>
  <c r="H134"/>
  <c r="K133"/>
  <c r="K141" s="1"/>
  <c r="J133"/>
  <c r="J141" s="1"/>
  <c r="I133"/>
  <c r="I141" s="1"/>
  <c r="H133"/>
  <c r="H141" s="1"/>
  <c r="B106"/>
  <c r="B105"/>
  <c r="B104"/>
  <c r="B103"/>
  <c r="B102"/>
  <c r="B101"/>
  <c r="B100"/>
  <c r="B99"/>
  <c r="M95"/>
  <c r="L95"/>
  <c r="K95"/>
  <c r="J95"/>
  <c r="I95"/>
  <c r="H95"/>
  <c r="G95"/>
  <c r="M94"/>
  <c r="L94"/>
  <c r="K94"/>
  <c r="J94"/>
  <c r="I94"/>
  <c r="H94"/>
  <c r="G94"/>
  <c r="M93"/>
  <c r="L93"/>
  <c r="K93"/>
  <c r="J93"/>
  <c r="I93"/>
  <c r="H93"/>
  <c r="G93"/>
  <c r="M92"/>
  <c r="L92"/>
  <c r="K92"/>
  <c r="J92"/>
  <c r="I92"/>
  <c r="H92"/>
  <c r="G92"/>
  <c r="M91"/>
  <c r="L91"/>
  <c r="K91"/>
  <c r="J91"/>
  <c r="I91"/>
  <c r="H91"/>
  <c r="G91"/>
  <c r="M90"/>
  <c r="L90"/>
  <c r="K90"/>
  <c r="J90"/>
  <c r="I90"/>
  <c r="H90"/>
  <c r="G90"/>
  <c r="M89"/>
  <c r="L89"/>
  <c r="K89"/>
  <c r="J89"/>
  <c r="I89"/>
  <c r="H89"/>
  <c r="G89"/>
  <c r="M88"/>
  <c r="L88"/>
  <c r="K88"/>
  <c r="J88"/>
  <c r="I88"/>
  <c r="H88"/>
  <c r="G88"/>
  <c r="B84"/>
  <c r="B83"/>
  <c r="B82"/>
  <c r="B81"/>
  <c r="B80"/>
  <c r="B79"/>
  <c r="B78"/>
  <c r="B77"/>
  <c r="B10"/>
  <c r="N10" s="1"/>
  <c r="M9"/>
  <c r="M39" s="1"/>
  <c r="M45" s="1"/>
  <c r="L9"/>
  <c r="L39" s="1"/>
  <c r="L45" s="1"/>
  <c r="K9"/>
  <c r="K39" s="1"/>
  <c r="K45" s="1"/>
  <c r="J9"/>
  <c r="J39" s="1"/>
  <c r="J45" s="1"/>
  <c r="I9"/>
  <c r="I39" s="1"/>
  <c r="I45" s="1"/>
  <c r="H9"/>
  <c r="H39" s="1"/>
  <c r="H45" s="1"/>
  <c r="G9"/>
  <c r="G39" s="1"/>
  <c r="G45" s="1"/>
  <c r="F9"/>
  <c r="F39" s="1"/>
  <c r="F45" s="1"/>
  <c r="E9"/>
  <c r="E39" s="1"/>
  <c r="E45" s="1"/>
  <c r="D9"/>
  <c r="D39" s="1"/>
  <c r="D45" s="1"/>
  <c r="C9"/>
  <c r="C39" s="1"/>
  <c r="C45" s="1"/>
  <c r="B9"/>
  <c r="N9" s="1"/>
  <c r="M8"/>
  <c r="M34" s="1"/>
  <c r="M40" s="1"/>
  <c r="L8"/>
  <c r="L34" s="1"/>
  <c r="L40" s="1"/>
  <c r="K8"/>
  <c r="K34" s="1"/>
  <c r="K40" s="1"/>
  <c r="J8"/>
  <c r="J34" s="1"/>
  <c r="J40" s="1"/>
  <c r="I8"/>
  <c r="I34" s="1"/>
  <c r="I40" s="1"/>
  <c r="H8"/>
  <c r="H34" s="1"/>
  <c r="H40" s="1"/>
  <c r="G8"/>
  <c r="G34" s="1"/>
  <c r="G40" s="1"/>
  <c r="F8"/>
  <c r="F34" s="1"/>
  <c r="F40" s="1"/>
  <c r="E8"/>
  <c r="E34" s="1"/>
  <c r="E40" s="1"/>
  <c r="D8"/>
  <c r="D34" s="1"/>
  <c r="D40" s="1"/>
  <c r="C8"/>
  <c r="C34" s="1"/>
  <c r="C40" s="1"/>
  <c r="B8"/>
  <c r="N8" s="1"/>
  <c r="M7"/>
  <c r="M30" s="1"/>
  <c r="M35" s="1"/>
  <c r="L7"/>
  <c r="L30" s="1"/>
  <c r="L35" s="1"/>
  <c r="K7"/>
  <c r="K30" s="1"/>
  <c r="K35" s="1"/>
  <c r="J7"/>
  <c r="J30" s="1"/>
  <c r="J35" s="1"/>
  <c r="I7"/>
  <c r="I30" s="1"/>
  <c r="I35" s="1"/>
  <c r="H7"/>
  <c r="H30" s="1"/>
  <c r="H35" s="1"/>
  <c r="G7"/>
  <c r="G30" s="1"/>
  <c r="G35" s="1"/>
  <c r="F7"/>
  <c r="F30" s="1"/>
  <c r="F35" s="1"/>
  <c r="E7"/>
  <c r="E30" s="1"/>
  <c r="E35" s="1"/>
  <c r="D7"/>
  <c r="D30" s="1"/>
  <c r="D35" s="1"/>
  <c r="C7"/>
  <c r="C30" s="1"/>
  <c r="C35" s="1"/>
  <c r="B7"/>
  <c r="B30" s="1"/>
  <c r="O8" l="1"/>
  <c r="O9"/>
  <c r="O10"/>
  <c r="N7"/>
  <c r="B34"/>
  <c r="B40" s="1"/>
  <c r="B39"/>
  <c r="B45" s="1"/>
  <c r="B44"/>
  <c r="B35" l="1"/>
</calcChain>
</file>

<file path=xl/sharedStrings.xml><?xml version="1.0" encoding="utf-8"?>
<sst xmlns="http://schemas.openxmlformats.org/spreadsheetml/2006/main" count="72" uniqueCount="32">
  <si>
    <t>SPECIALITE</t>
  </si>
  <si>
    <t>OPHTALMOLOGIE</t>
  </si>
  <si>
    <t>DR DUTTO, DR FOURMENT, DR GAVEN I., DR GRIRA, DR GUILBOT, DR MORAND, DR NICOL, DR POSPISIL</t>
  </si>
  <si>
    <t>FILTRE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</si>
  <si>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</si>
  <si>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</si>
  <si>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</si>
  <si>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</si>
  <si>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</si>
  <si>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</si>
  <si>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</si>
  <si>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</si>
  <si>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</si>
  <si>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</si>
  <si>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</si>
  <si>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</si>
  <si>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</si>
  <si>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DIFFERENTIEL</t>
  </si>
  <si>
    <t>INTERVENTIONS 2012</t>
  </si>
  <si>
    <t>INTERVENTIONS 2013</t>
  </si>
  <si>
    <t>INTERVENTIONS 2014</t>
  </si>
  <si>
    <t>INTERVENTIONS 2015</t>
  </si>
  <si>
    <t>FEVRIER 2012</t>
  </si>
  <si>
    <t>Différentiel n+1</t>
  </si>
  <si>
    <t>INTERVENTIONS DR DUTTO</t>
  </si>
  <si>
    <t>INTERVENTIONS DR FOURMENT</t>
  </si>
  <si>
    <t>INTERVENTIONS DR GAVEN I.</t>
  </si>
  <si>
    <t>INTERVENTIONS DR GRIRA</t>
  </si>
  <si>
    <t>INTERVENTIONS DR GUILBOT</t>
  </si>
  <si>
    <t>INTERVENTION DR MORAND</t>
  </si>
  <si>
    <t>INTERVENTION DR NICOL</t>
  </si>
  <si>
    <t>INTERVENTIONS DR POSPISIL</t>
  </si>
</sst>
</file>

<file path=xl/styles.xml><?xml version="1.0" encoding="utf-8"?>
<styleSheet xmlns="http://schemas.openxmlformats.org/spreadsheetml/2006/main">
  <numFmts count="1">
    <numFmt numFmtId="164" formatCode="\+0.00%;\-0.00%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/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17" fontId="1" fillId="2" borderId="2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164" fontId="0" fillId="4" borderId="4" xfId="0" applyNumberFormat="1" applyFont="1" applyFill="1" applyBorder="1" applyAlignment="1">
      <alignment horizontal="center" vertical="center"/>
    </xf>
    <xf numFmtId="164" fontId="0" fillId="4" borderId="6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7" xfId="0" applyFont="1" applyFill="1" applyBorder="1"/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ACTIVITE OPHTALMOLOGIE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OPHTALMOLOGIE!$A$7</c:f>
              <c:strCache>
                <c:ptCount val="1"/>
                <c:pt idx="0">
                  <c:v>INTERVENTIONS 2012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OPHTALMOLOGIE!$B$7:$M$7</c:f>
              <c:numCache>
                <c:formatCode>General</c:formatCode>
                <c:ptCount val="12"/>
                <c:pt idx="0">
                  <c:v>188</c:v>
                </c:pt>
                <c:pt idx="1">
                  <c:v>190</c:v>
                </c:pt>
                <c:pt idx="2">
                  <c:v>169</c:v>
                </c:pt>
                <c:pt idx="3">
                  <c:v>157</c:v>
                </c:pt>
                <c:pt idx="4">
                  <c:v>140</c:v>
                </c:pt>
                <c:pt idx="5">
                  <c:v>166</c:v>
                </c:pt>
                <c:pt idx="6">
                  <c:v>0</c:v>
                </c:pt>
                <c:pt idx="7">
                  <c:v>0</c:v>
                </c:pt>
                <c:pt idx="8">
                  <c:v>161</c:v>
                </c:pt>
                <c:pt idx="9">
                  <c:v>176</c:v>
                </c:pt>
                <c:pt idx="10">
                  <c:v>158</c:v>
                </c:pt>
                <c:pt idx="11">
                  <c:v>83</c:v>
                </c:pt>
              </c:numCache>
            </c:numRef>
          </c:val>
        </c:ser>
        <c:ser>
          <c:idx val="1"/>
          <c:order val="1"/>
          <c:tx>
            <c:strRef>
              <c:f>OPHTALMOLOGIE!$A$8</c:f>
              <c:strCache>
                <c:ptCount val="1"/>
                <c:pt idx="0">
                  <c:v>INTERVENTIONS 2013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OPHTALMOLOGIE!$B$8:$M$8</c:f>
              <c:numCache>
                <c:formatCode>General</c:formatCode>
                <c:ptCount val="12"/>
                <c:pt idx="0">
                  <c:v>161</c:v>
                </c:pt>
                <c:pt idx="1">
                  <c:v>151</c:v>
                </c:pt>
                <c:pt idx="2">
                  <c:v>173</c:v>
                </c:pt>
                <c:pt idx="3">
                  <c:v>160</c:v>
                </c:pt>
                <c:pt idx="4">
                  <c:v>122</c:v>
                </c:pt>
                <c:pt idx="5">
                  <c:v>129</c:v>
                </c:pt>
                <c:pt idx="6">
                  <c:v>51</c:v>
                </c:pt>
                <c:pt idx="7">
                  <c:v>4</c:v>
                </c:pt>
                <c:pt idx="8">
                  <c:v>144</c:v>
                </c:pt>
                <c:pt idx="9">
                  <c:v>180</c:v>
                </c:pt>
                <c:pt idx="10">
                  <c:v>150</c:v>
                </c:pt>
                <c:pt idx="11">
                  <c:v>81</c:v>
                </c:pt>
              </c:numCache>
            </c:numRef>
          </c:val>
        </c:ser>
        <c:ser>
          <c:idx val="2"/>
          <c:order val="2"/>
          <c:tx>
            <c:strRef>
              <c:f>OPHTALMOLOGIE!$A$9</c:f>
              <c:strCache>
                <c:ptCount val="1"/>
                <c:pt idx="0">
                  <c:v>INTERVENTIONS 2014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OPHTALMOLOGIE!$B$9:$M$9</c:f>
              <c:numCache>
                <c:formatCode>General</c:formatCode>
                <c:ptCount val="12"/>
                <c:pt idx="0">
                  <c:v>140</c:v>
                </c:pt>
                <c:pt idx="1">
                  <c:v>144</c:v>
                </c:pt>
                <c:pt idx="2">
                  <c:v>129</c:v>
                </c:pt>
                <c:pt idx="3">
                  <c:v>116</c:v>
                </c:pt>
                <c:pt idx="4">
                  <c:v>124</c:v>
                </c:pt>
                <c:pt idx="5">
                  <c:v>139</c:v>
                </c:pt>
                <c:pt idx="6">
                  <c:v>37</c:v>
                </c:pt>
                <c:pt idx="7">
                  <c:v>0</c:v>
                </c:pt>
                <c:pt idx="8">
                  <c:v>159</c:v>
                </c:pt>
                <c:pt idx="9">
                  <c:v>124</c:v>
                </c:pt>
                <c:pt idx="10">
                  <c:v>134</c:v>
                </c:pt>
                <c:pt idx="11">
                  <c:v>108</c:v>
                </c:pt>
              </c:numCache>
            </c:numRef>
          </c:val>
        </c:ser>
        <c:ser>
          <c:idx val="3"/>
          <c:order val="3"/>
          <c:tx>
            <c:strRef>
              <c:f>OPHTALMOLOGIE!$A$10</c:f>
              <c:strCache>
                <c:ptCount val="1"/>
                <c:pt idx="0">
                  <c:v>INTERVENTIONS 2015</c:v>
                </c:pt>
              </c:strCache>
            </c:strRef>
          </c:tx>
          <c:marker>
            <c:symbol val="none"/>
          </c:marker>
          <c:cat>
            <c:strRef>
              <c:f>OPHTALMOLOGIE!$B$6:$M$6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OPHTALMOLOGIE!$B$10:$M$10</c:f>
              <c:numCache>
                <c:formatCode>General</c:formatCode>
                <c:ptCount val="12"/>
                <c:pt idx="0">
                  <c:v>142</c:v>
                </c:pt>
              </c:numCache>
            </c:numRef>
          </c:val>
        </c:ser>
        <c:marker val="1"/>
        <c:axId val="138735616"/>
        <c:axId val="138737152"/>
      </c:lineChart>
      <c:catAx>
        <c:axId val="138735616"/>
        <c:scaling>
          <c:orientation val="minMax"/>
        </c:scaling>
        <c:axPos val="b"/>
        <c:majorGridlines/>
        <c:minorGridlines/>
        <c:numFmt formatCode="General" sourceLinked="0"/>
        <c:majorTickMark val="none"/>
        <c:tickLblPos val="nextTo"/>
        <c:crossAx val="138737152"/>
        <c:crosses val="autoZero"/>
        <c:auto val="1"/>
        <c:lblAlgn val="ctr"/>
        <c:lblOffset val="100"/>
      </c:catAx>
      <c:valAx>
        <c:axId val="138737152"/>
        <c:scaling>
          <c:orientation val="minMax"/>
        </c:scaling>
        <c:axPos val="l"/>
        <c:majorGridlines/>
        <c:minorGridlines/>
        <c:numFmt formatCode="General" sourceLinked="1"/>
        <c:majorTickMark val="none"/>
        <c:tickLblPos val="nextTo"/>
        <c:spPr>
          <a:ln w="9525">
            <a:noFill/>
          </a:ln>
        </c:spPr>
        <c:crossAx val="138735616"/>
        <c:crosses val="autoZero"/>
        <c:crossBetween val="between"/>
      </c:valAx>
    </c:plotArea>
    <c:legend>
      <c:legendPos val="b"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ACTIVITE OPHTALMOLOGIE 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v>INTERVENTIONS</c:v>
          </c:tx>
          <c:dLbls>
            <c:showVal val="1"/>
          </c:dLbls>
          <c:trendline>
            <c:trendlineType val="linear"/>
            <c:forward val="2"/>
          </c:trendline>
          <c:cat>
            <c:strRef>
              <c:f>OPHTALMOLOGIE!$B$29:$M$29,OPHTALMOLOGIE!$B$33:$M$33,OPHTALMOLOGIE!$B$38:$M$38,OPHTALMOLOGIE!$B$43:$M$43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OPHTALMOLOGIE!$B$30:$M$30,OPHTALMOLOGIE!$B$34:$M$34,OPHTALMOLOGIE!$B$39:$M$39,OPHTALMOLOGIE!$B$44:$M$44</c:f>
              <c:numCache>
                <c:formatCode>General</c:formatCode>
                <c:ptCount val="48"/>
                <c:pt idx="0">
                  <c:v>188</c:v>
                </c:pt>
                <c:pt idx="1">
                  <c:v>190</c:v>
                </c:pt>
                <c:pt idx="2">
                  <c:v>169</c:v>
                </c:pt>
                <c:pt idx="3">
                  <c:v>157</c:v>
                </c:pt>
                <c:pt idx="4">
                  <c:v>140</c:v>
                </c:pt>
                <c:pt idx="5">
                  <c:v>166</c:v>
                </c:pt>
                <c:pt idx="6">
                  <c:v>0</c:v>
                </c:pt>
                <c:pt idx="7">
                  <c:v>0</c:v>
                </c:pt>
                <c:pt idx="8">
                  <c:v>161</c:v>
                </c:pt>
                <c:pt idx="9">
                  <c:v>176</c:v>
                </c:pt>
                <c:pt idx="10">
                  <c:v>158</c:v>
                </c:pt>
                <c:pt idx="11">
                  <c:v>83</c:v>
                </c:pt>
                <c:pt idx="12">
                  <c:v>161</c:v>
                </c:pt>
                <c:pt idx="13">
                  <c:v>151</c:v>
                </c:pt>
                <c:pt idx="14">
                  <c:v>173</c:v>
                </c:pt>
                <c:pt idx="15">
                  <c:v>160</c:v>
                </c:pt>
                <c:pt idx="16">
                  <c:v>122</c:v>
                </c:pt>
                <c:pt idx="17">
                  <c:v>129</c:v>
                </c:pt>
                <c:pt idx="18">
                  <c:v>51</c:v>
                </c:pt>
                <c:pt idx="19">
                  <c:v>4</c:v>
                </c:pt>
                <c:pt idx="20">
                  <c:v>144</c:v>
                </c:pt>
                <c:pt idx="21">
                  <c:v>180</c:v>
                </c:pt>
                <c:pt idx="22">
                  <c:v>150</c:v>
                </c:pt>
                <c:pt idx="23">
                  <c:v>81</c:v>
                </c:pt>
                <c:pt idx="24">
                  <c:v>140</c:v>
                </c:pt>
                <c:pt idx="25">
                  <c:v>144</c:v>
                </c:pt>
                <c:pt idx="26">
                  <c:v>129</c:v>
                </c:pt>
                <c:pt idx="27">
                  <c:v>116</c:v>
                </c:pt>
                <c:pt idx="28">
                  <c:v>124</c:v>
                </c:pt>
                <c:pt idx="29">
                  <c:v>139</c:v>
                </c:pt>
                <c:pt idx="30">
                  <c:v>37</c:v>
                </c:pt>
                <c:pt idx="31">
                  <c:v>0</c:v>
                </c:pt>
                <c:pt idx="32">
                  <c:v>159</c:v>
                </c:pt>
                <c:pt idx="33">
                  <c:v>124</c:v>
                </c:pt>
                <c:pt idx="34">
                  <c:v>134</c:v>
                </c:pt>
                <c:pt idx="35">
                  <c:v>108</c:v>
                </c:pt>
                <c:pt idx="36">
                  <c:v>142</c:v>
                </c:pt>
              </c:numCache>
            </c:numRef>
          </c:val>
        </c:ser>
        <c:dLbls>
          <c:showVal val="1"/>
        </c:dLbls>
        <c:marker val="1"/>
        <c:axId val="127715968"/>
        <c:axId val="127725952"/>
      </c:lineChart>
      <c:catAx>
        <c:axId val="127715968"/>
        <c:scaling>
          <c:orientation val="minMax"/>
        </c:scaling>
        <c:axPos val="b"/>
        <c:majorGridlines/>
        <c:minorGridlines/>
        <c:numFmt formatCode="General" sourceLinked="0"/>
        <c:majorTickMark val="none"/>
        <c:tickLblPos val="nextTo"/>
        <c:crossAx val="127725952"/>
        <c:crosses val="autoZero"/>
        <c:auto val="1"/>
        <c:lblAlgn val="ctr"/>
        <c:lblOffset val="100"/>
      </c:catAx>
      <c:valAx>
        <c:axId val="127725952"/>
        <c:scaling>
          <c:orientation val="minMax"/>
        </c:scaling>
        <c:axPos val="l"/>
        <c:majorGridlines/>
        <c:minorGridlines/>
        <c:numFmt formatCode="General" sourceLinked="1"/>
        <c:majorTickMark val="none"/>
        <c:tickLblPos val="nextTo"/>
        <c:spPr>
          <a:ln w="9525">
            <a:noFill/>
          </a:ln>
        </c:spPr>
        <c:crossAx val="127715968"/>
        <c:crosses val="autoZero"/>
        <c:crossBetween val="between"/>
      </c:valAx>
    </c:plotArea>
    <c:legend>
      <c:legendPos val="b"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ACTIVITE PAR PRATICIEN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OPHTALMOLOGIE!$A$66</c:f>
              <c:strCache>
                <c:ptCount val="1"/>
                <c:pt idx="0">
                  <c:v>INTERVENTIONS DR DUTTO</c:v>
                </c:pt>
              </c:strCache>
            </c:strRef>
          </c:tx>
          <c:marker>
            <c:symbol val="none"/>
          </c:marker>
          <c:cat>
            <c:strRef>
              <c:f>OPHTALMOLOGIE!$B$65:$M$65,OPHTALMOLOGIE!$B$76:$M$76,OPHTALMOLOGIE!$B$87:$M$87,OPHTALMOLOGIE!$B$98:$M$98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OPHTALMOLOGIE!$B$66:$M$66,OPHTALMOLOGIE!$B$77:$M$77,OPHTALMOLOGIE!$B$88:$M$88,OPHTALMOLOGIE!$B$99:$M$99</c:f>
              <c:numCache>
                <c:formatCode>General</c:formatCode>
                <c:ptCount val="48"/>
                <c:pt idx="0">
                  <c:v>27</c:v>
                </c:pt>
                <c:pt idx="1">
                  <c:v>35</c:v>
                </c:pt>
                <c:pt idx="2">
                  <c:v>30</c:v>
                </c:pt>
                <c:pt idx="3">
                  <c:v>23</c:v>
                </c:pt>
                <c:pt idx="4">
                  <c:v>21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27</c:v>
                </c:pt>
                <c:pt idx="9">
                  <c:v>28</c:v>
                </c:pt>
                <c:pt idx="10">
                  <c:v>40</c:v>
                </c:pt>
                <c:pt idx="11">
                  <c:v>15</c:v>
                </c:pt>
                <c:pt idx="12">
                  <c:v>26</c:v>
                </c:pt>
                <c:pt idx="13">
                  <c:v>29</c:v>
                </c:pt>
                <c:pt idx="14">
                  <c:v>37</c:v>
                </c:pt>
                <c:pt idx="15">
                  <c:v>29</c:v>
                </c:pt>
                <c:pt idx="16">
                  <c:v>17</c:v>
                </c:pt>
                <c:pt idx="17">
                  <c:v>12</c:v>
                </c:pt>
                <c:pt idx="18">
                  <c:v>11</c:v>
                </c:pt>
                <c:pt idx="19">
                  <c:v>4</c:v>
                </c:pt>
                <c:pt idx="20">
                  <c:v>17</c:v>
                </c:pt>
                <c:pt idx="21">
                  <c:v>26</c:v>
                </c:pt>
                <c:pt idx="22">
                  <c:v>29</c:v>
                </c:pt>
                <c:pt idx="23">
                  <c:v>12</c:v>
                </c:pt>
                <c:pt idx="24">
                  <c:v>23</c:v>
                </c:pt>
                <c:pt idx="25">
                  <c:v>28</c:v>
                </c:pt>
                <c:pt idx="26">
                  <c:v>25</c:v>
                </c:pt>
                <c:pt idx="27">
                  <c:v>16</c:v>
                </c:pt>
                <c:pt idx="28">
                  <c:v>19</c:v>
                </c:pt>
                <c:pt idx="29">
                  <c:v>18</c:v>
                </c:pt>
                <c:pt idx="30">
                  <c:v>9</c:v>
                </c:pt>
                <c:pt idx="31">
                  <c:v>0</c:v>
                </c:pt>
                <c:pt idx="32">
                  <c:v>24</c:v>
                </c:pt>
                <c:pt idx="33">
                  <c:v>30</c:v>
                </c:pt>
                <c:pt idx="34">
                  <c:v>24</c:v>
                </c:pt>
                <c:pt idx="35">
                  <c:v>16</c:v>
                </c:pt>
                <c:pt idx="36">
                  <c:v>27</c:v>
                </c:pt>
              </c:numCache>
            </c:numRef>
          </c:val>
        </c:ser>
        <c:ser>
          <c:idx val="1"/>
          <c:order val="1"/>
          <c:tx>
            <c:strRef>
              <c:f>OPHTALMOLOGIE!$A$67</c:f>
              <c:strCache>
                <c:ptCount val="1"/>
                <c:pt idx="0">
                  <c:v>INTERVENTIONS DR FOURMENT</c:v>
                </c:pt>
              </c:strCache>
            </c:strRef>
          </c:tx>
          <c:marker>
            <c:symbol val="none"/>
          </c:marker>
          <c:cat>
            <c:strRef>
              <c:f>OPHTALMOLOGIE!$B$65:$M$65,OPHTALMOLOGIE!$B$76:$M$76,OPHTALMOLOGIE!$B$87:$M$87,OPHTALMOLOGIE!$B$98:$M$98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OPHTALMOLOGIE!$B$67:$M$67,OPHTALMOLOGIE!$B$78:$M$78,OPHTALMOLOGIE!$B$89:$M$89,OPHTALMOLOGIE!$B$100:$M$100</c:f>
              <c:numCache>
                <c:formatCode>General</c:formatCode>
                <c:ptCount val="48"/>
                <c:pt idx="0">
                  <c:v>9</c:v>
                </c:pt>
                <c:pt idx="1">
                  <c:v>12</c:v>
                </c:pt>
                <c:pt idx="2">
                  <c:v>6</c:v>
                </c:pt>
                <c:pt idx="3">
                  <c:v>11</c:v>
                </c:pt>
                <c:pt idx="4">
                  <c:v>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11</c:v>
                </c:pt>
                <c:pt idx="9">
                  <c:v>9</c:v>
                </c:pt>
                <c:pt idx="10">
                  <c:v>0</c:v>
                </c:pt>
                <c:pt idx="11">
                  <c:v>3</c:v>
                </c:pt>
                <c:pt idx="12">
                  <c:v>5</c:v>
                </c:pt>
                <c:pt idx="13">
                  <c:v>11</c:v>
                </c:pt>
                <c:pt idx="14">
                  <c:v>7</c:v>
                </c:pt>
                <c:pt idx="15">
                  <c:v>8</c:v>
                </c:pt>
                <c:pt idx="16">
                  <c:v>6</c:v>
                </c:pt>
                <c:pt idx="17">
                  <c:v>13</c:v>
                </c:pt>
                <c:pt idx="18">
                  <c:v>10</c:v>
                </c:pt>
                <c:pt idx="19">
                  <c:v>0</c:v>
                </c:pt>
                <c:pt idx="20">
                  <c:v>11</c:v>
                </c:pt>
                <c:pt idx="21">
                  <c:v>9</c:v>
                </c:pt>
                <c:pt idx="22">
                  <c:v>11</c:v>
                </c:pt>
                <c:pt idx="23">
                  <c:v>7</c:v>
                </c:pt>
                <c:pt idx="24">
                  <c:v>10</c:v>
                </c:pt>
                <c:pt idx="25">
                  <c:v>4</c:v>
                </c:pt>
                <c:pt idx="26">
                  <c:v>11</c:v>
                </c:pt>
                <c:pt idx="27">
                  <c:v>4</c:v>
                </c:pt>
                <c:pt idx="28">
                  <c:v>13</c:v>
                </c:pt>
                <c:pt idx="29">
                  <c:v>9</c:v>
                </c:pt>
                <c:pt idx="30">
                  <c:v>2</c:v>
                </c:pt>
                <c:pt idx="31">
                  <c:v>0</c:v>
                </c:pt>
                <c:pt idx="32">
                  <c:v>12</c:v>
                </c:pt>
                <c:pt idx="33">
                  <c:v>6</c:v>
                </c:pt>
                <c:pt idx="34">
                  <c:v>14</c:v>
                </c:pt>
                <c:pt idx="35">
                  <c:v>13</c:v>
                </c:pt>
                <c:pt idx="36">
                  <c:v>3</c:v>
                </c:pt>
              </c:numCache>
            </c:numRef>
          </c:val>
        </c:ser>
        <c:ser>
          <c:idx val="2"/>
          <c:order val="2"/>
          <c:tx>
            <c:strRef>
              <c:f>OPHTALMOLOGIE!$A$68</c:f>
              <c:strCache>
                <c:ptCount val="1"/>
                <c:pt idx="0">
                  <c:v>INTERVENTIONS DR GAVEN I.</c:v>
                </c:pt>
              </c:strCache>
            </c:strRef>
          </c:tx>
          <c:marker>
            <c:symbol val="none"/>
          </c:marker>
          <c:cat>
            <c:strRef>
              <c:f>OPHTALMOLOGIE!$B$65:$M$65,OPHTALMOLOGIE!$B$76:$M$76,OPHTALMOLOGIE!$B$87:$M$87,OPHTALMOLOGIE!$B$98:$M$98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OPHTALMOLOGIE!$B$68:$M$68,OPHTALMOLOGIE!$B$79:$M$79,OPHTALMOLOGIE!$B$90:$M$90,OPHTALMOLOGIE!$B$101:$M$101</c:f>
              <c:numCache>
                <c:formatCode>General</c:formatCode>
                <c:ptCount val="48"/>
                <c:pt idx="0">
                  <c:v>15</c:v>
                </c:pt>
                <c:pt idx="1">
                  <c:v>32</c:v>
                </c:pt>
                <c:pt idx="2">
                  <c:v>21</c:v>
                </c:pt>
                <c:pt idx="3">
                  <c:v>12</c:v>
                </c:pt>
                <c:pt idx="4">
                  <c:v>16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14</c:v>
                </c:pt>
                <c:pt idx="9">
                  <c:v>19</c:v>
                </c:pt>
                <c:pt idx="10">
                  <c:v>16</c:v>
                </c:pt>
                <c:pt idx="11">
                  <c:v>14</c:v>
                </c:pt>
                <c:pt idx="12">
                  <c:v>18</c:v>
                </c:pt>
                <c:pt idx="13">
                  <c:v>24</c:v>
                </c:pt>
                <c:pt idx="14">
                  <c:v>25</c:v>
                </c:pt>
                <c:pt idx="15">
                  <c:v>24</c:v>
                </c:pt>
                <c:pt idx="16">
                  <c:v>15</c:v>
                </c:pt>
                <c:pt idx="17">
                  <c:v>16</c:v>
                </c:pt>
                <c:pt idx="18">
                  <c:v>5</c:v>
                </c:pt>
                <c:pt idx="19">
                  <c:v>0</c:v>
                </c:pt>
                <c:pt idx="20">
                  <c:v>22</c:v>
                </c:pt>
                <c:pt idx="21">
                  <c:v>14</c:v>
                </c:pt>
                <c:pt idx="22">
                  <c:v>21</c:v>
                </c:pt>
                <c:pt idx="23">
                  <c:v>10</c:v>
                </c:pt>
                <c:pt idx="24">
                  <c:v>23</c:v>
                </c:pt>
                <c:pt idx="25">
                  <c:v>17</c:v>
                </c:pt>
                <c:pt idx="26">
                  <c:v>18</c:v>
                </c:pt>
                <c:pt idx="27">
                  <c:v>13</c:v>
                </c:pt>
                <c:pt idx="28">
                  <c:v>20</c:v>
                </c:pt>
                <c:pt idx="29">
                  <c:v>24</c:v>
                </c:pt>
                <c:pt idx="30">
                  <c:v>4</c:v>
                </c:pt>
                <c:pt idx="31">
                  <c:v>0</c:v>
                </c:pt>
                <c:pt idx="32">
                  <c:v>18</c:v>
                </c:pt>
                <c:pt idx="33">
                  <c:v>6</c:v>
                </c:pt>
                <c:pt idx="34">
                  <c:v>15</c:v>
                </c:pt>
                <c:pt idx="35">
                  <c:v>28</c:v>
                </c:pt>
                <c:pt idx="36">
                  <c:v>25</c:v>
                </c:pt>
              </c:numCache>
            </c:numRef>
          </c:val>
        </c:ser>
        <c:ser>
          <c:idx val="3"/>
          <c:order val="3"/>
          <c:tx>
            <c:strRef>
              <c:f>OPHTALMOLOGIE!$A$69</c:f>
              <c:strCache>
                <c:ptCount val="1"/>
                <c:pt idx="0">
                  <c:v>INTERVENTIONS DR GRIRA</c:v>
                </c:pt>
              </c:strCache>
            </c:strRef>
          </c:tx>
          <c:marker>
            <c:symbol val="none"/>
          </c:marker>
          <c:cat>
            <c:strRef>
              <c:f>OPHTALMOLOGIE!$B$65:$M$65,OPHTALMOLOGIE!$B$76:$M$76,OPHTALMOLOGIE!$B$87:$M$87,OPHTALMOLOGIE!$B$98:$M$98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OPHTALMOLOGIE!$B$69:$M$69,OPHTALMOLOGIE!$B$80:$M$80,OPHTALMOLOGIE!$B$91:$M$91,OPHTALMOLOGIE!$B$102:$M$102</c:f>
              <c:numCache>
                <c:formatCode>General</c:formatCode>
                <c:ptCount val="48"/>
                <c:pt idx="0">
                  <c:v>52</c:v>
                </c:pt>
                <c:pt idx="1">
                  <c:v>42</c:v>
                </c:pt>
                <c:pt idx="2">
                  <c:v>44</c:v>
                </c:pt>
                <c:pt idx="3">
                  <c:v>45</c:v>
                </c:pt>
                <c:pt idx="4">
                  <c:v>37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17</c:v>
                </c:pt>
                <c:pt idx="12">
                  <c:v>40</c:v>
                </c:pt>
                <c:pt idx="13">
                  <c:v>34</c:v>
                </c:pt>
                <c:pt idx="14">
                  <c:v>45</c:v>
                </c:pt>
                <c:pt idx="15">
                  <c:v>42</c:v>
                </c:pt>
                <c:pt idx="16">
                  <c:v>38</c:v>
                </c:pt>
                <c:pt idx="17">
                  <c:v>35</c:v>
                </c:pt>
                <c:pt idx="18">
                  <c:v>14</c:v>
                </c:pt>
                <c:pt idx="19">
                  <c:v>0</c:v>
                </c:pt>
                <c:pt idx="20">
                  <c:v>44</c:v>
                </c:pt>
                <c:pt idx="21">
                  <c:v>55</c:v>
                </c:pt>
                <c:pt idx="22">
                  <c:v>46</c:v>
                </c:pt>
                <c:pt idx="23">
                  <c:v>23</c:v>
                </c:pt>
                <c:pt idx="24">
                  <c:v>38</c:v>
                </c:pt>
                <c:pt idx="25">
                  <c:v>47</c:v>
                </c:pt>
                <c:pt idx="26">
                  <c:v>34</c:v>
                </c:pt>
                <c:pt idx="27">
                  <c:v>42</c:v>
                </c:pt>
                <c:pt idx="28">
                  <c:v>40</c:v>
                </c:pt>
                <c:pt idx="29">
                  <c:v>40</c:v>
                </c:pt>
                <c:pt idx="30">
                  <c:v>16</c:v>
                </c:pt>
                <c:pt idx="31">
                  <c:v>0</c:v>
                </c:pt>
                <c:pt idx="32">
                  <c:v>51</c:v>
                </c:pt>
                <c:pt idx="33">
                  <c:v>34</c:v>
                </c:pt>
                <c:pt idx="34">
                  <c:v>40</c:v>
                </c:pt>
                <c:pt idx="35">
                  <c:v>32</c:v>
                </c:pt>
                <c:pt idx="36">
                  <c:v>43</c:v>
                </c:pt>
              </c:numCache>
            </c:numRef>
          </c:val>
        </c:ser>
        <c:ser>
          <c:idx val="4"/>
          <c:order val="4"/>
          <c:tx>
            <c:strRef>
              <c:f>OPHTALMOLOGIE!$A$70</c:f>
              <c:strCache>
                <c:ptCount val="1"/>
                <c:pt idx="0">
                  <c:v>INTERVENTIONS DR GUILBOT</c:v>
                </c:pt>
              </c:strCache>
            </c:strRef>
          </c:tx>
          <c:marker>
            <c:symbol val="none"/>
          </c:marker>
          <c:cat>
            <c:strRef>
              <c:f>OPHTALMOLOGIE!$B$65:$M$65,OPHTALMOLOGIE!$B$76:$M$76,OPHTALMOLOGIE!$B$87:$M$87,OPHTALMOLOGIE!$B$98:$M$98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OPHTALMOLOGIE!$B$70:$M$70,OPHTALMOLOGIE!$B$81:$M$81,OPHTALMOLOGIE!$B$92:$M$92,OPHTALMOLOGIE!$B$103:$M$103</c:f>
              <c:numCache>
                <c:formatCode>General</c:formatCode>
                <c:ptCount val="48"/>
                <c:pt idx="0">
                  <c:v>14</c:v>
                </c:pt>
                <c:pt idx="1">
                  <c:v>12</c:v>
                </c:pt>
                <c:pt idx="2">
                  <c:v>11</c:v>
                </c:pt>
                <c:pt idx="3">
                  <c:v>7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</c:v>
                </c:pt>
                <c:pt idx="9">
                  <c:v>9</c:v>
                </c:pt>
                <c:pt idx="10">
                  <c:v>16</c:v>
                </c:pt>
                <c:pt idx="11">
                  <c:v>10</c:v>
                </c:pt>
                <c:pt idx="12">
                  <c:v>4</c:v>
                </c:pt>
                <c:pt idx="13">
                  <c:v>9</c:v>
                </c:pt>
                <c:pt idx="14">
                  <c:v>12</c:v>
                </c:pt>
                <c:pt idx="15">
                  <c:v>7</c:v>
                </c:pt>
                <c:pt idx="16">
                  <c:v>9</c:v>
                </c:pt>
                <c:pt idx="17">
                  <c:v>2</c:v>
                </c:pt>
                <c:pt idx="18">
                  <c:v>5</c:v>
                </c:pt>
                <c:pt idx="19">
                  <c:v>0</c:v>
                </c:pt>
                <c:pt idx="20">
                  <c:v>5</c:v>
                </c:pt>
                <c:pt idx="21">
                  <c:v>22</c:v>
                </c:pt>
                <c:pt idx="22">
                  <c:v>4</c:v>
                </c:pt>
                <c:pt idx="23">
                  <c:v>6</c:v>
                </c:pt>
                <c:pt idx="24">
                  <c:v>11</c:v>
                </c:pt>
                <c:pt idx="25">
                  <c:v>14</c:v>
                </c:pt>
                <c:pt idx="26">
                  <c:v>7</c:v>
                </c:pt>
                <c:pt idx="27">
                  <c:v>9</c:v>
                </c:pt>
                <c:pt idx="28">
                  <c:v>6</c:v>
                </c:pt>
                <c:pt idx="29">
                  <c:v>5</c:v>
                </c:pt>
                <c:pt idx="30">
                  <c:v>2</c:v>
                </c:pt>
                <c:pt idx="31">
                  <c:v>0</c:v>
                </c:pt>
                <c:pt idx="32">
                  <c:v>11</c:v>
                </c:pt>
                <c:pt idx="33">
                  <c:v>9</c:v>
                </c:pt>
                <c:pt idx="34">
                  <c:v>3</c:v>
                </c:pt>
                <c:pt idx="35">
                  <c:v>8</c:v>
                </c:pt>
                <c:pt idx="36">
                  <c:v>10</c:v>
                </c:pt>
              </c:numCache>
            </c:numRef>
          </c:val>
        </c:ser>
        <c:ser>
          <c:idx val="5"/>
          <c:order val="5"/>
          <c:tx>
            <c:strRef>
              <c:f>OPHTALMOLOGIE!$A$71</c:f>
              <c:strCache>
                <c:ptCount val="1"/>
                <c:pt idx="0">
                  <c:v>INTERVENTION DR MORAND</c:v>
                </c:pt>
              </c:strCache>
            </c:strRef>
          </c:tx>
          <c:marker>
            <c:symbol val="none"/>
          </c:marker>
          <c:cat>
            <c:strRef>
              <c:f>OPHTALMOLOGIE!$B$65:$M$65,OPHTALMOLOGIE!$B$76:$M$76,OPHTALMOLOGIE!$B$87:$M$87,OPHTALMOLOGIE!$B$98:$M$98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OPHTALMOLOGIE!$B$71:$M$71,OPHTALMOLOGIE!$B$82:$M$82,OPHTALMOLOGIE!$B$93:$M$93,OPHTALMOLOGIE!$B$104:$M$104</c:f>
              <c:numCache>
                <c:formatCode>General</c:formatCode>
                <c:ptCount val="48"/>
                <c:pt idx="0">
                  <c:v>46</c:v>
                </c:pt>
                <c:pt idx="1">
                  <c:v>30</c:v>
                </c:pt>
                <c:pt idx="2">
                  <c:v>30</c:v>
                </c:pt>
                <c:pt idx="3">
                  <c:v>33</c:v>
                </c:pt>
                <c:pt idx="4">
                  <c:v>22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25</c:v>
                </c:pt>
                <c:pt idx="9">
                  <c:v>35</c:v>
                </c:pt>
                <c:pt idx="10">
                  <c:v>22</c:v>
                </c:pt>
                <c:pt idx="11">
                  <c:v>8</c:v>
                </c:pt>
                <c:pt idx="12">
                  <c:v>35</c:v>
                </c:pt>
                <c:pt idx="13">
                  <c:v>17</c:v>
                </c:pt>
                <c:pt idx="14">
                  <c:v>21</c:v>
                </c:pt>
                <c:pt idx="15">
                  <c:v>22</c:v>
                </c:pt>
                <c:pt idx="16">
                  <c:v>21</c:v>
                </c:pt>
                <c:pt idx="17">
                  <c:v>31</c:v>
                </c:pt>
                <c:pt idx="18">
                  <c:v>6</c:v>
                </c:pt>
                <c:pt idx="19">
                  <c:v>0</c:v>
                </c:pt>
                <c:pt idx="20">
                  <c:v>26</c:v>
                </c:pt>
                <c:pt idx="21">
                  <c:v>14</c:v>
                </c:pt>
                <c:pt idx="22">
                  <c:v>19</c:v>
                </c:pt>
                <c:pt idx="23">
                  <c:v>0</c:v>
                </c:pt>
                <c:pt idx="24">
                  <c:v>23</c:v>
                </c:pt>
                <c:pt idx="25">
                  <c:v>26</c:v>
                </c:pt>
                <c:pt idx="26">
                  <c:v>11</c:v>
                </c:pt>
                <c:pt idx="27">
                  <c:v>17</c:v>
                </c:pt>
                <c:pt idx="28">
                  <c:v>15</c:v>
                </c:pt>
                <c:pt idx="29">
                  <c:v>24</c:v>
                </c:pt>
                <c:pt idx="30">
                  <c:v>4</c:v>
                </c:pt>
                <c:pt idx="31">
                  <c:v>0</c:v>
                </c:pt>
                <c:pt idx="32">
                  <c:v>24</c:v>
                </c:pt>
                <c:pt idx="33">
                  <c:v>16</c:v>
                </c:pt>
                <c:pt idx="34">
                  <c:v>21</c:v>
                </c:pt>
                <c:pt idx="35">
                  <c:v>0</c:v>
                </c:pt>
                <c:pt idx="36">
                  <c:v>27</c:v>
                </c:pt>
              </c:numCache>
            </c:numRef>
          </c:val>
        </c:ser>
        <c:ser>
          <c:idx val="6"/>
          <c:order val="6"/>
          <c:tx>
            <c:strRef>
              <c:f>OPHTALMOLOGIE!$A$72</c:f>
              <c:strCache>
                <c:ptCount val="1"/>
                <c:pt idx="0">
                  <c:v>INTERVENTION DR NICOL</c:v>
                </c:pt>
              </c:strCache>
            </c:strRef>
          </c:tx>
          <c:marker>
            <c:symbol val="none"/>
          </c:marker>
          <c:cat>
            <c:strRef>
              <c:f>OPHTALMOLOGIE!$B$65:$M$65,OPHTALMOLOGIE!$B$76:$M$76,OPHTALMOLOGIE!$B$87:$M$87,OPHTALMOLOGIE!$B$98:$M$98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OPHTALMOLOGIE!$B$72:$M$72,OPHTALMOLOGIE!$B$83:$M$83,OPHTALMOLOGIE!$B$94:$M$94,OPHTALMOLOGIE!$B$105:$M$105</c:f>
              <c:numCache>
                <c:formatCode>General</c:formatCode>
                <c:ptCount val="48"/>
                <c:pt idx="0">
                  <c:v>9</c:v>
                </c:pt>
                <c:pt idx="1">
                  <c:v>10</c:v>
                </c:pt>
                <c:pt idx="2">
                  <c:v>15</c:v>
                </c:pt>
                <c:pt idx="3">
                  <c:v>12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</c:v>
                </c:pt>
                <c:pt idx="9">
                  <c:v>18</c:v>
                </c:pt>
                <c:pt idx="10">
                  <c:v>5</c:v>
                </c:pt>
                <c:pt idx="11">
                  <c:v>7</c:v>
                </c:pt>
                <c:pt idx="12">
                  <c:v>9</c:v>
                </c:pt>
                <c:pt idx="13">
                  <c:v>7</c:v>
                </c:pt>
                <c:pt idx="14">
                  <c:v>8</c:v>
                </c:pt>
                <c:pt idx="15">
                  <c:v>4</c:v>
                </c:pt>
                <c:pt idx="16">
                  <c:v>2</c:v>
                </c:pt>
                <c:pt idx="17">
                  <c:v>7</c:v>
                </c:pt>
                <c:pt idx="18">
                  <c:v>6</c:v>
                </c:pt>
                <c:pt idx="19">
                  <c:v>0</c:v>
                </c:pt>
                <c:pt idx="20">
                  <c:v>12</c:v>
                </c:pt>
                <c:pt idx="21">
                  <c:v>5</c:v>
                </c:pt>
                <c:pt idx="22">
                  <c:v>2</c:v>
                </c:pt>
                <c:pt idx="23">
                  <c:v>6</c:v>
                </c:pt>
                <c:pt idx="24">
                  <c:v>4</c:v>
                </c:pt>
                <c:pt idx="25">
                  <c:v>0</c:v>
                </c:pt>
                <c:pt idx="26">
                  <c:v>8</c:v>
                </c:pt>
                <c:pt idx="27">
                  <c:v>0</c:v>
                </c:pt>
                <c:pt idx="28">
                  <c:v>5</c:v>
                </c:pt>
                <c:pt idx="29">
                  <c:v>3</c:v>
                </c:pt>
                <c:pt idx="30">
                  <c:v>0</c:v>
                </c:pt>
                <c:pt idx="31">
                  <c:v>0</c:v>
                </c:pt>
                <c:pt idx="32">
                  <c:v>4</c:v>
                </c:pt>
                <c:pt idx="33">
                  <c:v>11</c:v>
                </c:pt>
                <c:pt idx="34">
                  <c:v>9</c:v>
                </c:pt>
                <c:pt idx="35">
                  <c:v>7</c:v>
                </c:pt>
                <c:pt idx="36">
                  <c:v>0</c:v>
                </c:pt>
              </c:numCache>
            </c:numRef>
          </c:val>
        </c:ser>
        <c:ser>
          <c:idx val="7"/>
          <c:order val="7"/>
          <c:tx>
            <c:strRef>
              <c:f>OPHTALMOLOGIE!$A$73</c:f>
              <c:strCache>
                <c:ptCount val="1"/>
                <c:pt idx="0">
                  <c:v>INTERVENTIONS DR POSPISIL</c:v>
                </c:pt>
              </c:strCache>
            </c:strRef>
          </c:tx>
          <c:marker>
            <c:symbol val="none"/>
          </c:marker>
          <c:cat>
            <c:strRef>
              <c:f>OPHTALMOLOGIE!$B$65:$M$65,OPHTALMOLOGIE!$B$76:$M$76,OPHTALMOLOGIE!$B$87:$M$87,OPHTALMOLOGIE!$B$98:$M$98</c:f>
              <c:strCache>
                <c:ptCount val="48"/>
                <c:pt idx="0">
                  <c:v>janv-12</c:v>
                </c:pt>
                <c:pt idx="1">
                  <c:v>FEVRIER 2012</c:v>
                </c:pt>
                <c:pt idx="2">
                  <c:v>mars-12</c:v>
                </c:pt>
                <c:pt idx="3">
                  <c:v>avr-12</c:v>
                </c:pt>
                <c:pt idx="4">
                  <c:v>mai-12</c:v>
                </c:pt>
                <c:pt idx="5">
                  <c:v>juin-12</c:v>
                </c:pt>
                <c:pt idx="6">
                  <c:v>juil-12</c:v>
                </c:pt>
                <c:pt idx="7">
                  <c:v>août-12</c:v>
                </c:pt>
                <c:pt idx="8">
                  <c:v>sept-12</c:v>
                </c:pt>
                <c:pt idx="9">
                  <c:v>oct-12</c:v>
                </c:pt>
                <c:pt idx="10">
                  <c:v>nov-12</c:v>
                </c:pt>
                <c:pt idx="11">
                  <c:v>déc-12</c:v>
                </c:pt>
                <c:pt idx="12">
                  <c:v>janv-13</c:v>
                </c:pt>
                <c:pt idx="13">
                  <c:v>févr-13</c:v>
                </c:pt>
                <c:pt idx="14">
                  <c:v>mars-13</c:v>
                </c:pt>
                <c:pt idx="15">
                  <c:v>avr-13</c:v>
                </c:pt>
                <c:pt idx="16">
                  <c:v>mai-13</c:v>
                </c:pt>
                <c:pt idx="17">
                  <c:v>juin-13</c:v>
                </c:pt>
                <c:pt idx="18">
                  <c:v>juil-13</c:v>
                </c:pt>
                <c:pt idx="19">
                  <c:v>août-13</c:v>
                </c:pt>
                <c:pt idx="20">
                  <c:v>sept-13</c:v>
                </c:pt>
                <c:pt idx="21">
                  <c:v>oct-13</c:v>
                </c:pt>
                <c:pt idx="22">
                  <c:v>nov-13</c:v>
                </c:pt>
                <c:pt idx="23">
                  <c:v>déc-13</c:v>
                </c:pt>
                <c:pt idx="24">
                  <c:v>janv-14</c:v>
                </c:pt>
                <c:pt idx="25">
                  <c:v>févr-14</c:v>
                </c:pt>
                <c:pt idx="26">
                  <c:v>mars-14</c:v>
                </c:pt>
                <c:pt idx="27">
                  <c:v>avr-14</c:v>
                </c:pt>
                <c:pt idx="28">
                  <c:v>mai-14</c:v>
                </c:pt>
                <c:pt idx="29">
                  <c:v>juin-14</c:v>
                </c:pt>
                <c:pt idx="30">
                  <c:v>juil-14</c:v>
                </c:pt>
                <c:pt idx="31">
                  <c:v>août-14</c:v>
                </c:pt>
                <c:pt idx="32">
                  <c:v>sept-14</c:v>
                </c:pt>
                <c:pt idx="33">
                  <c:v>oct-14</c:v>
                </c:pt>
                <c:pt idx="34">
                  <c:v>nov-14</c:v>
                </c:pt>
                <c:pt idx="35">
                  <c:v>déc-14</c:v>
                </c:pt>
                <c:pt idx="36">
                  <c:v>janv-15</c:v>
                </c:pt>
                <c:pt idx="37">
                  <c:v>févr-15</c:v>
                </c:pt>
                <c:pt idx="38">
                  <c:v>mars-15</c:v>
                </c:pt>
                <c:pt idx="39">
                  <c:v>avr-15</c:v>
                </c:pt>
                <c:pt idx="40">
                  <c:v>mai-15</c:v>
                </c:pt>
                <c:pt idx="41">
                  <c:v>juin-15</c:v>
                </c:pt>
                <c:pt idx="42">
                  <c:v>juil-15</c:v>
                </c:pt>
                <c:pt idx="43">
                  <c:v>août-15</c:v>
                </c:pt>
                <c:pt idx="44">
                  <c:v>sept-15</c:v>
                </c:pt>
                <c:pt idx="45">
                  <c:v>oct-15</c:v>
                </c:pt>
                <c:pt idx="46">
                  <c:v>nov-15</c:v>
                </c:pt>
                <c:pt idx="47">
                  <c:v>déc-15</c:v>
                </c:pt>
              </c:strCache>
            </c:strRef>
          </c:cat>
          <c:val>
            <c:numRef>
              <c:f>OPHTALMOLOGIE!$B$73:$M$73,OPHTALMOLOGIE!$B$84:$M$84,OPHTALMOLOGIE!$B$95:$M$95,OPHTALMOLOGIE!$B$106:$M$106</c:f>
              <c:numCache>
                <c:formatCode>General</c:formatCode>
                <c:ptCount val="48"/>
                <c:pt idx="0">
                  <c:v>16</c:v>
                </c:pt>
                <c:pt idx="1">
                  <c:v>17</c:v>
                </c:pt>
                <c:pt idx="2">
                  <c:v>12</c:v>
                </c:pt>
                <c:pt idx="3">
                  <c:v>14</c:v>
                </c:pt>
                <c:pt idx="4">
                  <c:v>22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</c:v>
                </c:pt>
                <c:pt idx="9">
                  <c:v>14</c:v>
                </c:pt>
                <c:pt idx="10">
                  <c:v>15</c:v>
                </c:pt>
                <c:pt idx="11">
                  <c:v>9</c:v>
                </c:pt>
                <c:pt idx="12">
                  <c:v>13</c:v>
                </c:pt>
                <c:pt idx="13">
                  <c:v>7</c:v>
                </c:pt>
                <c:pt idx="14">
                  <c:v>9</c:v>
                </c:pt>
                <c:pt idx="15">
                  <c:v>13</c:v>
                </c:pt>
                <c:pt idx="16">
                  <c:v>13</c:v>
                </c:pt>
                <c:pt idx="17">
                  <c:v>8</c:v>
                </c:pt>
                <c:pt idx="18">
                  <c:v>0</c:v>
                </c:pt>
                <c:pt idx="19">
                  <c:v>0</c:v>
                </c:pt>
                <c:pt idx="20">
                  <c:v>8</c:v>
                </c:pt>
                <c:pt idx="21">
                  <c:v>14</c:v>
                </c:pt>
                <c:pt idx="22">
                  <c:v>15</c:v>
                </c:pt>
                <c:pt idx="23">
                  <c:v>9</c:v>
                </c:pt>
                <c:pt idx="24">
                  <c:v>8</c:v>
                </c:pt>
                <c:pt idx="25">
                  <c:v>8</c:v>
                </c:pt>
                <c:pt idx="26">
                  <c:v>15</c:v>
                </c:pt>
                <c:pt idx="27">
                  <c:v>15</c:v>
                </c:pt>
                <c:pt idx="28">
                  <c:v>6</c:v>
                </c:pt>
                <c:pt idx="29">
                  <c:v>16</c:v>
                </c:pt>
                <c:pt idx="30">
                  <c:v>0</c:v>
                </c:pt>
                <c:pt idx="31">
                  <c:v>0</c:v>
                </c:pt>
                <c:pt idx="32">
                  <c:v>15</c:v>
                </c:pt>
                <c:pt idx="33">
                  <c:v>12</c:v>
                </c:pt>
                <c:pt idx="34">
                  <c:v>8</c:v>
                </c:pt>
                <c:pt idx="35">
                  <c:v>4</c:v>
                </c:pt>
                <c:pt idx="36">
                  <c:v>7</c:v>
                </c:pt>
              </c:numCache>
            </c:numRef>
          </c:val>
        </c:ser>
        <c:marker val="1"/>
        <c:axId val="127791872"/>
        <c:axId val="127793408"/>
      </c:lineChart>
      <c:catAx>
        <c:axId val="127791872"/>
        <c:scaling>
          <c:orientation val="minMax"/>
        </c:scaling>
        <c:axPos val="b"/>
        <c:majorGridlines/>
        <c:minorGridlines/>
        <c:numFmt formatCode="General" sourceLinked="0"/>
        <c:majorTickMark val="none"/>
        <c:tickLblPos val="nextTo"/>
        <c:crossAx val="127793408"/>
        <c:crosses val="autoZero"/>
        <c:auto val="1"/>
        <c:lblAlgn val="ctr"/>
        <c:lblOffset val="100"/>
      </c:catAx>
      <c:valAx>
        <c:axId val="127793408"/>
        <c:scaling>
          <c:orientation val="minMax"/>
        </c:scaling>
        <c:axPos val="l"/>
        <c:majorGridlines/>
        <c:minorGridlines/>
        <c:numFmt formatCode="General" sourceLinked="1"/>
        <c:majorTickMark val="none"/>
        <c:tickLblPos val="nextTo"/>
        <c:spPr>
          <a:ln w="9525">
            <a:noFill/>
          </a:ln>
        </c:spPr>
        <c:crossAx val="127791872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rotX val="30"/>
      <c:perspective val="0"/>
    </c:view3D>
    <c:plotArea>
      <c:layout/>
      <c:pie3DChart>
        <c:varyColors val="1"/>
        <c:ser>
          <c:idx val="0"/>
          <c:order val="0"/>
          <c:tx>
            <c:strRef>
              <c:f>OPHTALMOLOGIE!$H$132</c:f>
              <c:strCache>
                <c:ptCount val="1"/>
                <c:pt idx="0">
                  <c:v>2012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CatName val="1"/>
            <c:showPercent val="1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OPHTALMOLOGIE!$H$133:$H$140</c:f>
              <c:numCache>
                <c:formatCode>General</c:formatCode>
                <c:ptCount val="8"/>
                <c:pt idx="0">
                  <c:v>267</c:v>
                </c:pt>
                <c:pt idx="1">
                  <c:v>79</c:v>
                </c:pt>
                <c:pt idx="2">
                  <c:v>176</c:v>
                </c:pt>
                <c:pt idx="3">
                  <c:v>410</c:v>
                </c:pt>
                <c:pt idx="4">
                  <c:v>117</c:v>
                </c:pt>
                <c:pt idx="5">
                  <c:v>287</c:v>
                </c:pt>
                <c:pt idx="6">
                  <c:v>103</c:v>
                </c:pt>
                <c:pt idx="7">
                  <c:v>149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spPr>
    <a:scene3d>
      <a:camera prst="orthographicFront"/>
      <a:lightRig rig="threePt" dir="t"/>
    </a:scene3d>
    <a:sp3d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rotX val="30"/>
      <c:perspective val="0"/>
    </c:view3D>
    <c:plotArea>
      <c:layout/>
      <c:pie3DChart>
        <c:varyColors val="1"/>
        <c:ser>
          <c:idx val="1"/>
          <c:order val="0"/>
          <c:tx>
            <c:strRef>
              <c:f>OPHTALMOLOGIE!$I$132</c:f>
              <c:strCache>
                <c:ptCount val="1"/>
                <c:pt idx="0">
                  <c:v>2013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CatName val="1"/>
            <c:showPercent val="1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OPHTALMOLOGIE!$I$133:$I$140</c:f>
              <c:numCache>
                <c:formatCode>General</c:formatCode>
                <c:ptCount val="8"/>
                <c:pt idx="0">
                  <c:v>249</c:v>
                </c:pt>
                <c:pt idx="1">
                  <c:v>98</c:v>
                </c:pt>
                <c:pt idx="2">
                  <c:v>194</c:v>
                </c:pt>
                <c:pt idx="3">
                  <c:v>416</c:v>
                </c:pt>
                <c:pt idx="4">
                  <c:v>85</c:v>
                </c:pt>
                <c:pt idx="5">
                  <c:v>212</c:v>
                </c:pt>
                <c:pt idx="6">
                  <c:v>68</c:v>
                </c:pt>
                <c:pt idx="7">
                  <c:v>109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rotX val="30"/>
      <c:perspective val="30"/>
    </c:view3D>
    <c:plotArea>
      <c:layout/>
      <c:pie3DChart>
        <c:varyColors val="1"/>
        <c:ser>
          <c:idx val="2"/>
          <c:order val="0"/>
          <c:tx>
            <c:strRef>
              <c:f>OPHTALMOLOGIE!$J$132</c:f>
              <c:strCache>
                <c:ptCount val="1"/>
                <c:pt idx="0">
                  <c:v>2014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CatName val="1"/>
            <c:showPercent val="1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OPHTALMOLOGIE!$J$133:$J$140</c:f>
              <c:numCache>
                <c:formatCode>General</c:formatCode>
                <c:ptCount val="8"/>
                <c:pt idx="0">
                  <c:v>232</c:v>
                </c:pt>
                <c:pt idx="1">
                  <c:v>98</c:v>
                </c:pt>
                <c:pt idx="2">
                  <c:v>186</c:v>
                </c:pt>
                <c:pt idx="3">
                  <c:v>414</c:v>
                </c:pt>
                <c:pt idx="4">
                  <c:v>85</c:v>
                </c:pt>
                <c:pt idx="5">
                  <c:v>181</c:v>
                </c:pt>
                <c:pt idx="6">
                  <c:v>51</c:v>
                </c:pt>
                <c:pt idx="7">
                  <c:v>107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5</a:t>
            </a:r>
          </a:p>
        </c:rich>
      </c:tx>
    </c:title>
    <c:view3D>
      <c:rotX val="30"/>
      <c:perspective val="30"/>
    </c:view3D>
    <c:plotArea>
      <c:layout/>
      <c:pie3DChart>
        <c:varyColors val="1"/>
        <c:ser>
          <c:idx val="2"/>
          <c:order val="0"/>
          <c:tx>
            <c:strRef>
              <c:f>OPHTALMOLOGIE!$K$132</c:f>
              <c:strCache>
                <c:ptCount val="1"/>
                <c:pt idx="0">
                  <c:v>2015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CatName val="1"/>
            <c:showPercent val="1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OPHTALMOLOGIE!$E$133:$G$140</c:f>
              <c:strCache>
                <c:ptCount val="8"/>
                <c:pt idx="0">
                  <c:v>INTERVENTIONS DR DUTTO</c:v>
                </c:pt>
                <c:pt idx="1">
                  <c:v>INTERVENTIONS DR FOURMENT</c:v>
                </c:pt>
                <c:pt idx="2">
                  <c:v>INTERVENTIONS DR GAVEN I.</c:v>
                </c:pt>
                <c:pt idx="3">
                  <c:v>INTERVENTIONS DR GRIRA</c:v>
                </c:pt>
                <c:pt idx="4">
                  <c:v>INTERVENTIONS DR GUILBOT</c:v>
                </c:pt>
                <c:pt idx="5">
                  <c:v>INTERVENTION DR MORAND</c:v>
                </c:pt>
                <c:pt idx="6">
                  <c:v>INTERVENTION DR NICOL</c:v>
                </c:pt>
                <c:pt idx="7">
                  <c:v>INTERVENTIONS DR POSPISIL</c:v>
                </c:pt>
              </c:strCache>
            </c:strRef>
          </c:cat>
          <c:val>
            <c:numRef>
              <c:f>OPHTALMOLOGIE!$K$133:$K$140</c:f>
              <c:numCache>
                <c:formatCode>General</c:formatCode>
                <c:ptCount val="8"/>
                <c:pt idx="0">
                  <c:v>27</c:v>
                </c:pt>
                <c:pt idx="1">
                  <c:v>3</c:v>
                </c:pt>
                <c:pt idx="2">
                  <c:v>25</c:v>
                </c:pt>
                <c:pt idx="3">
                  <c:v>43</c:v>
                </c:pt>
                <c:pt idx="4">
                  <c:v>10</c:v>
                </c:pt>
                <c:pt idx="5">
                  <c:v>27</c:v>
                </c:pt>
                <c:pt idx="6">
                  <c:v>0</c:v>
                </c:pt>
                <c:pt idx="7">
                  <c:v>7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1514474</xdr:colOff>
      <xdr:row>11</xdr:row>
      <xdr:rowOff>52387</xdr:rowOff>
    </xdr:from>
    <xdr:to>
      <xdr:col>13</xdr:col>
      <xdr:colOff>19049</xdr:colOff>
      <xdr:row>27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47</xdr:row>
      <xdr:rowOff>4762</xdr:rowOff>
    </xdr:from>
    <xdr:to>
      <xdr:col>17</xdr:col>
      <xdr:colOff>695325</xdr:colOff>
      <xdr:row>62</xdr:row>
      <xdr:rowOff>114300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109</xdr:row>
      <xdr:rowOff>185736</xdr:rowOff>
    </xdr:from>
    <xdr:to>
      <xdr:col>17</xdr:col>
      <xdr:colOff>723899</xdr:colOff>
      <xdr:row>129</xdr:row>
      <xdr:rowOff>133349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28575</xdr:colOff>
      <xdr:row>143</xdr:row>
      <xdr:rowOff>23811</xdr:rowOff>
    </xdr:from>
    <xdr:to>
      <xdr:col>4</xdr:col>
      <xdr:colOff>457200</xdr:colOff>
      <xdr:row>159</xdr:row>
      <xdr:rowOff>9524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19050</xdr:colOff>
      <xdr:row>142</xdr:row>
      <xdr:rowOff>185737</xdr:rowOff>
    </xdr:from>
    <xdr:to>
      <xdr:col>11</xdr:col>
      <xdr:colOff>19050</xdr:colOff>
      <xdr:row>159</xdr:row>
      <xdr:rowOff>28575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219075</xdr:colOff>
      <xdr:row>142</xdr:row>
      <xdr:rowOff>185737</xdr:rowOff>
    </xdr:from>
    <xdr:to>
      <xdr:col>17</xdr:col>
      <xdr:colOff>219075</xdr:colOff>
      <xdr:row>159</xdr:row>
      <xdr:rowOff>9525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162</xdr:row>
      <xdr:rowOff>0</xdr:rowOff>
    </xdr:from>
    <xdr:to>
      <xdr:col>11</xdr:col>
      <xdr:colOff>0</xdr:colOff>
      <xdr:row>178</xdr:row>
      <xdr:rowOff>14288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uvegarde/TABLEAU%20DE%20BORD/enqu&#234;te%20activit&#233;%20MAJ%20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ESTHETIQUE"/>
      <sheetName val="GASTRO ENTEROLOGIE"/>
      <sheetName val="GYNECOLOGIE"/>
      <sheetName val="OPHTALMOLOGIE"/>
      <sheetName val="ORTHOPEDIE"/>
      <sheetName val="O.R.L."/>
      <sheetName val="STOMATOLOGIE"/>
      <sheetName val="UROLOGIE"/>
      <sheetName val="VASCULAIRE"/>
      <sheetName val="VISCERAL"/>
      <sheetName val="BONDU"/>
      <sheetName val="BRAMS"/>
      <sheetName val="BROSSET"/>
      <sheetName val="BROC"/>
      <sheetName val="DE JAEGHER"/>
      <sheetName val="DILEON"/>
      <sheetName val="DUTTO"/>
      <sheetName val="FELTS"/>
      <sheetName val="FOURMENT"/>
      <sheetName val="Mme GAVEN"/>
      <sheetName val="M. GAVEN"/>
      <sheetName val="GIBERT"/>
      <sheetName val="GRIRA"/>
      <sheetName val="GUILBOT "/>
      <sheetName val="GUILLAUMONT"/>
      <sheetName val="GRENIER"/>
      <sheetName val="HENNION"/>
      <sheetName val="HOUTIN"/>
      <sheetName val="KANOR"/>
      <sheetName val="LAUZANNE"/>
      <sheetName val="LOUIS"/>
      <sheetName val="MENAGER"/>
      <sheetName val="MORAND"/>
      <sheetName val="NICOL"/>
      <sheetName val="PENALVER"/>
      <sheetName val="PONS"/>
      <sheetName val="POSPISIL"/>
      <sheetName val="ROUX"/>
      <sheetName val="RUSSIER"/>
      <sheetName val="TRACOL"/>
      <sheetName val="VALTON"/>
      <sheetName val="VERDY"/>
      <sheetName val="WOELLER - GONDRAN"/>
      <sheetName val="Feuil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5">
          <cell r="B5">
            <v>27</v>
          </cell>
          <cell r="C5">
            <v>35</v>
          </cell>
          <cell r="D5">
            <v>30</v>
          </cell>
          <cell r="E5">
            <v>23</v>
          </cell>
          <cell r="F5">
            <v>21</v>
          </cell>
          <cell r="G5">
            <v>21</v>
          </cell>
          <cell r="H5">
            <v>0</v>
          </cell>
          <cell r="I5">
            <v>0</v>
          </cell>
          <cell r="J5">
            <v>27</v>
          </cell>
          <cell r="K5">
            <v>28</v>
          </cell>
          <cell r="L5">
            <v>40</v>
          </cell>
          <cell r="M5">
            <v>15</v>
          </cell>
          <cell r="N5">
            <v>267</v>
          </cell>
        </row>
        <row r="6">
          <cell r="B6">
            <v>26</v>
          </cell>
          <cell r="C6">
            <v>29</v>
          </cell>
          <cell r="D6">
            <v>37</v>
          </cell>
          <cell r="E6">
            <v>29</v>
          </cell>
          <cell r="F6">
            <v>17</v>
          </cell>
          <cell r="G6">
            <v>12</v>
          </cell>
          <cell r="H6">
            <v>11</v>
          </cell>
          <cell r="I6">
            <v>4</v>
          </cell>
          <cell r="J6">
            <v>17</v>
          </cell>
          <cell r="K6">
            <v>26</v>
          </cell>
          <cell r="L6">
            <v>29</v>
          </cell>
          <cell r="M6">
            <v>12</v>
          </cell>
          <cell r="N6">
            <v>249</v>
          </cell>
        </row>
        <row r="7">
          <cell r="B7">
            <v>23</v>
          </cell>
          <cell r="C7">
            <v>28</v>
          </cell>
          <cell r="D7">
            <v>25</v>
          </cell>
          <cell r="E7">
            <v>16</v>
          </cell>
          <cell r="F7">
            <v>19</v>
          </cell>
          <cell r="G7">
            <v>18</v>
          </cell>
          <cell r="H7">
            <v>9</v>
          </cell>
          <cell r="I7">
            <v>0</v>
          </cell>
          <cell r="J7">
            <v>24</v>
          </cell>
          <cell r="K7">
            <v>30</v>
          </cell>
          <cell r="L7">
            <v>24</v>
          </cell>
          <cell r="M7">
            <v>16</v>
          </cell>
          <cell r="N7">
            <v>232</v>
          </cell>
        </row>
        <row r="8">
          <cell r="B8">
            <v>27</v>
          </cell>
          <cell r="N8">
            <v>27</v>
          </cell>
        </row>
        <row r="31">
          <cell r="B31">
            <v>26</v>
          </cell>
        </row>
      </sheetData>
      <sheetData sheetId="18"/>
      <sheetData sheetId="19">
        <row r="5">
          <cell r="B5">
            <v>9</v>
          </cell>
          <cell r="C5">
            <v>12</v>
          </cell>
          <cell r="D5">
            <v>6</v>
          </cell>
          <cell r="E5">
            <v>11</v>
          </cell>
          <cell r="F5">
            <v>6</v>
          </cell>
          <cell r="G5">
            <v>12</v>
          </cell>
          <cell r="H5">
            <v>0</v>
          </cell>
          <cell r="I5">
            <v>0</v>
          </cell>
          <cell r="J5">
            <v>11</v>
          </cell>
          <cell r="K5">
            <v>9</v>
          </cell>
          <cell r="L5">
            <v>0</v>
          </cell>
          <cell r="M5">
            <v>3</v>
          </cell>
          <cell r="N5">
            <v>79</v>
          </cell>
        </row>
        <row r="6">
          <cell r="B6">
            <v>5</v>
          </cell>
          <cell r="C6">
            <v>11</v>
          </cell>
          <cell r="D6">
            <v>7</v>
          </cell>
          <cell r="E6">
            <v>8</v>
          </cell>
          <cell r="F6">
            <v>6</v>
          </cell>
          <cell r="G6">
            <v>13</v>
          </cell>
          <cell r="H6">
            <v>10</v>
          </cell>
          <cell r="I6">
            <v>0</v>
          </cell>
          <cell r="J6">
            <v>11</v>
          </cell>
          <cell r="K6">
            <v>9</v>
          </cell>
          <cell r="L6">
            <v>11</v>
          </cell>
          <cell r="M6">
            <v>7</v>
          </cell>
          <cell r="N6">
            <v>98</v>
          </cell>
        </row>
        <row r="7">
          <cell r="B7">
            <v>10</v>
          </cell>
          <cell r="C7">
            <v>4</v>
          </cell>
          <cell r="D7">
            <v>11</v>
          </cell>
          <cell r="E7">
            <v>4</v>
          </cell>
          <cell r="F7">
            <v>13</v>
          </cell>
          <cell r="G7">
            <v>9</v>
          </cell>
          <cell r="H7">
            <v>2</v>
          </cell>
          <cell r="I7">
            <v>0</v>
          </cell>
          <cell r="J7">
            <v>12</v>
          </cell>
          <cell r="K7">
            <v>6</v>
          </cell>
          <cell r="L7">
            <v>14</v>
          </cell>
          <cell r="M7">
            <v>13</v>
          </cell>
          <cell r="N7">
            <v>98</v>
          </cell>
        </row>
        <row r="8">
          <cell r="B8">
            <v>3</v>
          </cell>
          <cell r="N8">
            <v>3</v>
          </cell>
        </row>
        <row r="32">
          <cell r="B32">
            <v>5</v>
          </cell>
        </row>
      </sheetData>
      <sheetData sheetId="20">
        <row r="5">
          <cell r="B5">
            <v>15</v>
          </cell>
          <cell r="C5">
            <v>32</v>
          </cell>
          <cell r="D5">
            <v>21</v>
          </cell>
          <cell r="E5">
            <v>12</v>
          </cell>
          <cell r="F5">
            <v>16</v>
          </cell>
          <cell r="G5">
            <v>17</v>
          </cell>
          <cell r="H5">
            <v>0</v>
          </cell>
          <cell r="I5">
            <v>0</v>
          </cell>
          <cell r="J5">
            <v>14</v>
          </cell>
          <cell r="K5">
            <v>19</v>
          </cell>
          <cell r="L5">
            <v>16</v>
          </cell>
          <cell r="M5">
            <v>14</v>
          </cell>
          <cell r="N5">
            <v>176</v>
          </cell>
        </row>
        <row r="6">
          <cell r="B6">
            <v>18</v>
          </cell>
          <cell r="C6">
            <v>24</v>
          </cell>
          <cell r="D6">
            <v>25</v>
          </cell>
          <cell r="E6">
            <v>24</v>
          </cell>
          <cell r="F6">
            <v>15</v>
          </cell>
          <cell r="G6">
            <v>16</v>
          </cell>
          <cell r="H6">
            <v>5</v>
          </cell>
          <cell r="I6">
            <v>0</v>
          </cell>
          <cell r="J6">
            <v>22</v>
          </cell>
          <cell r="K6">
            <v>14</v>
          </cell>
          <cell r="L6">
            <v>21</v>
          </cell>
          <cell r="M6">
            <v>10</v>
          </cell>
          <cell r="N6">
            <v>194</v>
          </cell>
        </row>
        <row r="7">
          <cell r="B7">
            <v>23</v>
          </cell>
          <cell r="C7">
            <v>17</v>
          </cell>
          <cell r="D7">
            <v>18</v>
          </cell>
          <cell r="E7">
            <v>13</v>
          </cell>
          <cell r="F7">
            <v>20</v>
          </cell>
          <cell r="G7">
            <v>24</v>
          </cell>
          <cell r="H7">
            <v>4</v>
          </cell>
          <cell r="I7">
            <v>0</v>
          </cell>
          <cell r="J7">
            <v>18</v>
          </cell>
          <cell r="K7">
            <v>6</v>
          </cell>
          <cell r="L7">
            <v>15</v>
          </cell>
          <cell r="M7">
            <v>28</v>
          </cell>
          <cell r="N7">
            <v>186</v>
          </cell>
        </row>
        <row r="8">
          <cell r="B8">
            <v>25</v>
          </cell>
          <cell r="N8">
            <v>25</v>
          </cell>
        </row>
        <row r="31">
          <cell r="B31">
            <v>18</v>
          </cell>
        </row>
      </sheetData>
      <sheetData sheetId="21"/>
      <sheetData sheetId="22"/>
      <sheetData sheetId="23">
        <row r="5">
          <cell r="B5">
            <v>52</v>
          </cell>
          <cell r="C5">
            <v>42</v>
          </cell>
          <cell r="D5">
            <v>44</v>
          </cell>
          <cell r="E5">
            <v>45</v>
          </cell>
          <cell r="F5">
            <v>37</v>
          </cell>
          <cell r="G5">
            <v>41</v>
          </cell>
          <cell r="H5">
            <v>0</v>
          </cell>
          <cell r="I5">
            <v>0</v>
          </cell>
          <cell r="J5">
            <v>44</v>
          </cell>
          <cell r="K5">
            <v>44</v>
          </cell>
          <cell r="L5">
            <v>44</v>
          </cell>
          <cell r="M5">
            <v>17</v>
          </cell>
          <cell r="N5">
            <v>410</v>
          </cell>
        </row>
        <row r="6">
          <cell r="B6">
            <v>40</v>
          </cell>
          <cell r="C6">
            <v>34</v>
          </cell>
          <cell r="D6">
            <v>45</v>
          </cell>
          <cell r="E6">
            <v>42</v>
          </cell>
          <cell r="F6">
            <v>38</v>
          </cell>
          <cell r="G6">
            <v>35</v>
          </cell>
          <cell r="H6">
            <v>14</v>
          </cell>
          <cell r="I6">
            <v>0</v>
          </cell>
          <cell r="J6">
            <v>44</v>
          </cell>
          <cell r="K6">
            <v>55</v>
          </cell>
          <cell r="L6">
            <v>46</v>
          </cell>
          <cell r="M6">
            <v>23</v>
          </cell>
          <cell r="N6">
            <v>416</v>
          </cell>
        </row>
        <row r="7">
          <cell r="B7">
            <v>38</v>
          </cell>
          <cell r="C7">
            <v>47</v>
          </cell>
          <cell r="D7">
            <v>34</v>
          </cell>
          <cell r="E7">
            <v>42</v>
          </cell>
          <cell r="F7">
            <v>40</v>
          </cell>
          <cell r="G7">
            <v>40</v>
          </cell>
          <cell r="H7">
            <v>16</v>
          </cell>
          <cell r="I7">
            <v>0</v>
          </cell>
          <cell r="J7">
            <v>51</v>
          </cell>
          <cell r="K7">
            <v>34</v>
          </cell>
          <cell r="L7">
            <v>40</v>
          </cell>
          <cell r="M7">
            <v>32</v>
          </cell>
          <cell r="N7">
            <v>414</v>
          </cell>
        </row>
        <row r="8">
          <cell r="B8">
            <v>43</v>
          </cell>
          <cell r="N8">
            <v>43</v>
          </cell>
        </row>
        <row r="31">
          <cell r="B31">
            <v>40</v>
          </cell>
        </row>
      </sheetData>
      <sheetData sheetId="24">
        <row r="5">
          <cell r="B5">
            <v>14</v>
          </cell>
          <cell r="C5">
            <v>12</v>
          </cell>
          <cell r="D5">
            <v>11</v>
          </cell>
          <cell r="E5">
            <v>7</v>
          </cell>
          <cell r="F5">
            <v>8</v>
          </cell>
          <cell r="G5">
            <v>14</v>
          </cell>
          <cell r="H5">
            <v>0</v>
          </cell>
          <cell r="I5">
            <v>0</v>
          </cell>
          <cell r="J5">
            <v>16</v>
          </cell>
          <cell r="K5">
            <v>9</v>
          </cell>
          <cell r="L5">
            <v>16</v>
          </cell>
          <cell r="M5">
            <v>10</v>
          </cell>
          <cell r="N5">
            <v>117</v>
          </cell>
        </row>
        <row r="6">
          <cell r="B6">
            <v>4</v>
          </cell>
          <cell r="C6">
            <v>9</v>
          </cell>
          <cell r="D6">
            <v>12</v>
          </cell>
          <cell r="E6">
            <v>7</v>
          </cell>
          <cell r="F6">
            <v>9</v>
          </cell>
          <cell r="G6">
            <v>2</v>
          </cell>
          <cell r="H6">
            <v>5</v>
          </cell>
          <cell r="I6">
            <v>0</v>
          </cell>
          <cell r="J6">
            <v>5</v>
          </cell>
          <cell r="K6">
            <v>22</v>
          </cell>
          <cell r="L6">
            <v>4</v>
          </cell>
          <cell r="M6">
            <v>6</v>
          </cell>
          <cell r="N6">
            <v>85</v>
          </cell>
        </row>
        <row r="7">
          <cell r="B7">
            <v>11</v>
          </cell>
          <cell r="C7">
            <v>14</v>
          </cell>
          <cell r="D7">
            <v>7</v>
          </cell>
          <cell r="E7">
            <v>9</v>
          </cell>
          <cell r="F7">
            <v>6</v>
          </cell>
          <cell r="G7">
            <v>5</v>
          </cell>
          <cell r="H7">
            <v>2</v>
          </cell>
          <cell r="I7">
            <v>0</v>
          </cell>
          <cell r="J7">
            <v>11</v>
          </cell>
          <cell r="K7">
            <v>9</v>
          </cell>
          <cell r="L7">
            <v>3</v>
          </cell>
          <cell r="M7">
            <v>8</v>
          </cell>
          <cell r="N7">
            <v>85</v>
          </cell>
        </row>
        <row r="8">
          <cell r="B8">
            <v>10</v>
          </cell>
          <cell r="N8">
            <v>10</v>
          </cell>
        </row>
        <row r="31">
          <cell r="B31">
            <v>4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5">
          <cell r="B5">
            <v>46</v>
          </cell>
          <cell r="C5">
            <v>30</v>
          </cell>
          <cell r="D5">
            <v>30</v>
          </cell>
          <cell r="E5">
            <v>33</v>
          </cell>
          <cell r="F5">
            <v>22</v>
          </cell>
          <cell r="G5">
            <v>36</v>
          </cell>
          <cell r="H5">
            <v>0</v>
          </cell>
          <cell r="I5">
            <v>0</v>
          </cell>
          <cell r="J5">
            <v>25</v>
          </cell>
          <cell r="K5">
            <v>35</v>
          </cell>
          <cell r="L5">
            <v>22</v>
          </cell>
          <cell r="M5">
            <v>8</v>
          </cell>
          <cell r="N5">
            <v>287</v>
          </cell>
        </row>
        <row r="6">
          <cell r="N6">
            <v>212</v>
          </cell>
        </row>
        <row r="7">
          <cell r="B7">
            <v>23</v>
          </cell>
          <cell r="C7">
            <v>26</v>
          </cell>
          <cell r="D7">
            <v>11</v>
          </cell>
          <cell r="E7">
            <v>17</v>
          </cell>
          <cell r="F7">
            <v>15</v>
          </cell>
          <cell r="G7">
            <v>24</v>
          </cell>
          <cell r="H7">
            <v>4</v>
          </cell>
          <cell r="I7">
            <v>0</v>
          </cell>
          <cell r="J7">
            <v>24</v>
          </cell>
          <cell r="K7">
            <v>16</v>
          </cell>
          <cell r="L7">
            <v>21</v>
          </cell>
          <cell r="M7">
            <v>0</v>
          </cell>
          <cell r="N7">
            <v>181</v>
          </cell>
        </row>
        <row r="8">
          <cell r="B8">
            <v>27</v>
          </cell>
          <cell r="N8">
            <v>27</v>
          </cell>
        </row>
        <row r="31">
          <cell r="B31">
            <v>35</v>
          </cell>
        </row>
      </sheetData>
      <sheetData sheetId="34">
        <row r="5">
          <cell r="B5">
            <v>9</v>
          </cell>
          <cell r="C5">
            <v>10</v>
          </cell>
          <cell r="D5">
            <v>15</v>
          </cell>
          <cell r="E5">
            <v>12</v>
          </cell>
          <cell r="F5">
            <v>8</v>
          </cell>
          <cell r="G5">
            <v>7</v>
          </cell>
          <cell r="H5">
            <v>0</v>
          </cell>
          <cell r="I5">
            <v>0</v>
          </cell>
          <cell r="J5">
            <v>12</v>
          </cell>
          <cell r="K5">
            <v>18</v>
          </cell>
          <cell r="L5">
            <v>5</v>
          </cell>
          <cell r="M5">
            <v>7</v>
          </cell>
          <cell r="N5">
            <v>103</v>
          </cell>
        </row>
        <row r="6">
          <cell r="B6">
            <v>9</v>
          </cell>
          <cell r="C6">
            <v>7</v>
          </cell>
          <cell r="D6">
            <v>8</v>
          </cell>
          <cell r="E6">
            <v>4</v>
          </cell>
          <cell r="F6">
            <v>2</v>
          </cell>
          <cell r="G6">
            <v>7</v>
          </cell>
          <cell r="H6">
            <v>6</v>
          </cell>
          <cell r="I6">
            <v>0</v>
          </cell>
          <cell r="J6">
            <v>12</v>
          </cell>
          <cell r="K6">
            <v>5</v>
          </cell>
          <cell r="L6">
            <v>2</v>
          </cell>
          <cell r="M6">
            <v>6</v>
          </cell>
          <cell r="N6">
            <v>68</v>
          </cell>
        </row>
        <row r="7">
          <cell r="B7">
            <v>4</v>
          </cell>
          <cell r="C7">
            <v>0</v>
          </cell>
          <cell r="D7">
            <v>8</v>
          </cell>
          <cell r="E7">
            <v>0</v>
          </cell>
          <cell r="F7">
            <v>5</v>
          </cell>
          <cell r="G7">
            <v>3</v>
          </cell>
          <cell r="H7">
            <v>0</v>
          </cell>
          <cell r="I7">
            <v>0</v>
          </cell>
          <cell r="J7">
            <v>4</v>
          </cell>
          <cell r="K7">
            <v>11</v>
          </cell>
          <cell r="L7">
            <v>9</v>
          </cell>
          <cell r="M7">
            <v>7</v>
          </cell>
          <cell r="N7">
            <v>51</v>
          </cell>
        </row>
        <row r="8">
          <cell r="B8">
            <v>0</v>
          </cell>
          <cell r="N8">
            <v>0</v>
          </cell>
        </row>
        <row r="31">
          <cell r="B31">
            <v>9</v>
          </cell>
        </row>
      </sheetData>
      <sheetData sheetId="35"/>
      <sheetData sheetId="36"/>
      <sheetData sheetId="37">
        <row r="5">
          <cell r="B5">
            <v>16</v>
          </cell>
          <cell r="C5">
            <v>17</v>
          </cell>
          <cell r="D5">
            <v>12</v>
          </cell>
          <cell r="E5">
            <v>14</v>
          </cell>
          <cell r="F5">
            <v>22</v>
          </cell>
          <cell r="G5">
            <v>18</v>
          </cell>
          <cell r="H5">
            <v>0</v>
          </cell>
          <cell r="I5">
            <v>0</v>
          </cell>
          <cell r="J5">
            <v>12</v>
          </cell>
          <cell r="K5">
            <v>14</v>
          </cell>
          <cell r="L5">
            <v>15</v>
          </cell>
          <cell r="M5">
            <v>9</v>
          </cell>
          <cell r="N5">
            <v>149</v>
          </cell>
        </row>
        <row r="6">
          <cell r="B6">
            <v>13</v>
          </cell>
          <cell r="C6">
            <v>7</v>
          </cell>
          <cell r="D6">
            <v>9</v>
          </cell>
          <cell r="E6">
            <v>13</v>
          </cell>
          <cell r="F6">
            <v>13</v>
          </cell>
          <cell r="G6">
            <v>8</v>
          </cell>
          <cell r="H6">
            <v>0</v>
          </cell>
          <cell r="I6">
            <v>0</v>
          </cell>
          <cell r="J6">
            <v>8</v>
          </cell>
          <cell r="K6">
            <v>14</v>
          </cell>
          <cell r="L6">
            <v>15</v>
          </cell>
          <cell r="M6">
            <v>9</v>
          </cell>
          <cell r="N6">
            <v>109</v>
          </cell>
        </row>
        <row r="7">
          <cell r="B7">
            <v>8</v>
          </cell>
          <cell r="C7">
            <v>8</v>
          </cell>
          <cell r="D7">
            <v>15</v>
          </cell>
          <cell r="E7">
            <v>15</v>
          </cell>
          <cell r="F7">
            <v>6</v>
          </cell>
          <cell r="G7">
            <v>16</v>
          </cell>
          <cell r="H7">
            <v>0</v>
          </cell>
          <cell r="I7">
            <v>0</v>
          </cell>
          <cell r="J7">
            <v>15</v>
          </cell>
          <cell r="K7">
            <v>12</v>
          </cell>
          <cell r="L7">
            <v>8</v>
          </cell>
          <cell r="M7">
            <v>4</v>
          </cell>
          <cell r="N7">
            <v>107</v>
          </cell>
        </row>
        <row r="8">
          <cell r="B8">
            <v>7</v>
          </cell>
          <cell r="N8">
            <v>7</v>
          </cell>
        </row>
        <row r="31">
          <cell r="B31">
            <v>13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1"/>
  <sheetViews>
    <sheetView tabSelected="1" topLeftCell="A89" workbookViewId="0">
      <selection activeCell="N135" sqref="N135"/>
    </sheetView>
  </sheetViews>
  <sheetFormatPr baseColWidth="10" defaultRowHeight="15"/>
  <cols>
    <col min="1" max="1" width="29" customWidth="1"/>
  </cols>
  <sheetData>
    <row r="1" spans="1:15">
      <c r="A1" s="1" t="s">
        <v>0</v>
      </c>
    </row>
    <row r="2" spans="1:15">
      <c r="A2" s="1"/>
    </row>
    <row r="3" spans="1:15">
      <c r="A3" s="1" t="s">
        <v>1</v>
      </c>
    </row>
    <row r="4" spans="1:15">
      <c r="A4" s="2" t="s">
        <v>2</v>
      </c>
      <c r="B4" s="2"/>
      <c r="C4" s="2"/>
    </row>
    <row r="5" spans="1:15">
      <c r="A5" s="2"/>
      <c r="B5" s="2"/>
      <c r="C5" s="2"/>
    </row>
    <row r="6" spans="1:15">
      <c r="A6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4" t="s">
        <v>15</v>
      </c>
      <c r="N6" s="4" t="s">
        <v>16</v>
      </c>
      <c r="O6" s="5" t="s">
        <v>17</v>
      </c>
    </row>
    <row r="7" spans="1:15">
      <c r="A7" s="6" t="s">
        <v>18</v>
      </c>
      <c r="B7" s="7">
        <f>[1]DUTTO!B5+[1]FOURMENT!B5+'[1]Mme GAVEN'!B5+[1]GRIRA!B5+'[1]GUILBOT '!B5+[1]MORAND!B5+[1]NICOL!B5+[1]POSPISIL!B5</f>
        <v>188</v>
      </c>
      <c r="C7" s="7">
        <f>[1]DUTTO!C5+[1]FOURMENT!C5+'[1]Mme GAVEN'!C5+[1]GRIRA!C5+'[1]GUILBOT '!C5+[1]MORAND!C5+[1]NICOL!C5+[1]POSPISIL!C5</f>
        <v>190</v>
      </c>
      <c r="D7" s="8">
        <f>[1]DUTTO!D5+[1]FOURMENT!D5+'[1]Mme GAVEN'!D5+[1]GRIRA!D5+'[1]GUILBOT '!D5+[1]MORAND!D5+[1]NICOL!D5+[1]POSPISIL!D5</f>
        <v>169</v>
      </c>
      <c r="E7" s="8">
        <f>[1]DUTTO!E5+[1]FOURMENT!E5+'[1]Mme GAVEN'!E5+[1]GRIRA!E5+'[1]GUILBOT '!E5+[1]MORAND!E5+[1]NICOL!E5+[1]POSPISIL!E5</f>
        <v>157</v>
      </c>
      <c r="F7" s="7">
        <f>[1]DUTTO!F5+[1]FOURMENT!F5+'[1]Mme GAVEN'!F5+[1]GRIRA!F5+'[1]GUILBOT '!F5+[1]MORAND!F5+[1]NICOL!F5+[1]POSPISIL!F5</f>
        <v>140</v>
      </c>
      <c r="G7" s="7">
        <f>[1]DUTTO!G5+[1]FOURMENT!G5+'[1]Mme GAVEN'!G5+[1]GRIRA!G5+'[1]GUILBOT '!G5+[1]MORAND!G5+[1]NICOL!G5+[1]POSPISIL!G5</f>
        <v>166</v>
      </c>
      <c r="H7" s="8">
        <f>[1]DUTTO!H5+[1]FOURMENT!H5+'[1]Mme GAVEN'!H5+[1]GRIRA!H5+'[1]GUILBOT '!H5+[1]MORAND!H5+[1]NICOL!H5+[1]POSPISIL!H5</f>
        <v>0</v>
      </c>
      <c r="I7" s="8">
        <f>[1]DUTTO!I5+[1]FOURMENT!I5+'[1]Mme GAVEN'!I5+[1]GRIRA!I5+'[1]GUILBOT '!I5+[1]MORAND!I5+[1]NICOL!I5+[1]POSPISIL!I5</f>
        <v>0</v>
      </c>
      <c r="J7" s="7">
        <f>[1]DUTTO!J5+[1]FOURMENT!J5+'[1]Mme GAVEN'!J5+[1]GRIRA!J5+'[1]GUILBOT '!J5+[1]MORAND!J5+[1]NICOL!J5+[1]POSPISIL!J5</f>
        <v>161</v>
      </c>
      <c r="K7" s="8">
        <f>[1]DUTTO!K5+[1]FOURMENT!K5+'[1]Mme GAVEN'!K5+[1]GRIRA!K5+'[1]GUILBOT '!K5+[1]MORAND!K5+[1]NICOL!K5+[1]POSPISIL!K5</f>
        <v>176</v>
      </c>
      <c r="L7" s="7">
        <f>[1]DUTTO!L5+[1]FOURMENT!L5+'[1]Mme GAVEN'!L5+[1]GRIRA!L5+'[1]GUILBOT '!L5+[1]MORAND!L5+[1]NICOL!L5+[1]POSPISIL!L5</f>
        <v>158</v>
      </c>
      <c r="M7" s="8">
        <f>[1]DUTTO!M5+[1]FOURMENT!M5+'[1]Mme GAVEN'!M5+[1]GRIRA!M5+'[1]GUILBOT '!M5+[1]MORAND!M5+[1]NICOL!M5+[1]POSPISIL!M5</f>
        <v>83</v>
      </c>
      <c r="N7" s="9">
        <f>SUM(B7:M7)</f>
        <v>1588</v>
      </c>
      <c r="O7" s="10"/>
    </row>
    <row r="8" spans="1:15">
      <c r="A8" s="6" t="s">
        <v>19</v>
      </c>
      <c r="B8" s="11">
        <f>[1]DUTTO!B6+[1]FOURMENT!B6+'[1]Mme GAVEN'!B6+[1]GRIRA!B6+'[1]GUILBOT '!B6+[1]MORAND!B5+[1]NICOL!B6+[1]POSPISIL!B6</f>
        <v>161</v>
      </c>
      <c r="C8" s="11">
        <f>[1]DUTTO!C6+[1]FOURMENT!C6+'[1]Mme GAVEN'!C6+[1]GRIRA!C6+'[1]GUILBOT '!C6+[1]MORAND!C5+[1]NICOL!C6+[1]POSPISIL!C6</f>
        <v>151</v>
      </c>
      <c r="D8" s="7">
        <f>[1]DUTTO!D6+[1]FOURMENT!D6+'[1]Mme GAVEN'!D6+[1]GRIRA!D6+'[1]GUILBOT '!D6+[1]MORAND!D5+[1]NICOL!D6+[1]POSPISIL!D6</f>
        <v>173</v>
      </c>
      <c r="E8" s="7">
        <f>[1]DUTTO!E6+[1]FOURMENT!E6+'[1]Mme GAVEN'!E6+[1]GRIRA!E6+'[1]GUILBOT '!E6+[1]MORAND!E5+[1]NICOL!E6+[1]POSPISIL!E6</f>
        <v>160</v>
      </c>
      <c r="F8" s="11">
        <f>[1]DUTTO!F6+[1]FOURMENT!F6+'[1]Mme GAVEN'!F6+[1]GRIRA!F6+'[1]GUILBOT '!F6+[1]MORAND!F5+[1]NICOL!F6+[1]POSPISIL!F6</f>
        <v>122</v>
      </c>
      <c r="G8" s="8">
        <f>[1]DUTTO!G6+[1]FOURMENT!G6+'[1]Mme GAVEN'!G6+[1]GRIRA!G6+'[1]GUILBOT '!G6+[1]MORAND!G5+[1]NICOL!G6+[1]POSPISIL!G6</f>
        <v>129</v>
      </c>
      <c r="H8" s="7">
        <f>[1]DUTTO!H6+[1]FOURMENT!H6+'[1]Mme GAVEN'!H6+[1]GRIRA!H6+'[1]GUILBOT '!H6+[1]MORAND!H5+[1]NICOL!H6+[1]POSPISIL!H6</f>
        <v>51</v>
      </c>
      <c r="I8" s="7">
        <f>[1]DUTTO!I6+[1]FOURMENT!I6+'[1]Mme GAVEN'!I6+[1]GRIRA!I6+'[1]GUILBOT '!I6+[1]MORAND!I5+[1]NICOL!I6+[1]POSPISIL!I6</f>
        <v>4</v>
      </c>
      <c r="J8" s="11">
        <f>[1]DUTTO!J6+[1]FOURMENT!J6+'[1]Mme GAVEN'!J6+[1]GRIRA!J6+'[1]GUILBOT '!J6+[1]MORAND!J5+[1]NICOL!J6+[1]POSPISIL!J6</f>
        <v>144</v>
      </c>
      <c r="K8" s="7">
        <f>[1]DUTTO!K6+[1]FOURMENT!K6+'[1]Mme GAVEN'!K6+[1]GRIRA!K6+'[1]GUILBOT '!K6+[1]MORAND!K5+[1]NICOL!K6+[1]POSPISIL!K6</f>
        <v>180</v>
      </c>
      <c r="L8" s="11">
        <f>[1]DUTTO!L6+[1]FOURMENT!L6+'[1]Mme GAVEN'!L6+[1]GRIRA!L6+'[1]GUILBOT '!L6+[1]MORAND!L5+[1]NICOL!L6+[1]POSPISIL!L6</f>
        <v>150</v>
      </c>
      <c r="M8" s="11">
        <f>[1]DUTTO!M6+[1]FOURMENT!M6+'[1]Mme GAVEN'!M6+[1]GRIRA!M6+'[1]GUILBOT '!M6+[1]MORAND!M5+[1]NICOL!M6+[1]POSPISIL!M6</f>
        <v>81</v>
      </c>
      <c r="N8" s="9">
        <f t="shared" ref="N8:N10" si="0">SUM(B8:M8)</f>
        <v>1506</v>
      </c>
      <c r="O8" s="10">
        <f>(N8-N7)/N7</f>
        <v>-5.163727959697733E-2</v>
      </c>
    </row>
    <row r="9" spans="1:15">
      <c r="A9" s="6" t="s">
        <v>20</v>
      </c>
      <c r="B9" s="11">
        <f>[1]DUTTO!B7+[1]FOURMENT!B7+'[1]Mme GAVEN'!B7+[1]GRIRA!B7+'[1]GUILBOT '!B7+[1]MORAND!B7+[1]NICOL!B7+[1]POSPISIL!B7</f>
        <v>140</v>
      </c>
      <c r="C9" s="11">
        <f>[1]DUTTO!C7+[1]FOURMENT!C7+'[1]Mme GAVEN'!C7+[1]GRIRA!C7+'[1]GUILBOT '!C7+[1]MORAND!C7+[1]NICOL!C7+[1]POSPISIL!C7</f>
        <v>144</v>
      </c>
      <c r="D9" s="11">
        <f>[1]DUTTO!D7+[1]FOURMENT!D7+'[1]Mme GAVEN'!D7+[1]GRIRA!D7+'[1]GUILBOT '!D7+[1]MORAND!D7+[1]NICOL!D7+[1]POSPISIL!D7</f>
        <v>129</v>
      </c>
      <c r="E9" s="11">
        <f>[1]DUTTO!E7+[1]FOURMENT!E7+'[1]Mme GAVEN'!E7+[1]GRIRA!E7+'[1]GUILBOT '!E7+[1]MORAND!E7+[1]NICOL!E7+[1]POSPISIL!E7</f>
        <v>116</v>
      </c>
      <c r="F9" s="11">
        <f>[1]DUTTO!F7+[1]FOURMENT!F7+'[1]Mme GAVEN'!F7+[1]GRIRA!F7+'[1]GUILBOT '!F7+[1]MORAND!F7+[1]NICOL!F7+[1]POSPISIL!F7</f>
        <v>124</v>
      </c>
      <c r="G9" s="8">
        <f>[1]DUTTO!G7+[1]FOURMENT!G7+'[1]Mme GAVEN'!G7+[1]GRIRA!G7+'[1]GUILBOT '!G7+[1]MORAND!G7+[1]NICOL!G7+[1]POSPISIL!G7</f>
        <v>139</v>
      </c>
      <c r="H9" s="8">
        <f>[1]DUTTO!H7+[1]FOURMENT!H7+'[1]Mme GAVEN'!H7+[1]GRIRA!H7+'[1]GUILBOT '!H7+[1]MORAND!H7+[1]NICOL!H7+[1]POSPISIL!H7</f>
        <v>37</v>
      </c>
      <c r="I9" s="8">
        <f>[1]DUTTO!I7+[1]FOURMENT!I7+'[1]Mme GAVEN'!I7+[1]GRIRA!I7+'[1]GUILBOT '!I7+[1]MORAND!I7+[1]NICOL!I7+[1]POSPISIL!I7</f>
        <v>0</v>
      </c>
      <c r="J9" s="8">
        <f>[1]DUTTO!J7+[1]FOURMENT!J7+'[1]Mme GAVEN'!J7+[1]GRIRA!J7+'[1]GUILBOT '!J7+[1]MORAND!J7+[1]NICOL!J7+[1]POSPISIL!J7</f>
        <v>159</v>
      </c>
      <c r="K9" s="8">
        <f>[1]DUTTO!K7+[1]FOURMENT!K7+'[1]Mme GAVEN'!K7+[1]GRIRA!K7+'[1]GUILBOT '!K7+[1]MORAND!K7+[1]NICOL!K7+[1]POSPISIL!K7</f>
        <v>124</v>
      </c>
      <c r="L9" s="8">
        <f>[1]DUTTO!L7+[1]FOURMENT!L7+'[1]Mme GAVEN'!L7+[1]GRIRA!L7+'[1]GUILBOT '!L7+[1]MORAND!L7+[1]NICOL!L7+[1]POSPISIL!L7</f>
        <v>134</v>
      </c>
      <c r="M9" s="7">
        <f>[1]DUTTO!M7+[1]FOURMENT!M7+'[1]Mme GAVEN'!M7+[1]GRIRA!M7+'[1]GUILBOT '!M7+[1]MORAND!M7+[1]NICOL!M7+[1]POSPISIL!M7</f>
        <v>108</v>
      </c>
      <c r="N9" s="12">
        <f t="shared" si="0"/>
        <v>1354</v>
      </c>
      <c r="O9" s="13">
        <f>(N9-N8)/N8</f>
        <v>-0.10092961487383798</v>
      </c>
    </row>
    <row r="10" spans="1:15">
      <c r="A10" s="6" t="s">
        <v>21</v>
      </c>
      <c r="B10" s="11">
        <f>[1]DUTTO!B8+[1]FOURMENT!B8+'[1]Mme GAVEN'!B8+[1]GRIRA!B8+'[1]GUILBOT '!B8+[1]MORAND!B8+[1]NICOL!B8+[1]POSPISIL!B8</f>
        <v>142</v>
      </c>
      <c r="C10" s="11"/>
      <c r="D10" s="11"/>
      <c r="E10" s="11"/>
      <c r="F10" s="11"/>
      <c r="G10" s="8"/>
      <c r="H10" s="8"/>
      <c r="I10" s="8"/>
      <c r="J10" s="8"/>
      <c r="K10" s="8"/>
      <c r="L10" s="8"/>
      <c r="M10" s="7"/>
      <c r="N10" s="12">
        <f t="shared" si="0"/>
        <v>142</v>
      </c>
      <c r="O10" s="13">
        <f>(N10-N9)/N9</f>
        <v>-0.89512555391432791</v>
      </c>
    </row>
    <row r="29" spans="1:13">
      <c r="B29" s="14">
        <v>40909</v>
      </c>
      <c r="C29" s="3" t="s">
        <v>22</v>
      </c>
      <c r="D29" s="14">
        <v>40969</v>
      </c>
      <c r="E29" s="14">
        <v>41000</v>
      </c>
      <c r="F29" s="14">
        <v>41030</v>
      </c>
      <c r="G29" s="14">
        <v>41061</v>
      </c>
      <c r="H29" s="14">
        <v>41091</v>
      </c>
      <c r="I29" s="14">
        <v>41122</v>
      </c>
      <c r="J29" s="14">
        <v>41153</v>
      </c>
      <c r="K29" s="14">
        <v>41183</v>
      </c>
      <c r="L29" s="14">
        <v>41214</v>
      </c>
      <c r="M29" s="15">
        <v>41244</v>
      </c>
    </row>
    <row r="30" spans="1:13">
      <c r="A30" s="6" t="s">
        <v>18</v>
      </c>
      <c r="B30" s="11">
        <f>B7</f>
        <v>188</v>
      </c>
      <c r="C30" s="11">
        <f t="shared" ref="C30:M30" si="1">C7</f>
        <v>190</v>
      </c>
      <c r="D30" s="11">
        <f t="shared" si="1"/>
        <v>169</v>
      </c>
      <c r="E30" s="11">
        <f t="shared" si="1"/>
        <v>157</v>
      </c>
      <c r="F30" s="11">
        <f t="shared" si="1"/>
        <v>140</v>
      </c>
      <c r="G30" s="11">
        <f t="shared" si="1"/>
        <v>166</v>
      </c>
      <c r="H30" s="11">
        <f t="shared" si="1"/>
        <v>0</v>
      </c>
      <c r="I30" s="11">
        <f t="shared" si="1"/>
        <v>0</v>
      </c>
      <c r="J30" s="11">
        <f t="shared" si="1"/>
        <v>161</v>
      </c>
      <c r="K30" s="11">
        <f t="shared" si="1"/>
        <v>176</v>
      </c>
      <c r="L30" s="11">
        <f t="shared" si="1"/>
        <v>158</v>
      </c>
      <c r="M30" s="16">
        <f t="shared" si="1"/>
        <v>83</v>
      </c>
    </row>
    <row r="31" spans="1:13">
      <c r="M31" s="17"/>
    </row>
    <row r="33" spans="1:13">
      <c r="B33" s="15">
        <v>41275</v>
      </c>
      <c r="C33" s="15">
        <v>41306</v>
      </c>
      <c r="D33" s="15">
        <v>41334</v>
      </c>
      <c r="E33" s="15">
        <v>41365</v>
      </c>
      <c r="F33" s="15">
        <v>41395</v>
      </c>
      <c r="G33" s="15">
        <v>41426</v>
      </c>
      <c r="H33" s="15">
        <v>41456</v>
      </c>
      <c r="I33" s="15">
        <v>41487</v>
      </c>
      <c r="J33" s="15">
        <v>41518</v>
      </c>
      <c r="K33" s="15">
        <v>41548</v>
      </c>
      <c r="L33" s="15">
        <v>41579</v>
      </c>
      <c r="M33" s="15">
        <v>41609</v>
      </c>
    </row>
    <row r="34" spans="1:13">
      <c r="A34" s="6" t="s">
        <v>19</v>
      </c>
      <c r="B34" s="11">
        <f t="shared" ref="B34:M34" si="2">B8</f>
        <v>161</v>
      </c>
      <c r="C34" s="11">
        <f t="shared" si="2"/>
        <v>151</v>
      </c>
      <c r="D34" s="11">
        <f t="shared" si="2"/>
        <v>173</v>
      </c>
      <c r="E34" s="11">
        <f t="shared" si="2"/>
        <v>160</v>
      </c>
      <c r="F34" s="11">
        <f t="shared" si="2"/>
        <v>122</v>
      </c>
      <c r="G34" s="11">
        <f t="shared" si="2"/>
        <v>129</v>
      </c>
      <c r="H34" s="11">
        <f t="shared" si="2"/>
        <v>51</v>
      </c>
      <c r="I34" s="11">
        <f t="shared" si="2"/>
        <v>4</v>
      </c>
      <c r="J34" s="11">
        <f t="shared" si="2"/>
        <v>144</v>
      </c>
      <c r="K34" s="11">
        <f t="shared" si="2"/>
        <v>180</v>
      </c>
      <c r="L34" s="11">
        <f t="shared" si="2"/>
        <v>150</v>
      </c>
      <c r="M34" s="16">
        <f t="shared" si="2"/>
        <v>81</v>
      </c>
    </row>
    <row r="35" spans="1:13">
      <c r="A35" s="18" t="s">
        <v>23</v>
      </c>
      <c r="B35" s="19">
        <f t="shared" ref="B35:M35" si="3">IF(B30=0,"",(B34-B30)/B30)</f>
        <v>-0.14361702127659576</v>
      </c>
      <c r="C35" s="19">
        <f t="shared" si="3"/>
        <v>-0.20526315789473684</v>
      </c>
      <c r="D35" s="19">
        <f t="shared" si="3"/>
        <v>2.3668639053254437E-2</v>
      </c>
      <c r="E35" s="19">
        <f t="shared" si="3"/>
        <v>1.9108280254777069E-2</v>
      </c>
      <c r="F35" s="19">
        <f t="shared" si="3"/>
        <v>-0.12857142857142856</v>
      </c>
      <c r="G35" s="19">
        <f t="shared" si="3"/>
        <v>-0.22289156626506024</v>
      </c>
      <c r="H35" s="19" t="str">
        <f t="shared" si="3"/>
        <v/>
      </c>
      <c r="I35" s="19" t="str">
        <f t="shared" si="3"/>
        <v/>
      </c>
      <c r="J35" s="19">
        <f t="shared" si="3"/>
        <v>-0.10559006211180125</v>
      </c>
      <c r="K35" s="19">
        <f t="shared" si="3"/>
        <v>2.2727272727272728E-2</v>
      </c>
      <c r="L35" s="19">
        <f t="shared" si="3"/>
        <v>-5.0632911392405063E-2</v>
      </c>
      <c r="M35" s="20">
        <f t="shared" si="3"/>
        <v>-2.4096385542168676E-2</v>
      </c>
    </row>
    <row r="38" spans="1:13">
      <c r="B38" s="15">
        <v>41640</v>
      </c>
      <c r="C38" s="15">
        <v>41671</v>
      </c>
      <c r="D38" s="15">
        <v>41699</v>
      </c>
      <c r="E38" s="15">
        <v>41730</v>
      </c>
      <c r="F38" s="15">
        <v>41760</v>
      </c>
      <c r="G38" s="15">
        <v>41791</v>
      </c>
      <c r="H38" s="15">
        <v>41821</v>
      </c>
      <c r="I38" s="15">
        <v>41852</v>
      </c>
      <c r="J38" s="15">
        <v>41883</v>
      </c>
      <c r="K38" s="15">
        <v>41913</v>
      </c>
      <c r="L38" s="15">
        <v>41944</v>
      </c>
      <c r="M38" s="15">
        <v>41974</v>
      </c>
    </row>
    <row r="39" spans="1:13">
      <c r="A39" s="6" t="s">
        <v>20</v>
      </c>
      <c r="B39" s="11">
        <f t="shared" ref="B39:M39" si="4">B9</f>
        <v>140</v>
      </c>
      <c r="C39" s="11">
        <f t="shared" si="4"/>
        <v>144</v>
      </c>
      <c r="D39" s="11">
        <f t="shared" si="4"/>
        <v>129</v>
      </c>
      <c r="E39" s="11">
        <f t="shared" si="4"/>
        <v>116</v>
      </c>
      <c r="F39" s="11">
        <f t="shared" si="4"/>
        <v>124</v>
      </c>
      <c r="G39" s="11">
        <f t="shared" si="4"/>
        <v>139</v>
      </c>
      <c r="H39" s="11">
        <f t="shared" si="4"/>
        <v>37</v>
      </c>
      <c r="I39" s="11">
        <f t="shared" si="4"/>
        <v>0</v>
      </c>
      <c r="J39" s="11">
        <f t="shared" si="4"/>
        <v>159</v>
      </c>
      <c r="K39" s="11">
        <f t="shared" si="4"/>
        <v>124</v>
      </c>
      <c r="L39" s="11">
        <f t="shared" si="4"/>
        <v>134</v>
      </c>
      <c r="M39" s="21">
        <f t="shared" si="4"/>
        <v>108</v>
      </c>
    </row>
    <row r="40" spans="1:13">
      <c r="A40" s="18" t="s">
        <v>23</v>
      </c>
      <c r="B40" s="19">
        <f t="shared" ref="B40:M40" si="5">IF(B34=0,"",(B39-B34)/B34)</f>
        <v>-0.13043478260869565</v>
      </c>
      <c r="C40" s="19">
        <f t="shared" si="5"/>
        <v>-4.6357615894039736E-2</v>
      </c>
      <c r="D40" s="19">
        <f t="shared" si="5"/>
        <v>-0.25433526011560692</v>
      </c>
      <c r="E40" s="19">
        <f t="shared" si="5"/>
        <v>-0.27500000000000002</v>
      </c>
      <c r="F40" s="19">
        <f t="shared" si="5"/>
        <v>1.6393442622950821E-2</v>
      </c>
      <c r="G40" s="19">
        <f t="shared" si="5"/>
        <v>7.7519379844961239E-2</v>
      </c>
      <c r="H40" s="19">
        <f t="shared" si="5"/>
        <v>-0.27450980392156865</v>
      </c>
      <c r="I40" s="19">
        <f t="shared" si="5"/>
        <v>-1</v>
      </c>
      <c r="J40" s="19">
        <f t="shared" si="5"/>
        <v>0.10416666666666667</v>
      </c>
      <c r="K40" s="19">
        <f t="shared" si="5"/>
        <v>-0.31111111111111112</v>
      </c>
      <c r="L40" s="19">
        <f t="shared" si="5"/>
        <v>-0.10666666666666667</v>
      </c>
      <c r="M40" s="20">
        <f t="shared" si="5"/>
        <v>0.33333333333333331</v>
      </c>
    </row>
    <row r="43" spans="1:13">
      <c r="B43" s="15">
        <v>42005</v>
      </c>
      <c r="C43" s="15">
        <v>42036</v>
      </c>
      <c r="D43" s="15">
        <v>42064</v>
      </c>
      <c r="E43" s="15">
        <v>42095</v>
      </c>
      <c r="F43" s="15">
        <v>42125</v>
      </c>
      <c r="G43" s="15">
        <v>42156</v>
      </c>
      <c r="H43" s="15">
        <v>42186</v>
      </c>
      <c r="I43" s="15">
        <v>42217</v>
      </c>
      <c r="J43" s="15">
        <v>42248</v>
      </c>
      <c r="K43" s="15">
        <v>42278</v>
      </c>
      <c r="L43" s="15">
        <v>42309</v>
      </c>
      <c r="M43" s="15">
        <v>42339</v>
      </c>
    </row>
    <row r="44" spans="1:13">
      <c r="A44" s="6" t="s">
        <v>21</v>
      </c>
      <c r="B44" s="11">
        <f>B10</f>
        <v>142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21"/>
    </row>
    <row r="45" spans="1:13">
      <c r="A45" s="18" t="s">
        <v>23</v>
      </c>
      <c r="B45" s="19">
        <f t="shared" ref="B45:M45" si="6">IF(B39=0,"",(B44-B39)/B39)</f>
        <v>1.4285714285714285E-2</v>
      </c>
      <c r="C45" s="19">
        <f t="shared" si="6"/>
        <v>-1</v>
      </c>
      <c r="D45" s="19">
        <f t="shared" si="6"/>
        <v>-1</v>
      </c>
      <c r="E45" s="19">
        <f t="shared" si="6"/>
        <v>-1</v>
      </c>
      <c r="F45" s="19">
        <f t="shared" si="6"/>
        <v>-1</v>
      </c>
      <c r="G45" s="19">
        <f t="shared" si="6"/>
        <v>-1</v>
      </c>
      <c r="H45" s="19">
        <f t="shared" si="6"/>
        <v>-1</v>
      </c>
      <c r="I45" s="19" t="str">
        <f t="shared" si="6"/>
        <v/>
      </c>
      <c r="J45" s="19">
        <f t="shared" si="6"/>
        <v>-1</v>
      </c>
      <c r="K45" s="19">
        <f t="shared" si="6"/>
        <v>-1</v>
      </c>
      <c r="L45" s="19">
        <f t="shared" si="6"/>
        <v>-1</v>
      </c>
      <c r="M45" s="20">
        <f t="shared" si="6"/>
        <v>-1</v>
      </c>
    </row>
    <row r="65" spans="1:13">
      <c r="B65" s="14">
        <v>40909</v>
      </c>
      <c r="C65" s="3" t="s">
        <v>22</v>
      </c>
      <c r="D65" s="14">
        <v>40969</v>
      </c>
      <c r="E65" s="14">
        <v>41000</v>
      </c>
      <c r="F65" s="14">
        <v>41030</v>
      </c>
      <c r="G65" s="14">
        <v>41061</v>
      </c>
      <c r="H65" s="14">
        <v>41091</v>
      </c>
      <c r="I65" s="14">
        <v>41122</v>
      </c>
      <c r="J65" s="14">
        <v>41153</v>
      </c>
      <c r="K65" s="14">
        <v>41183</v>
      </c>
      <c r="L65" s="14">
        <v>41214</v>
      </c>
      <c r="M65" s="15">
        <v>41244</v>
      </c>
    </row>
    <row r="66" spans="1:13">
      <c r="A66" s="6" t="s">
        <v>24</v>
      </c>
      <c r="B66" s="11">
        <v>27</v>
      </c>
      <c r="C66" s="11">
        <v>35</v>
      </c>
      <c r="D66" s="11">
        <v>30</v>
      </c>
      <c r="E66" s="11">
        <v>23</v>
      </c>
      <c r="F66" s="11">
        <v>21</v>
      </c>
      <c r="G66" s="11">
        <v>0</v>
      </c>
      <c r="H66" s="11">
        <v>0</v>
      </c>
      <c r="I66" s="11">
        <v>0</v>
      </c>
      <c r="J66" s="11">
        <v>27</v>
      </c>
      <c r="K66" s="11">
        <v>28</v>
      </c>
      <c r="L66" s="11">
        <v>40</v>
      </c>
      <c r="M66" s="16">
        <v>15</v>
      </c>
    </row>
    <row r="67" spans="1:13">
      <c r="A67" s="6" t="s">
        <v>25</v>
      </c>
      <c r="B67" s="11">
        <v>9</v>
      </c>
      <c r="C67" s="11">
        <v>12</v>
      </c>
      <c r="D67" s="11">
        <v>6</v>
      </c>
      <c r="E67" s="11">
        <v>11</v>
      </c>
      <c r="F67" s="11">
        <v>6</v>
      </c>
      <c r="G67" s="11">
        <v>0</v>
      </c>
      <c r="H67" s="11">
        <v>0</v>
      </c>
      <c r="I67" s="11">
        <v>0</v>
      </c>
      <c r="J67" s="11">
        <v>11</v>
      </c>
      <c r="K67" s="11">
        <v>9</v>
      </c>
      <c r="L67" s="11">
        <v>0</v>
      </c>
      <c r="M67" s="16">
        <v>3</v>
      </c>
    </row>
    <row r="68" spans="1:13">
      <c r="A68" s="6" t="s">
        <v>26</v>
      </c>
      <c r="B68" s="11">
        <v>15</v>
      </c>
      <c r="C68" s="11">
        <v>32</v>
      </c>
      <c r="D68" s="11">
        <v>21</v>
      </c>
      <c r="E68" s="11">
        <v>12</v>
      </c>
      <c r="F68" s="11">
        <v>16</v>
      </c>
      <c r="G68" s="11">
        <v>0</v>
      </c>
      <c r="H68" s="11">
        <v>0</v>
      </c>
      <c r="I68" s="11">
        <v>0</v>
      </c>
      <c r="J68" s="11">
        <v>14</v>
      </c>
      <c r="K68" s="11">
        <v>19</v>
      </c>
      <c r="L68" s="11">
        <v>16</v>
      </c>
      <c r="M68" s="16">
        <v>14</v>
      </c>
    </row>
    <row r="69" spans="1:13">
      <c r="A69" s="22" t="s">
        <v>27</v>
      </c>
      <c r="B69" s="7">
        <v>52</v>
      </c>
      <c r="C69" s="7">
        <v>42</v>
      </c>
      <c r="D69" s="7">
        <v>44</v>
      </c>
      <c r="E69" s="7">
        <v>45</v>
      </c>
      <c r="F69" s="7">
        <v>37</v>
      </c>
      <c r="G69" s="11">
        <v>0</v>
      </c>
      <c r="H69" s="11">
        <v>0</v>
      </c>
      <c r="I69" s="11">
        <v>0</v>
      </c>
      <c r="J69" s="7">
        <v>44</v>
      </c>
      <c r="K69" s="7">
        <v>44</v>
      </c>
      <c r="L69" s="7">
        <v>44</v>
      </c>
      <c r="M69" s="23">
        <v>17</v>
      </c>
    </row>
    <row r="70" spans="1:13">
      <c r="A70" s="22" t="s">
        <v>28</v>
      </c>
      <c r="B70" s="11">
        <v>14</v>
      </c>
      <c r="C70" s="11">
        <v>12</v>
      </c>
      <c r="D70" s="11">
        <v>11</v>
      </c>
      <c r="E70" s="11">
        <v>7</v>
      </c>
      <c r="F70" s="11">
        <v>8</v>
      </c>
      <c r="G70" s="11">
        <v>0</v>
      </c>
      <c r="H70" s="11">
        <v>0</v>
      </c>
      <c r="I70" s="11">
        <v>0</v>
      </c>
      <c r="J70" s="11">
        <v>16</v>
      </c>
      <c r="K70" s="11">
        <v>9</v>
      </c>
      <c r="L70" s="11">
        <v>16</v>
      </c>
      <c r="M70" s="16">
        <v>10</v>
      </c>
    </row>
    <row r="71" spans="1:13">
      <c r="A71" s="22" t="s">
        <v>29</v>
      </c>
      <c r="B71" s="11">
        <v>46</v>
      </c>
      <c r="C71" s="11">
        <v>30</v>
      </c>
      <c r="D71" s="11">
        <v>30</v>
      </c>
      <c r="E71" s="11">
        <v>33</v>
      </c>
      <c r="F71" s="11">
        <v>22</v>
      </c>
      <c r="G71" s="11">
        <v>0</v>
      </c>
      <c r="H71" s="11">
        <v>0</v>
      </c>
      <c r="I71" s="11">
        <v>0</v>
      </c>
      <c r="J71" s="11">
        <v>25</v>
      </c>
      <c r="K71" s="11">
        <v>35</v>
      </c>
      <c r="L71" s="11">
        <v>22</v>
      </c>
      <c r="M71" s="16">
        <v>8</v>
      </c>
    </row>
    <row r="72" spans="1:13">
      <c r="A72" s="22" t="s">
        <v>30</v>
      </c>
      <c r="B72" s="11">
        <v>9</v>
      </c>
      <c r="C72" s="11">
        <v>10</v>
      </c>
      <c r="D72" s="11">
        <v>15</v>
      </c>
      <c r="E72" s="11">
        <v>12</v>
      </c>
      <c r="F72" s="11">
        <v>8</v>
      </c>
      <c r="G72" s="11">
        <v>0</v>
      </c>
      <c r="H72" s="11">
        <v>0</v>
      </c>
      <c r="I72" s="11">
        <v>0</v>
      </c>
      <c r="J72" s="11">
        <v>12</v>
      </c>
      <c r="K72" s="11">
        <v>18</v>
      </c>
      <c r="L72" s="11">
        <v>5</v>
      </c>
      <c r="M72" s="16">
        <v>7</v>
      </c>
    </row>
    <row r="73" spans="1:13">
      <c r="A73" s="6" t="s">
        <v>31</v>
      </c>
      <c r="B73" s="11">
        <v>16</v>
      </c>
      <c r="C73" s="11">
        <v>17</v>
      </c>
      <c r="D73" s="11">
        <v>12</v>
      </c>
      <c r="E73" s="11">
        <v>14</v>
      </c>
      <c r="F73" s="11">
        <v>22</v>
      </c>
      <c r="G73" s="11">
        <v>0</v>
      </c>
      <c r="H73" s="11">
        <v>0</v>
      </c>
      <c r="I73" s="11">
        <v>0</v>
      </c>
      <c r="J73" s="11">
        <v>12</v>
      </c>
      <c r="K73" s="11">
        <v>14</v>
      </c>
      <c r="L73" s="11">
        <v>15</v>
      </c>
      <c r="M73" s="16">
        <v>9</v>
      </c>
    </row>
    <row r="76" spans="1:13">
      <c r="B76" s="15">
        <v>41275</v>
      </c>
      <c r="C76" s="15">
        <v>41306</v>
      </c>
      <c r="D76" s="15">
        <v>41334</v>
      </c>
      <c r="E76" s="15">
        <v>41365</v>
      </c>
      <c r="F76" s="15">
        <v>41395</v>
      </c>
      <c r="G76" s="15">
        <v>41426</v>
      </c>
      <c r="H76" s="15">
        <v>41456</v>
      </c>
      <c r="I76" s="15">
        <v>41487</v>
      </c>
      <c r="J76" s="15">
        <v>41518</v>
      </c>
      <c r="K76" s="15">
        <v>41548</v>
      </c>
      <c r="L76" s="15">
        <v>41579</v>
      </c>
      <c r="M76" s="15">
        <v>41609</v>
      </c>
    </row>
    <row r="77" spans="1:13">
      <c r="A77" s="6" t="s">
        <v>24</v>
      </c>
      <c r="B77" s="11">
        <f>[1]DUTTO!B31</f>
        <v>26</v>
      </c>
      <c r="C77" s="11">
        <v>29</v>
      </c>
      <c r="D77" s="11">
        <v>37</v>
      </c>
      <c r="E77" s="11">
        <v>29</v>
      </c>
      <c r="F77" s="11">
        <v>17</v>
      </c>
      <c r="G77" s="11">
        <v>12</v>
      </c>
      <c r="H77" s="11">
        <v>11</v>
      </c>
      <c r="I77" s="11">
        <v>4</v>
      </c>
      <c r="J77" s="11">
        <v>17</v>
      </c>
      <c r="K77" s="11">
        <v>26</v>
      </c>
      <c r="L77" s="11">
        <v>29</v>
      </c>
      <c r="M77" s="16">
        <v>12</v>
      </c>
    </row>
    <row r="78" spans="1:13">
      <c r="A78" s="6" t="s">
        <v>25</v>
      </c>
      <c r="B78" s="11">
        <f>[1]FOURMENT!B32</f>
        <v>5</v>
      </c>
      <c r="C78" s="11">
        <v>11</v>
      </c>
      <c r="D78" s="11">
        <v>7</v>
      </c>
      <c r="E78" s="11">
        <v>8</v>
      </c>
      <c r="F78" s="11">
        <v>6</v>
      </c>
      <c r="G78" s="11">
        <v>13</v>
      </c>
      <c r="H78" s="11">
        <v>10</v>
      </c>
      <c r="I78" s="11">
        <v>0</v>
      </c>
      <c r="J78" s="11">
        <v>11</v>
      </c>
      <c r="K78" s="11">
        <v>9</v>
      </c>
      <c r="L78" s="11">
        <v>11</v>
      </c>
      <c r="M78" s="16">
        <v>7</v>
      </c>
    </row>
    <row r="79" spans="1:13">
      <c r="A79" s="6" t="s">
        <v>26</v>
      </c>
      <c r="B79" s="11">
        <f>'[1]Mme GAVEN'!B31</f>
        <v>18</v>
      </c>
      <c r="C79" s="11">
        <v>24</v>
      </c>
      <c r="D79" s="11">
        <v>25</v>
      </c>
      <c r="E79" s="11">
        <v>24</v>
      </c>
      <c r="F79" s="11">
        <v>15</v>
      </c>
      <c r="G79" s="11">
        <v>16</v>
      </c>
      <c r="H79" s="11">
        <v>5</v>
      </c>
      <c r="I79" s="11">
        <v>0</v>
      </c>
      <c r="J79" s="11">
        <v>22</v>
      </c>
      <c r="K79" s="11">
        <v>14</v>
      </c>
      <c r="L79" s="11">
        <v>21</v>
      </c>
      <c r="M79" s="16">
        <v>10</v>
      </c>
    </row>
    <row r="80" spans="1:13">
      <c r="A80" s="22" t="s">
        <v>27</v>
      </c>
      <c r="B80" s="7">
        <f>[1]GRIRA!B31</f>
        <v>40</v>
      </c>
      <c r="C80" s="7">
        <v>34</v>
      </c>
      <c r="D80" s="7">
        <v>45</v>
      </c>
      <c r="E80" s="7">
        <v>42</v>
      </c>
      <c r="F80" s="7">
        <v>38</v>
      </c>
      <c r="G80" s="7">
        <v>35</v>
      </c>
      <c r="H80" s="7">
        <v>14</v>
      </c>
      <c r="I80" s="11">
        <v>0</v>
      </c>
      <c r="J80" s="7">
        <v>44</v>
      </c>
      <c r="K80" s="7">
        <v>55</v>
      </c>
      <c r="L80" s="7">
        <v>46</v>
      </c>
      <c r="M80" s="23">
        <v>23</v>
      </c>
    </row>
    <row r="81" spans="1:13">
      <c r="A81" s="22" t="s">
        <v>28</v>
      </c>
      <c r="B81" s="11">
        <f>'[1]GUILBOT '!B31</f>
        <v>4</v>
      </c>
      <c r="C81" s="11">
        <v>9</v>
      </c>
      <c r="D81" s="11">
        <v>12</v>
      </c>
      <c r="E81" s="11">
        <v>7</v>
      </c>
      <c r="F81" s="11">
        <v>9</v>
      </c>
      <c r="G81" s="11">
        <v>2</v>
      </c>
      <c r="H81" s="11">
        <v>5</v>
      </c>
      <c r="I81" s="11">
        <v>0</v>
      </c>
      <c r="J81" s="11">
        <v>5</v>
      </c>
      <c r="K81" s="11">
        <v>22</v>
      </c>
      <c r="L81" s="11">
        <v>4</v>
      </c>
      <c r="M81" s="16">
        <v>6</v>
      </c>
    </row>
    <row r="82" spans="1:13">
      <c r="A82" s="22" t="s">
        <v>29</v>
      </c>
      <c r="B82" s="8">
        <f>[1]MORAND!B31</f>
        <v>35</v>
      </c>
      <c r="C82" s="11">
        <v>17</v>
      </c>
      <c r="D82" s="11">
        <v>21</v>
      </c>
      <c r="E82" s="11">
        <v>22</v>
      </c>
      <c r="F82" s="11">
        <v>21</v>
      </c>
      <c r="G82" s="11">
        <v>31</v>
      </c>
      <c r="H82" s="11">
        <v>6</v>
      </c>
      <c r="I82" s="11">
        <v>0</v>
      </c>
      <c r="J82" s="11">
        <v>26</v>
      </c>
      <c r="K82" s="11">
        <v>14</v>
      </c>
      <c r="L82" s="11">
        <v>19</v>
      </c>
      <c r="M82" s="16">
        <v>0</v>
      </c>
    </row>
    <row r="83" spans="1:13">
      <c r="A83" s="22" t="s">
        <v>30</v>
      </c>
      <c r="B83" s="11">
        <f>[1]NICOL!B31</f>
        <v>9</v>
      </c>
      <c r="C83" s="11">
        <v>7</v>
      </c>
      <c r="D83" s="11">
        <v>8</v>
      </c>
      <c r="E83" s="11">
        <v>4</v>
      </c>
      <c r="F83" s="11">
        <v>2</v>
      </c>
      <c r="G83" s="11">
        <v>7</v>
      </c>
      <c r="H83" s="11">
        <v>6</v>
      </c>
      <c r="I83" s="11">
        <v>0</v>
      </c>
      <c r="J83" s="11">
        <v>12</v>
      </c>
      <c r="K83" s="11">
        <v>5</v>
      </c>
      <c r="L83" s="11">
        <v>2</v>
      </c>
      <c r="M83" s="16">
        <v>6</v>
      </c>
    </row>
    <row r="84" spans="1:13">
      <c r="A84" s="6" t="s">
        <v>31</v>
      </c>
      <c r="B84" s="11">
        <f>[1]POSPISIL!B31</f>
        <v>13</v>
      </c>
      <c r="C84" s="11">
        <v>7</v>
      </c>
      <c r="D84" s="11">
        <v>9</v>
      </c>
      <c r="E84" s="11">
        <v>13</v>
      </c>
      <c r="F84" s="11">
        <v>13</v>
      </c>
      <c r="G84" s="11">
        <v>8</v>
      </c>
      <c r="H84" s="11">
        <v>0</v>
      </c>
      <c r="I84" s="11">
        <v>0</v>
      </c>
      <c r="J84" s="11">
        <v>8</v>
      </c>
      <c r="K84" s="11">
        <v>14</v>
      </c>
      <c r="L84" s="11">
        <v>15</v>
      </c>
      <c r="M84" s="16">
        <v>9</v>
      </c>
    </row>
    <row r="87" spans="1:13">
      <c r="B87" s="15">
        <v>41640</v>
      </c>
      <c r="C87" s="15">
        <v>41671</v>
      </c>
      <c r="D87" s="15">
        <v>41699</v>
      </c>
      <c r="E87" s="15">
        <v>41730</v>
      </c>
      <c r="F87" s="15">
        <v>41760</v>
      </c>
      <c r="G87" s="15">
        <v>41791</v>
      </c>
      <c r="H87" s="15">
        <v>41821</v>
      </c>
      <c r="I87" s="15">
        <v>41852</v>
      </c>
      <c r="J87" s="15">
        <v>41883</v>
      </c>
      <c r="K87" s="15">
        <v>41913</v>
      </c>
      <c r="L87" s="15">
        <v>41944</v>
      </c>
      <c r="M87" s="15">
        <v>41974</v>
      </c>
    </row>
    <row r="88" spans="1:13">
      <c r="A88" s="6" t="s">
        <v>24</v>
      </c>
      <c r="B88" s="11">
        <v>23</v>
      </c>
      <c r="C88" s="11">
        <v>28</v>
      </c>
      <c r="D88" s="11">
        <v>25</v>
      </c>
      <c r="E88" s="11">
        <v>16</v>
      </c>
      <c r="F88" s="11">
        <v>19</v>
      </c>
      <c r="G88" s="11">
        <f>[1]DUTTO!G7</f>
        <v>18</v>
      </c>
      <c r="H88" s="11">
        <f>[1]DUTTO!H7</f>
        <v>9</v>
      </c>
      <c r="I88" s="11">
        <f>[1]DUTTO!I7</f>
        <v>0</v>
      </c>
      <c r="J88" s="11">
        <f>[1]DUTTO!J7</f>
        <v>24</v>
      </c>
      <c r="K88" s="11">
        <f>[1]DUTTO!K7</f>
        <v>30</v>
      </c>
      <c r="L88" s="11">
        <f>[1]DUTTO!L7</f>
        <v>24</v>
      </c>
      <c r="M88" s="16">
        <f>[1]DUTTO!M7</f>
        <v>16</v>
      </c>
    </row>
    <row r="89" spans="1:13">
      <c r="A89" s="6" t="s">
        <v>25</v>
      </c>
      <c r="B89" s="11">
        <v>10</v>
      </c>
      <c r="C89" s="11">
        <v>4</v>
      </c>
      <c r="D89" s="11">
        <v>11</v>
      </c>
      <c r="E89" s="11">
        <v>4</v>
      </c>
      <c r="F89" s="11">
        <v>13</v>
      </c>
      <c r="G89" s="11">
        <f>[1]FOURMENT!G7</f>
        <v>9</v>
      </c>
      <c r="H89" s="11">
        <f>[1]FOURMENT!H7</f>
        <v>2</v>
      </c>
      <c r="I89" s="11">
        <f>[1]FOURMENT!I7</f>
        <v>0</v>
      </c>
      <c r="J89" s="11">
        <f>[1]FOURMENT!J7</f>
        <v>12</v>
      </c>
      <c r="K89" s="11">
        <f>[1]FOURMENT!K7</f>
        <v>6</v>
      </c>
      <c r="L89" s="11">
        <f>[1]FOURMENT!L7</f>
        <v>14</v>
      </c>
      <c r="M89" s="16">
        <f>[1]FOURMENT!M7</f>
        <v>13</v>
      </c>
    </row>
    <row r="90" spans="1:13">
      <c r="A90" s="6" t="s">
        <v>26</v>
      </c>
      <c r="B90" s="11">
        <v>23</v>
      </c>
      <c r="C90" s="11">
        <v>17</v>
      </c>
      <c r="D90" s="11">
        <v>18</v>
      </c>
      <c r="E90" s="11">
        <v>13</v>
      </c>
      <c r="F90" s="11">
        <v>20</v>
      </c>
      <c r="G90" s="11">
        <f>'[1]Mme GAVEN'!G7</f>
        <v>24</v>
      </c>
      <c r="H90" s="11">
        <f>'[1]Mme GAVEN'!H7</f>
        <v>4</v>
      </c>
      <c r="I90" s="11">
        <f>'[1]Mme GAVEN'!I7</f>
        <v>0</v>
      </c>
      <c r="J90" s="11">
        <f>'[1]Mme GAVEN'!J7</f>
        <v>18</v>
      </c>
      <c r="K90" s="11">
        <f>'[1]Mme GAVEN'!K7</f>
        <v>6</v>
      </c>
      <c r="L90" s="11">
        <f>'[1]Mme GAVEN'!L7</f>
        <v>15</v>
      </c>
      <c r="M90" s="16">
        <f>'[1]Mme GAVEN'!M7</f>
        <v>28</v>
      </c>
    </row>
    <row r="91" spans="1:13">
      <c r="A91" s="22" t="s">
        <v>27</v>
      </c>
      <c r="B91" s="7">
        <v>38</v>
      </c>
      <c r="C91" s="7">
        <v>47</v>
      </c>
      <c r="D91" s="7">
        <v>34</v>
      </c>
      <c r="E91" s="7">
        <v>42</v>
      </c>
      <c r="F91" s="7">
        <v>40</v>
      </c>
      <c r="G91" s="7">
        <f>[1]GRIRA!G7</f>
        <v>40</v>
      </c>
      <c r="H91" s="7">
        <f>[1]GRIRA!H7</f>
        <v>16</v>
      </c>
      <c r="I91" s="8">
        <f>[1]GRIRA!I7</f>
        <v>0</v>
      </c>
      <c r="J91" s="7">
        <f>[1]GRIRA!J7</f>
        <v>51</v>
      </c>
      <c r="K91" s="7">
        <f>[1]GRIRA!K7</f>
        <v>34</v>
      </c>
      <c r="L91" s="7">
        <f>[1]GRIRA!L7</f>
        <v>40</v>
      </c>
      <c r="M91" s="23">
        <f>[1]GRIRA!M7</f>
        <v>32</v>
      </c>
    </row>
    <row r="92" spans="1:13">
      <c r="A92" s="22" t="s">
        <v>28</v>
      </c>
      <c r="B92" s="11">
        <v>11</v>
      </c>
      <c r="C92" s="11">
        <v>14</v>
      </c>
      <c r="D92" s="11">
        <v>7</v>
      </c>
      <c r="E92" s="11">
        <v>9</v>
      </c>
      <c r="F92" s="11">
        <v>6</v>
      </c>
      <c r="G92" s="11">
        <f>'[1]GUILBOT '!G7</f>
        <v>5</v>
      </c>
      <c r="H92" s="11">
        <f>'[1]GUILBOT '!H7</f>
        <v>2</v>
      </c>
      <c r="I92" s="11">
        <f>'[1]GUILBOT '!I7</f>
        <v>0</v>
      </c>
      <c r="J92" s="11">
        <f>'[1]GUILBOT '!J7</f>
        <v>11</v>
      </c>
      <c r="K92" s="11">
        <f>'[1]GUILBOT '!K7</f>
        <v>9</v>
      </c>
      <c r="L92" s="11">
        <f>'[1]GUILBOT '!L7</f>
        <v>3</v>
      </c>
      <c r="M92" s="16">
        <f>'[1]GUILBOT '!M7</f>
        <v>8</v>
      </c>
    </row>
    <row r="93" spans="1:13">
      <c r="A93" s="22" t="s">
        <v>29</v>
      </c>
      <c r="B93" s="11">
        <v>23</v>
      </c>
      <c r="C93" s="11">
        <v>26</v>
      </c>
      <c r="D93" s="11">
        <v>11</v>
      </c>
      <c r="E93" s="11">
        <v>17</v>
      </c>
      <c r="F93" s="11">
        <v>15</v>
      </c>
      <c r="G93" s="11">
        <f>[1]MORAND!G7</f>
        <v>24</v>
      </c>
      <c r="H93" s="11">
        <f>[1]MORAND!H7</f>
        <v>4</v>
      </c>
      <c r="I93" s="11">
        <f>[1]MORAND!I7</f>
        <v>0</v>
      </c>
      <c r="J93" s="11">
        <f>[1]MORAND!J7</f>
        <v>24</v>
      </c>
      <c r="K93" s="11">
        <f>[1]MORAND!K7</f>
        <v>16</v>
      </c>
      <c r="L93" s="11">
        <f>[1]MORAND!L7</f>
        <v>21</v>
      </c>
      <c r="M93" s="16">
        <f>[1]MORAND!M7</f>
        <v>0</v>
      </c>
    </row>
    <row r="94" spans="1:13">
      <c r="A94" s="22" t="s">
        <v>30</v>
      </c>
      <c r="B94" s="11">
        <v>4</v>
      </c>
      <c r="C94" s="11">
        <v>0</v>
      </c>
      <c r="D94" s="11">
        <v>8</v>
      </c>
      <c r="E94" s="11">
        <v>0</v>
      </c>
      <c r="F94" s="11">
        <v>5</v>
      </c>
      <c r="G94" s="11">
        <f>[1]NICOL!G7</f>
        <v>3</v>
      </c>
      <c r="H94" s="11">
        <f>[1]NICOL!H7</f>
        <v>0</v>
      </c>
      <c r="I94" s="11">
        <f>[1]NICOL!I7</f>
        <v>0</v>
      </c>
      <c r="J94" s="11">
        <f>[1]NICOL!J7</f>
        <v>4</v>
      </c>
      <c r="K94" s="11">
        <f>[1]NICOL!K7</f>
        <v>11</v>
      </c>
      <c r="L94" s="11">
        <f>[1]NICOL!L7</f>
        <v>9</v>
      </c>
      <c r="M94" s="16">
        <f>[1]NICOL!M7</f>
        <v>7</v>
      </c>
    </row>
    <row r="95" spans="1:13">
      <c r="A95" s="6" t="s">
        <v>31</v>
      </c>
      <c r="B95" s="11">
        <v>8</v>
      </c>
      <c r="C95" s="11">
        <v>8</v>
      </c>
      <c r="D95" s="11">
        <v>15</v>
      </c>
      <c r="E95" s="11">
        <v>15</v>
      </c>
      <c r="F95" s="11">
        <v>6</v>
      </c>
      <c r="G95" s="11">
        <f>[1]POSPISIL!G7</f>
        <v>16</v>
      </c>
      <c r="H95" s="11">
        <f>[1]POSPISIL!H7</f>
        <v>0</v>
      </c>
      <c r="I95" s="11">
        <f>[1]POSPISIL!I7</f>
        <v>0</v>
      </c>
      <c r="J95" s="11">
        <f>[1]POSPISIL!J7</f>
        <v>15</v>
      </c>
      <c r="K95" s="11">
        <f>[1]POSPISIL!K7</f>
        <v>12</v>
      </c>
      <c r="L95" s="11">
        <f>[1]POSPISIL!L7</f>
        <v>8</v>
      </c>
      <c r="M95" s="16">
        <f>[1]POSPISIL!M7</f>
        <v>4</v>
      </c>
    </row>
    <row r="98" spans="1:13">
      <c r="B98" s="15">
        <v>42005</v>
      </c>
      <c r="C98" s="15">
        <v>42036</v>
      </c>
      <c r="D98" s="15">
        <v>42064</v>
      </c>
      <c r="E98" s="15">
        <v>42095</v>
      </c>
      <c r="F98" s="15">
        <v>42125</v>
      </c>
      <c r="G98" s="15">
        <v>42156</v>
      </c>
      <c r="H98" s="15">
        <v>42186</v>
      </c>
      <c r="I98" s="15">
        <v>42217</v>
      </c>
      <c r="J98" s="15">
        <v>42248</v>
      </c>
      <c r="K98" s="15">
        <v>42278</v>
      </c>
      <c r="L98" s="15">
        <v>42309</v>
      </c>
      <c r="M98" s="15">
        <v>42339</v>
      </c>
    </row>
    <row r="99" spans="1:13">
      <c r="A99" s="6" t="s">
        <v>24</v>
      </c>
      <c r="B99" s="8">
        <f>[1]DUTTO!B8</f>
        <v>27</v>
      </c>
      <c r="C99" s="8"/>
      <c r="D99" s="8"/>
      <c r="E99" s="8"/>
      <c r="F99" s="8"/>
      <c r="G99" s="8"/>
      <c r="H99" s="8"/>
      <c r="I99" s="8"/>
      <c r="J99" s="8"/>
      <c r="K99" s="8"/>
      <c r="L99" s="8"/>
      <c r="M99" s="24"/>
    </row>
    <row r="100" spans="1:13">
      <c r="A100" s="6" t="s">
        <v>25</v>
      </c>
      <c r="B100" s="8">
        <f>[1]FOURMENT!B8</f>
        <v>3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24"/>
    </row>
    <row r="101" spans="1:13">
      <c r="A101" s="6" t="s">
        <v>26</v>
      </c>
      <c r="B101" s="8">
        <f>'[1]Mme GAVEN'!B8</f>
        <v>25</v>
      </c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24"/>
    </row>
    <row r="102" spans="1:13">
      <c r="A102" s="22" t="s">
        <v>27</v>
      </c>
      <c r="B102" s="8">
        <f>[1]GRIRA!B8</f>
        <v>43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24"/>
    </row>
    <row r="103" spans="1:13">
      <c r="A103" s="22" t="s">
        <v>28</v>
      </c>
      <c r="B103" s="8">
        <f>'[1]GUILBOT '!B8</f>
        <v>10</v>
      </c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24"/>
    </row>
    <row r="104" spans="1:13">
      <c r="A104" s="22" t="s">
        <v>29</v>
      </c>
      <c r="B104" s="8">
        <f>[1]MORAND!B8</f>
        <v>27</v>
      </c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24"/>
    </row>
    <row r="105" spans="1:13">
      <c r="A105" s="22" t="s">
        <v>30</v>
      </c>
      <c r="B105" s="8">
        <f>[1]NICOL!B8</f>
        <v>0</v>
      </c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24"/>
    </row>
    <row r="106" spans="1:13">
      <c r="A106" s="6" t="s">
        <v>31</v>
      </c>
      <c r="B106" s="8">
        <f>[1]POSPISIL!B8</f>
        <v>7</v>
      </c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24"/>
    </row>
    <row r="132" spans="5:11">
      <c r="H132" s="25">
        <v>2012</v>
      </c>
      <c r="I132" s="3">
        <v>2013</v>
      </c>
      <c r="J132" s="4">
        <v>2014</v>
      </c>
      <c r="K132" s="4">
        <v>2015</v>
      </c>
    </row>
    <row r="133" spans="5:11">
      <c r="E133" s="26" t="s">
        <v>24</v>
      </c>
      <c r="F133" s="27"/>
      <c r="G133" s="27"/>
      <c r="H133" s="28">
        <f>[1]DUTTO!N5</f>
        <v>267</v>
      </c>
      <c r="I133" s="29">
        <f>[1]DUTTO!N6</f>
        <v>249</v>
      </c>
      <c r="J133" s="21">
        <f>[1]DUTTO!N7</f>
        <v>232</v>
      </c>
      <c r="K133" s="21">
        <f>[1]DUTTO!N8</f>
        <v>27</v>
      </c>
    </row>
    <row r="134" spans="5:11">
      <c r="E134" s="30" t="s">
        <v>25</v>
      </c>
      <c r="F134" s="31"/>
      <c r="G134" s="31"/>
      <c r="H134" s="29">
        <f>[1]FOURMENT!N5</f>
        <v>79</v>
      </c>
      <c r="I134" s="28">
        <f>[1]FOURMENT!N6</f>
        <v>98</v>
      </c>
      <c r="J134" s="32">
        <f>[1]FOURMENT!N7</f>
        <v>98</v>
      </c>
      <c r="K134" s="21">
        <f>[1]FOURMENT!N8</f>
        <v>3</v>
      </c>
    </row>
    <row r="135" spans="5:11">
      <c r="E135" s="30" t="s">
        <v>26</v>
      </c>
      <c r="F135" s="31"/>
      <c r="G135" s="31"/>
      <c r="H135" s="29">
        <f>'[1]Mme GAVEN'!N5</f>
        <v>176</v>
      </c>
      <c r="I135" s="29">
        <f>'[1]Mme GAVEN'!N6</f>
        <v>194</v>
      </c>
      <c r="J135" s="21">
        <f>'[1]Mme GAVEN'!N7</f>
        <v>186</v>
      </c>
      <c r="K135" s="21">
        <f>'[1]Mme GAVEN'!N8</f>
        <v>25</v>
      </c>
    </row>
    <row r="136" spans="5:11">
      <c r="E136" s="30" t="s">
        <v>27</v>
      </c>
      <c r="F136" s="31"/>
      <c r="G136" s="31"/>
      <c r="H136" s="33">
        <f>[1]GRIRA!N5</f>
        <v>410</v>
      </c>
      <c r="I136" s="33">
        <f>[1]GRIRA!N6</f>
        <v>416</v>
      </c>
      <c r="J136" s="34">
        <f>[1]GRIRA!N7</f>
        <v>414</v>
      </c>
      <c r="K136" s="21">
        <f>[1]GRIRA!N8</f>
        <v>43</v>
      </c>
    </row>
    <row r="137" spans="5:11">
      <c r="E137" s="30" t="s">
        <v>28</v>
      </c>
      <c r="F137" s="31"/>
      <c r="G137" s="31"/>
      <c r="H137" s="29">
        <f>'[1]GUILBOT '!N5</f>
        <v>117</v>
      </c>
      <c r="I137" s="29">
        <f>'[1]GUILBOT '!N6</f>
        <v>85</v>
      </c>
      <c r="J137" s="21">
        <f>'[1]GUILBOT '!N7</f>
        <v>85</v>
      </c>
      <c r="K137" s="21">
        <f>'[1]GUILBOT '!N8</f>
        <v>10</v>
      </c>
    </row>
    <row r="138" spans="5:11">
      <c r="E138" s="30" t="s">
        <v>29</v>
      </c>
      <c r="F138" s="31"/>
      <c r="G138" s="31"/>
      <c r="H138" s="29">
        <f>[1]MORAND!N5</f>
        <v>287</v>
      </c>
      <c r="I138" s="29">
        <f>[1]MORAND!N6</f>
        <v>212</v>
      </c>
      <c r="J138" s="21">
        <f>[1]MORAND!N7</f>
        <v>181</v>
      </c>
      <c r="K138" s="21">
        <f>[1]MORAND!N8</f>
        <v>27</v>
      </c>
    </row>
    <row r="139" spans="5:11">
      <c r="E139" s="30" t="s">
        <v>30</v>
      </c>
      <c r="F139" s="31"/>
      <c r="G139" s="31"/>
      <c r="H139" s="29">
        <f>[1]NICOL!N5</f>
        <v>103</v>
      </c>
      <c r="I139" s="29">
        <f>[1]NICOL!N6</f>
        <v>68</v>
      </c>
      <c r="J139" s="21">
        <f>[1]NICOL!N7</f>
        <v>51</v>
      </c>
      <c r="K139" s="21">
        <f>[1]NICOL!N8</f>
        <v>0</v>
      </c>
    </row>
    <row r="140" spans="5:11">
      <c r="E140" s="35" t="s">
        <v>31</v>
      </c>
      <c r="F140" s="36"/>
      <c r="G140" s="36"/>
      <c r="H140" s="11">
        <f>[1]POSPISIL!N5</f>
        <v>149</v>
      </c>
      <c r="I140" s="11">
        <f>[1]POSPISIL!N6</f>
        <v>109</v>
      </c>
      <c r="J140" s="16">
        <f>[1]POSPISIL!N7</f>
        <v>107</v>
      </c>
      <c r="K140" s="21">
        <f>[1]POSPISIL!N8</f>
        <v>7</v>
      </c>
    </row>
    <row r="141" spans="5:11">
      <c r="E141" s="37" t="s">
        <v>16</v>
      </c>
      <c r="F141" s="37"/>
      <c r="G141" s="38"/>
      <c r="H141" s="39">
        <f>SUM(H133:H140)</f>
        <v>1588</v>
      </c>
      <c r="I141" s="40">
        <f t="shared" ref="I141:K141" si="7">SUM(I133:I140)</f>
        <v>1431</v>
      </c>
      <c r="J141" s="41">
        <f t="shared" si="7"/>
        <v>1354</v>
      </c>
      <c r="K141" s="42">
        <f t="shared" si="7"/>
        <v>142</v>
      </c>
    </row>
  </sheetData>
  <autoFilter ref="A6:O6"/>
  <mergeCells count="9">
    <mergeCell ref="E139:G139"/>
    <mergeCell ref="E140:G140"/>
    <mergeCell ref="E141:G141"/>
    <mergeCell ref="E133:G133"/>
    <mergeCell ref="E134:G134"/>
    <mergeCell ref="E135:G135"/>
    <mergeCell ref="E136:G136"/>
    <mergeCell ref="E137:G137"/>
    <mergeCell ref="E138:G1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OPHTALMOLOGIE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dumas</dc:creator>
  <cp:lastModifiedBy>renaud dumas</cp:lastModifiedBy>
  <dcterms:created xsi:type="dcterms:W3CDTF">2015-02-28T16:47:29Z</dcterms:created>
  <dcterms:modified xsi:type="dcterms:W3CDTF">2015-02-28T16:47:43Z</dcterms:modified>
</cp:coreProperties>
</file>