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0" yWindow="0" windowWidth="28800" windowHeight="12135"/>
  </bookViews>
  <sheets>
    <sheet name="Feuil2" sheetId="26" r:id="rId1"/>
  </sheets>
  <externalReferences>
    <externalReference r:id="rId2"/>
    <externalReference r:id="rId3"/>
  </externalReferences>
  <definedNames>
    <definedName name="_xlcn.WorksheetConnection_Feuil3P6Q111" hidden="1">[1]Feuil3!$O$6:$P$11</definedName>
    <definedName name="D">INDEX(#REF!,MATCH(#REF!,#REF!,0)):INDEX(#REF!,MATCH(#REF!,#REF!,0))</definedName>
    <definedName name="DEB">MATCH(#REF!,#REF!,0)-1</definedName>
    <definedName name="FIN">MATCH(#REF!,#REF!,0)</definedName>
    <definedName name="V">INDEX(#REF!,MATCH(#REF!,#REF!,0)):INDEX(#REF!,MATCH(#REF!,#REF!,0))</definedName>
    <definedName name="X">OFFSET(#REF!,DEB,0,FIN-DEB,1)</definedName>
    <definedName name="Y">OFFSET(#REF!,DEB,0,FIN-DEB,1)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J8" i="26" l="1"/>
  <c r="I8" i="26"/>
  <c r="H8" i="26"/>
  <c r="G8" i="26"/>
  <c r="F8" i="26"/>
  <c r="E8" i="26"/>
  <c r="D8" i="26"/>
  <c r="J7" i="26"/>
  <c r="I7" i="26"/>
  <c r="H7" i="26"/>
  <c r="G7" i="26"/>
  <c r="F7" i="26"/>
  <c r="E7" i="26"/>
  <c r="D7" i="26"/>
  <c r="D9" i="26" l="1"/>
  <c r="J9" i="26"/>
  <c r="G9" i="26"/>
  <c r="I9" i="26"/>
  <c r="E9" i="26"/>
  <c r="H10" i="26"/>
  <c r="F10" i="26"/>
  <c r="I10" i="26"/>
  <c r="J10" i="26"/>
  <c r="F9" i="26"/>
  <c r="H6" i="26"/>
  <c r="H9" i="26"/>
  <c r="I6" i="26"/>
  <c r="E10" i="26"/>
  <c r="D6" i="26"/>
  <c r="D10" i="26"/>
  <c r="J6" i="26"/>
  <c r="G6" i="26"/>
  <c r="G10" i="26"/>
  <c r="E6" i="26"/>
  <c r="F6" i="26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<sst xmlns="http://purl.oclc.org/ooxml/spreadsheetml/main" count="7" uniqueCount="7">
  <si>
    <t>N1</t>
  </si>
  <si>
    <t>N2</t>
  </si>
  <si>
    <t>N3</t>
  </si>
  <si>
    <t>N4</t>
  </si>
  <si>
    <t>N5</t>
  </si>
  <si>
    <t>N6</t>
  </si>
  <si>
    <t>N7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</si>
</sst>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Gill Sans MT"/>
      <family val="2"/>
    </font>
    <font>
      <sz val="11"/>
      <color theme="1"/>
      <name val="Calibri"/>
      <family val="2"/>
      <scheme val="minor"/>
    </font>
    <font>
      <b/>
      <sz val="11"/>
      <name val="Candara"/>
      <family val="2"/>
    </font>
  </fonts>
  <fills count="2">
    <fill>
      <patternFill patternType="none"/>
    </fill>
    <fill>
      <patternFill patternType="gray125"/>
    </fill>
  </fills>
  <borders count="3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  <border>
      <start/>
      <end/>
      <top/>
      <bottom style="thin">
        <color indexed="64"/>
      </bottom>
      <diagonal/>
    </border>
  </borders>
  <cellStyleXfs count="3">
    <xf numFmtId="0" fontId="0" fillId="0" borderId="0"/>
    <xf numFmtId="0" fontId="1" fillId="0" borderId="1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0" fillId="0" borderId="0" xfId="0" applyFont="1"/>
    <xf numFmtId="9" fontId="4" fillId="0" borderId="0" xfId="2" applyFont="1" applyFill="1" applyBorder="1" applyAlignment="1">
      <alignment horizontal="center"/>
    </xf>
    <xf numFmtId="2" fontId="0" fillId="0" borderId="0" xfId="0" applyNumberFormat="1"/>
    <xf numFmtId="9" fontId="4" fillId="0" borderId="2" xfId="2" applyFont="1" applyFill="1" applyBorder="1" applyAlignment="1">
      <alignment horizontal="center"/>
    </xf>
    <xf numFmtId="2" fontId="0" fillId="0" borderId="2" xfId="0" applyNumberFormat="1" applyBorder="1"/>
  </cellXfs>
  <cellStyles count="3">
    <cellStyle name="DataCellStyle" xfId="1"/>
    <cellStyle name="Normal" xfId="0" builtinId="0"/>
    <cellStyle name="Pourcentage" xfId="2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purl.oclc.org/ooxml/officeDocument/relationships/externalLink" Target="externalLinks/externalLink2.xml"/><Relationship Id="rId7" Type="http://purl.oclc.org/ooxml/officeDocument/relationships/sharedStrings" Target="sharedStrings.xml"/><Relationship Id="rId12" Type="http://purl.oclc.org/ooxml/officeDocument/relationships/customXml" Target="../customXml/item3.xml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tyles" Target="styles.xml"/><Relationship Id="rId11" Type="http://purl.oclc.org/ooxml/officeDocument/relationships/customXml" Target="../customXml/item2.xml"/><Relationship Id="rId5" Type="http://purl.oclc.org/ooxml/officeDocument/relationships/connections" Target="connections.xml"/><Relationship Id="rId10" Type="http://purl.oclc.org/ooxml/officeDocument/relationships/customXml" Target="../customXml/item1.xml"/><Relationship Id="rId4" Type="http://purl.oclc.org/ooxml/officeDocument/relationships/theme" Target="theme/theme1.xml"/><Relationship Id="rId9" Type="http://purl.oclc.org/ooxml/officeDocument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purl.oclc.org/ooxml/officeDocument/relationships/externalLinkPath" Target="/Users/user/AppData/Local/Microsoft/Windows/INetCache/Content.Outlook/Z0J029HE/Simulation%20Rentabilit&#233;%20%20Laminage%20Machine%20Neufs(020219).xlsx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externalLinks/externalLink2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Volumes"/>
      <sheetName val="Inv-Financement"/>
      <sheetName val="P&amp;L Total "/>
      <sheetName val="P&amp;L Total_Locale"/>
      <sheetName val="P&amp;L Laminage Froid "/>
      <sheetName val="Cons MP_ENR_Cons"/>
      <sheetName val="Cons MP_ENR_Cons_Export"/>
      <sheetName val="Immo"/>
      <sheetName val="Sumup"/>
      <sheetName val="CMT"/>
      <sheetName val="P&amp;L Total_Export"/>
      <sheetName val="P&amp;L LFroid Export"/>
      <sheetName val="P&amp;L P&amp;L Poutrelles _Export "/>
      <sheetName val="P&amp;L P&amp;L TS Nervure _Export "/>
      <sheetName val="P&amp;L Anti_Export"/>
      <sheetName val="Volume Local_Export"/>
      <sheetName val="Feuil3"/>
      <sheetName val="Volume"/>
      <sheetName val="Assumptions"/>
      <sheetName val="Récap des Données"/>
      <sheetName val="P&amp;L LFroid Local"/>
      <sheetName val="P&amp;LP&amp;L Poutrelles Local "/>
      <sheetName val="P&amp;L Anti_Local"/>
      <sheetName val="P&amp;LP&amp;L TS Nervure Local"/>
      <sheetName val="Coût Logistique"/>
      <sheetName val="Prix RB"/>
      <sheetName val="P&amp;L Poutrelles1"/>
      <sheetName val="P&amp;L TS Nervure "/>
      <sheetName val="Ressource Humaine"/>
      <sheetName val="P&amp;L Antifussuration"/>
      <sheetName val="hypothses"/>
      <sheetName val="Répartition MS"/>
      <sheetName val="Feuil2"/>
      <sheetName val="Energie_Antifissuration"/>
      <sheetName val="Energi Bobines Laminées à froid"/>
      <sheetName val="Energie_ Poutrelles"/>
      <sheetName val="Laminage à froid"/>
      <sheetName val="Poutrelles"/>
      <sheetName val="T.S. Antifissuration"/>
      <sheetName val="hierarchie"/>
      <sheetName val="P&amp;L"/>
      <sheetName val="Chiffre Affaires"/>
      <sheetName val="Matiéres Consommables"/>
      <sheetName val="Charges Financiéres"/>
      <sheetName val="T.S. Structure"/>
      <sheetName val="Coupé façonné"/>
      <sheetName val="Armatures STD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C6">
            <v>0.2</v>
          </cell>
        </row>
        <row r="7">
          <cell r="C7">
            <v>0.2</v>
          </cell>
        </row>
        <row r="8">
          <cell r="C8">
            <v>0.2</v>
          </cell>
        </row>
      </sheetData>
      <sheetData sheetId="17"/>
      <sheetData sheetId="18">
        <row r="35"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</row>
        <row r="36">
          <cell r="N36">
            <v>3146</v>
          </cell>
          <cell r="O36">
            <v>4719</v>
          </cell>
          <cell r="P36">
            <v>6292</v>
          </cell>
          <cell r="Q36">
            <v>7865</v>
          </cell>
          <cell r="R36">
            <v>9438</v>
          </cell>
          <cell r="S36">
            <v>11011</v>
          </cell>
          <cell r="T36">
            <v>12584</v>
          </cell>
        </row>
        <row r="38">
          <cell r="N38">
            <v>6195.9560000000001</v>
          </cell>
          <cell r="O38">
            <v>9293.9340000000011</v>
          </cell>
          <cell r="P38">
            <v>12390.400000000001</v>
          </cell>
          <cell r="Q38">
            <v>15489.890000000001</v>
          </cell>
          <cell r="R38">
            <v>18585.600000000002</v>
          </cell>
          <cell r="S38">
            <v>21685.846000000001</v>
          </cell>
          <cell r="T38">
            <v>24780.800000000003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"/>
  <dimension ref="C5:J10"/>
  <sheetViews>
    <sheetView tabSelected="1" workbookViewId="0">
      <selection activeCell="D14" sqref="D14"/>
    </sheetView>
  </sheetViews>
  <sheetFormatPr baseColWidth="10" defaultRowHeight="15" x14ac:dyDescent="0.3"/>
  <cols>
    <col min="1" max="16384" width="11.42578125" style="1"/>
  </cols>
  <sheetData>
    <row r="5" spans="3:10" ht="15.75" x14ac:dyDescent="0.3">
      <c r="C5" s="2"/>
      <c r="D5" t="s">
        <v>0</v>
      </c>
      <c r="E5" t="s">
        <v>1</v>
      </c>
      <c r="F5" t="s">
        <v>2</v>
      </c>
      <c r="G5" t="s">
        <v>3</v>
      </c>
      <c r="H5" t="s">
        <v>4</v>
      </c>
      <c r="I5" t="s">
        <v>5</v>
      </c>
      <c r="J5" t="s">
        <v>6</v>
      </c>
    </row>
    <row r="6" spans="3:10" ht="15.75" x14ac:dyDescent="0.3">
      <c r="C6" s="3">
        <v>0.2</v>
      </c>
      <c r="D6" s="4">
        <f ca="1">[2]Assumptions!N35*[2]Feuil3!$C6</f>
        <v>1364.88</v>
      </c>
      <c r="E6" s="4">
        <f ca="1">[2]Assumptions!O35*[2]Feuil3!$C6</f>
        <v>2047.3200000000002</v>
      </c>
      <c r="F6" s="4">
        <f ca="1">[2]Assumptions!P35*[2]Feuil3!$C6</f>
        <v>2729.76</v>
      </c>
      <c r="G6" s="4">
        <f ca="1">[2]Assumptions!Q35*[2]Feuil3!$C6</f>
        <v>3412.2000000000003</v>
      </c>
      <c r="H6" s="4">
        <f ca="1">[2]Assumptions!R35*[2]Feuil3!$C6</f>
        <v>4094.6400000000003</v>
      </c>
      <c r="I6" s="4">
        <f ca="1">[2]Assumptions!S35*[2]Feuil3!$C6</f>
        <v>4777.0800000000008</v>
      </c>
      <c r="J6" s="4">
        <f ca="1">[2]Assumptions!T35*[2]Feuil3!$C6</f>
        <v>5459.52</v>
      </c>
    </row>
    <row r="7" spans="3:10" ht="15.75" x14ac:dyDescent="0.3">
      <c r="C7" s="3">
        <v>0.2</v>
      </c>
      <c r="D7" s="4">
        <f>[2]Assumptions!N36*[2]Feuil3!$C7</f>
        <v>629.20000000000005</v>
      </c>
      <c r="E7" s="4">
        <f>[2]Assumptions!O36*[2]Feuil3!$C7</f>
        <v>943.80000000000007</v>
      </c>
      <c r="F7" s="4">
        <f>[2]Assumptions!P36*[2]Feuil3!$C7</f>
        <v>1258.4000000000001</v>
      </c>
      <c r="G7" s="4">
        <f>[2]Assumptions!Q36*[2]Feuil3!$C7</f>
        <v>1573</v>
      </c>
      <c r="H7" s="4">
        <f>[2]Assumptions!R36*[2]Feuil3!$C7</f>
        <v>1887.6000000000001</v>
      </c>
      <c r="I7" s="4">
        <f>[2]Assumptions!S36*[2]Feuil3!$C7</f>
        <v>2202.2000000000003</v>
      </c>
      <c r="J7" s="4">
        <f>[2]Assumptions!T36*[2]Feuil3!$C7</f>
        <v>2516.8000000000002</v>
      </c>
    </row>
    <row r="8" spans="3:10" ht="15.75" x14ac:dyDescent="0.3">
      <c r="C8" s="3">
        <v>0.2</v>
      </c>
      <c r="D8" s="4">
        <f>[2]Assumptions!N37*[2]Feuil3!$C8</f>
        <v>0</v>
      </c>
      <c r="E8" s="4">
        <f>[2]Assumptions!O37*[2]Feuil3!$C8</f>
        <v>0</v>
      </c>
      <c r="F8" s="4">
        <f>[2]Assumptions!P37*[2]Feuil3!$C8</f>
        <v>0</v>
      </c>
      <c r="G8" s="4">
        <f>[2]Assumptions!Q37*[2]Feuil3!$C8</f>
        <v>0</v>
      </c>
      <c r="H8" s="4">
        <f>[2]Assumptions!R37*[2]Feuil3!$C8</f>
        <v>0</v>
      </c>
      <c r="I8" s="4">
        <f>[2]Assumptions!S37*[2]Feuil3!$C8</f>
        <v>0</v>
      </c>
      <c r="J8" s="4">
        <f>[2]Assumptions!T37*[2]Feuil3!$C8</f>
        <v>0</v>
      </c>
    </row>
    <row r="9" spans="3:10" ht="15.75" x14ac:dyDescent="0.3">
      <c r="C9" s="5">
        <v>0.2</v>
      </c>
      <c r="D9" s="6">
        <f ca="1">[2]Assumptions!N38*[2]Feuil3!$C9</f>
        <v>0</v>
      </c>
      <c r="E9" s="6">
        <f ca="1">[2]Assumptions!O38*[2]Feuil3!$C9</f>
        <v>0</v>
      </c>
      <c r="F9" s="6">
        <f ca="1">[2]Assumptions!P38*[2]Feuil3!$C9</f>
        <v>0</v>
      </c>
      <c r="G9" s="6">
        <f ca="1">[2]Assumptions!Q38*[2]Feuil3!$C9</f>
        <v>0</v>
      </c>
      <c r="H9" s="6">
        <f ca="1">[2]Assumptions!R38*[2]Feuil3!$C9</f>
        <v>0</v>
      </c>
      <c r="I9" s="6">
        <f ca="1">[2]Assumptions!S38*[2]Feuil3!$C9</f>
        <v>0</v>
      </c>
      <c r="J9" s="6">
        <f ca="1">[2]Assumptions!T38*[2]Feuil3!$C9</f>
        <v>0</v>
      </c>
    </row>
    <row r="10" spans="3:10" ht="15.75" x14ac:dyDescent="0.3">
      <c r="C10" s="2"/>
      <c r="D10" s="4">
        <f ca="1">SUM(D6:D9)</f>
        <v>0</v>
      </c>
      <c r="E10" s="4">
        <f t="shared" ref="E10:J10" ca="1" si="0">SUM(E6:E9)</f>
        <v>0</v>
      </c>
      <c r="F10" s="4">
        <f t="shared" ca="1" si="0"/>
        <v>0</v>
      </c>
      <c r="G10" s="4">
        <f t="shared" ca="1" si="0"/>
        <v>0</v>
      </c>
      <c r="H10" s="4">
        <f t="shared" ca="1" si="0"/>
        <v>0</v>
      </c>
      <c r="I10" s="4">
        <f t="shared" ca="1" si="0"/>
        <v>0</v>
      </c>
      <c r="J10" s="4">
        <f t="shared" ca="1" si="0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2019-02-15T09:56:10Z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