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I6" i="1" l="1"/>
  <c r="I7" i="1" l="1"/>
  <c r="I8" i="1"/>
  <c r="I9" i="1"/>
  <c r="I10" i="1"/>
  <c r="I11" i="1"/>
  <c r="I12" i="1"/>
  <c r="E26" i="3" l="1"/>
  <c r="E25" i="3"/>
  <c r="E27" i="3"/>
  <c r="E22" i="3"/>
  <c r="E21" i="3"/>
  <c r="C7" i="1" l="1"/>
  <c r="C8" i="1" l="1"/>
  <c r="C9" i="1" l="1"/>
  <c r="C10" i="1" l="1"/>
  <c r="C11" i="1" s="1"/>
  <c r="C12" i="1" l="1"/>
</calcChain>
</file>

<file path=xl/sharedStrings.xml><?xml version="1.0" encoding="utf-8"?>
<sst xmlns="http://schemas.openxmlformats.org/spreadsheetml/2006/main" count="49" uniqueCount="42">
  <si>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</si>
  <si>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</si>
  <si>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</si>
  <si>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</si>
  <si>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</si>
  <si>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</si>
  <si>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</si>
  <si>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</si>
  <si>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</si>
  <si>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</si>
  <si>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</si>
  <si>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</si>
  <si>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</si>
  <si>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</si>
  <si>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</si>
  <si>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</si>
  <si>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</si>
  <si>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</si>
  <si>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</si>
  <si>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</si>
  <si>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</si>
  <si>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</si>
  <si>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</si>
  <si>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</si>
  <si>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</si>
  <si>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</si>
  <si>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</si>
  <si>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</si>
  <si>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</si>
  <si>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</si>
  <si>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</si>
  <si>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</si>
  <si>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</si>
  <si>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</si>
  <si>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</si>
  <si>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</si>
  <si>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</si>
  <si>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</si>
  <si>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</si>
  <si>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semaine</t>
  </si>
  <si>
    <t>H Jour</t>
  </si>
  <si>
    <t>H férié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</si>
</sst>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3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horizontal="center"/>
    </xf>
    <xf numFmtId="0" fontId="4" fillId="5" borderId="11" xfId="0" applyFont="1" applyFill="1" applyBorder="1"/>
    <xf numFmtId="0" fontId="4" fillId="5" borderId="12" xfId="0" applyFont="1" applyFill="1" applyBorder="1" applyAlignment="1">
      <alignment horizontal="right"/>
    </xf>
    <xf numFmtId="0" fontId="4" fillId="5" borderId="7" xfId="0" applyFont="1" applyFill="1" applyBorder="1"/>
    <xf numFmtId="0" fontId="4" fillId="5" borderId="8" xfId="0" applyFont="1" applyFill="1" applyBorder="1" applyAlignment="1">
      <alignment horizontal="right" vertical="center"/>
    </xf>
    <xf numFmtId="0" fontId="4" fillId="5" borderId="8" xfId="0" applyFont="1" applyFill="1" applyBorder="1" applyAlignment="1">
      <alignment horizontal="right"/>
    </xf>
    <xf numFmtId="164" fontId="4" fillId="5" borderId="8" xfId="0" applyNumberFormat="1" applyFont="1" applyFill="1" applyBorder="1" applyAlignment="1">
      <alignment horizontal="right"/>
    </xf>
    <xf numFmtId="0" fontId="4" fillId="5" borderId="7" xfId="0" applyFont="1" applyFill="1" applyBorder="1" applyAlignment="1">
      <alignment horizontal="right"/>
    </xf>
    <xf numFmtId="0" fontId="0" fillId="5" borderId="8" xfId="0" applyFont="1" applyFill="1" applyBorder="1" applyAlignment="1">
      <alignment horizontal="right"/>
    </xf>
    <xf numFmtId="0" fontId="4" fillId="5" borderId="9" xfId="0" applyFont="1" applyFill="1" applyBorder="1"/>
    <xf numFmtId="0" fontId="0" fillId="5" borderId="10" xfId="0" applyFont="1" applyFill="1" applyBorder="1" applyAlignment="1">
      <alignment horizontal="right"/>
    </xf>
    <xf numFmtId="164" fontId="3" fillId="3" borderId="1" xfId="0" applyNumberFormat="1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0" fillId="7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/>
    <xf numFmtId="0" fontId="0" fillId="2" borderId="3" xfId="0" applyFont="1" applyFill="1" applyBorder="1" applyAlignment="1">
      <alignment horizontal="center"/>
    </xf>
    <xf numFmtId="0" fontId="1" fillId="0" borderId="0" xfId="0" applyFont="1" applyBorder="1"/>
    <xf numFmtId="1" fontId="1" fillId="2" borderId="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16384" width="11.44140625" style="3"/>
  </cols>
  <sheetData>
    <row r="2" spans="2:5" x14ac:dyDescent="0.3">
      <c r="B2" s="4"/>
      <c r="C2" s="26"/>
      <c r="D2" s="27" t="s">
        <v>28</v>
      </c>
      <c r="E2" s="12">
        <v>66.125</v>
      </c>
    </row>
    <row r="3" spans="2:5" x14ac:dyDescent="0.3">
      <c r="B3" s="4"/>
      <c r="C3" s="28"/>
      <c r="D3" s="29" t="s">
        <v>13</v>
      </c>
      <c r="E3" s="13">
        <v>0.5</v>
      </c>
    </row>
    <row r="4" spans="2:5" x14ac:dyDescent="0.3">
      <c r="B4" s="4"/>
      <c r="C4" s="28"/>
      <c r="D4" s="30" t="s">
        <v>19</v>
      </c>
      <c r="E4" s="12">
        <v>0.3</v>
      </c>
    </row>
    <row r="5" spans="2:5" x14ac:dyDescent="0.3">
      <c r="B5" s="4"/>
      <c r="C5" s="28"/>
      <c r="D5" s="30" t="s">
        <v>14</v>
      </c>
      <c r="E5" s="13">
        <v>0.41666666666666669</v>
      </c>
    </row>
    <row r="6" spans="2:5" x14ac:dyDescent="0.3">
      <c r="B6" s="4"/>
      <c r="C6" s="28"/>
      <c r="D6" s="30" t="s">
        <v>16</v>
      </c>
      <c r="E6" s="13">
        <v>0.45833333333333331</v>
      </c>
    </row>
    <row r="7" spans="2:5" x14ac:dyDescent="0.3">
      <c r="B7" s="4"/>
      <c r="C7" s="28"/>
      <c r="D7" s="30" t="s">
        <v>18</v>
      </c>
      <c r="E7" s="12">
        <v>1.5</v>
      </c>
    </row>
    <row r="8" spans="2:5" x14ac:dyDescent="0.3">
      <c r="B8" s="4"/>
      <c r="C8" s="28"/>
      <c r="D8" s="30" t="s">
        <v>10</v>
      </c>
      <c r="E8" s="12">
        <v>2</v>
      </c>
    </row>
    <row r="9" spans="2:5" x14ac:dyDescent="0.3">
      <c r="B9" s="4"/>
      <c r="C9" s="28"/>
      <c r="D9" s="30" t="s">
        <v>11</v>
      </c>
      <c r="E9" s="12">
        <v>1.4583333333333333</v>
      </c>
    </row>
    <row r="10" spans="2:5" x14ac:dyDescent="0.3">
      <c r="B10" s="4"/>
      <c r="C10" s="28"/>
      <c r="D10" s="30" t="s">
        <v>12</v>
      </c>
      <c r="E10" s="12">
        <v>1.0416666666666667</v>
      </c>
    </row>
    <row r="11" spans="2:5" x14ac:dyDescent="0.3">
      <c r="B11" s="4"/>
      <c r="C11" s="28"/>
      <c r="D11" s="30" t="s">
        <v>20</v>
      </c>
      <c r="E11" s="12">
        <v>10.125</v>
      </c>
    </row>
    <row r="12" spans="2:5" x14ac:dyDescent="0.3">
      <c r="B12" s="4"/>
      <c r="C12" s="28"/>
      <c r="D12" s="31" t="s">
        <v>21</v>
      </c>
      <c r="E12" s="12">
        <v>5.2083333333333336E-2</v>
      </c>
    </row>
    <row r="13" spans="2:5" x14ac:dyDescent="0.3">
      <c r="B13" s="4"/>
      <c r="C13" s="28"/>
      <c r="D13" s="30" t="s">
        <v>22</v>
      </c>
      <c r="E13" s="12">
        <v>6.25E-2</v>
      </c>
    </row>
    <row r="14" spans="2:5" x14ac:dyDescent="0.3">
      <c r="B14" s="4"/>
      <c r="C14" s="28"/>
      <c r="D14" s="30" t="s">
        <v>24</v>
      </c>
      <c r="E14" s="14">
        <v>21</v>
      </c>
    </row>
    <row r="15" spans="2:5" x14ac:dyDescent="0.3">
      <c r="B15" s="4"/>
      <c r="C15" s="28"/>
      <c r="D15" s="30" t="s">
        <v>15</v>
      </c>
      <c r="E15" s="12">
        <v>0.10416666666666667</v>
      </c>
    </row>
    <row r="16" spans="2:5" x14ac:dyDescent="0.3">
      <c r="B16" s="4"/>
      <c r="C16" s="28"/>
      <c r="D16" s="30" t="s">
        <v>17</v>
      </c>
      <c r="E16" s="12">
        <v>8.3333333333333329E-2</v>
      </c>
    </row>
    <row r="17" spans="1:17" x14ac:dyDescent="0.3">
      <c r="B17" s="4"/>
      <c r="C17" s="28"/>
      <c r="D17" s="30" t="s">
        <v>23</v>
      </c>
      <c r="E17" s="12">
        <v>8.3333333333333329E-2</v>
      </c>
    </row>
    <row r="18" spans="1:17" x14ac:dyDescent="0.3">
      <c r="B18" s="4"/>
      <c r="C18" s="28"/>
      <c r="D18" s="30" t="s">
        <v>27</v>
      </c>
      <c r="E18" s="12">
        <v>15.130555555555555</v>
      </c>
    </row>
    <row r="19" spans="1:17" x14ac:dyDescent="0.3">
      <c r="A19" s="4"/>
      <c r="B19" s="4"/>
      <c r="C19" s="32"/>
      <c r="D19" s="33" t="s">
        <v>29</v>
      </c>
      <c r="E19" s="15">
        <v>0</v>
      </c>
    </row>
    <row r="20" spans="1:17" x14ac:dyDescent="0.3">
      <c r="B20" s="4"/>
      <c r="C20" s="28"/>
      <c r="D20" s="33" t="s">
        <v>30</v>
      </c>
      <c r="E20" s="15">
        <v>0</v>
      </c>
    </row>
    <row r="21" spans="1:17" x14ac:dyDescent="0.3">
      <c r="B21" s="4"/>
      <c r="C21" s="28"/>
      <c r="D21" s="33" t="s">
        <v>31</v>
      </c>
      <c r="E21" s="15">
        <f>E4</f>
        <v>0.3</v>
      </c>
      <c r="I21" s="5"/>
    </row>
    <row r="22" spans="1:17" x14ac:dyDescent="0.3">
      <c r="B22" s="4"/>
      <c r="C22" s="28"/>
      <c r="D22" s="33" t="s">
        <v>32</v>
      </c>
      <c r="E22" s="15">
        <f>E4</f>
        <v>0.3</v>
      </c>
      <c r="I22" s="6"/>
    </row>
    <row r="23" spans="1:17" x14ac:dyDescent="0.3">
      <c r="B23" s="4"/>
      <c r="C23" s="28"/>
      <c r="D23" s="33" t="s">
        <v>33</v>
      </c>
      <c r="E23" s="15">
        <v>0.16388888888888889</v>
      </c>
      <c r="I23" s="6"/>
    </row>
    <row r="24" spans="1:17" x14ac:dyDescent="0.3">
      <c r="B24" s="4"/>
      <c r="C24" s="28"/>
      <c r="D24" s="33" t="s">
        <v>34</v>
      </c>
      <c r="E24" s="15">
        <v>0.22500000000000001</v>
      </c>
    </row>
    <row r="25" spans="1:17" x14ac:dyDescent="0.3">
      <c r="B25" s="4"/>
      <c r="C25" s="28"/>
      <c r="D25" s="33" t="s">
        <v>35</v>
      </c>
      <c r="E25" s="15">
        <f>E4</f>
        <v>0.3</v>
      </c>
      <c r="Q25" s="11"/>
    </row>
    <row r="26" spans="1:17" x14ac:dyDescent="0.3">
      <c r="B26" s="4"/>
      <c r="C26" s="28"/>
      <c r="D26" s="33" t="s">
        <v>36</v>
      </c>
      <c r="E26" s="15">
        <f>E4</f>
        <v>0.3</v>
      </c>
      <c r="H26" s="5"/>
    </row>
    <row r="27" spans="1:17" x14ac:dyDescent="0.3">
      <c r="B27" s="4"/>
      <c r="C27" s="28"/>
      <c r="D27" s="33" t="s">
        <v>37</v>
      </c>
      <c r="E27" s="15">
        <f>E4</f>
        <v>0.3</v>
      </c>
    </row>
    <row r="28" spans="1:17" x14ac:dyDescent="0.3">
      <c r="B28" s="4"/>
      <c r="C28" s="34"/>
      <c r="D28" s="35" t="s">
        <v>38</v>
      </c>
      <c r="E28" s="15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0"/>
  <sheetViews>
    <sheetView tabSelected="1" zoomScale="75" zoomScaleNormal="75" workbookViewId="0">
      <selection activeCell="H16" sqref="H16"/>
    </sheetView>
  </sheetViews>
  <sheetFormatPr baseColWidth="10" defaultColWidth="11.5546875" defaultRowHeight="14.4" x14ac:dyDescent="0.3"/>
  <cols>
    <col min="1" max="1" width="7.77734375" style="2" customWidth="1"/>
    <col min="2" max="2" width="9.77734375" style="2" customWidth="1"/>
    <col min="3" max="3" width="8.6640625" style="2" customWidth="1"/>
    <col min="4" max="4" width="14.6640625" style="17" customWidth="1"/>
    <col min="5" max="5" width="2.44140625" style="17" customWidth="1"/>
    <col min="6" max="6" width="8.6640625" style="2" customWidth="1"/>
    <col min="7" max="7" width="7.21875" style="2" customWidth="1"/>
    <col min="8" max="8" width="9.5546875" style="2" customWidth="1"/>
    <col min="9" max="9" width="6.6640625" style="2" customWidth="1"/>
    <col min="10" max="10" width="14.33203125" style="2" customWidth="1"/>
    <col min="11" max="16384" width="11.5546875" style="2"/>
  </cols>
  <sheetData>
    <row r="1" spans="1:10" s="45" customFormat="1" x14ac:dyDescent="0.3">
      <c r="B1" s="42"/>
      <c r="C1" s="21"/>
      <c r="D1" s="21"/>
      <c r="E1" s="40"/>
      <c r="F1" s="7"/>
      <c r="G1" s="41"/>
      <c r="H1" s="7"/>
      <c r="I1" s="8"/>
      <c r="J1" s="43"/>
    </row>
    <row r="2" spans="1:10" s="45" customFormat="1" x14ac:dyDescent="0.3">
      <c r="B2" s="42"/>
      <c r="C2" s="21"/>
      <c r="D2" s="21"/>
      <c r="E2" s="40"/>
      <c r="F2" s="7"/>
      <c r="G2" s="41"/>
      <c r="H2" s="7"/>
      <c r="I2" s="8"/>
      <c r="J2" s="43"/>
    </row>
    <row r="3" spans="1:10" s="45" customFormat="1" x14ac:dyDescent="0.3">
      <c r="B3" s="42"/>
      <c r="C3" s="21"/>
      <c r="D3" s="21"/>
      <c r="E3" s="40"/>
      <c r="F3" s="7"/>
      <c r="G3" s="41"/>
      <c r="H3" s="7"/>
      <c r="I3" s="8"/>
      <c r="J3" s="43"/>
    </row>
    <row r="4" spans="1:10" x14ac:dyDescent="0.3">
      <c r="D4" s="21"/>
      <c r="E4" s="40"/>
      <c r="F4" s="7"/>
      <c r="G4" s="41"/>
      <c r="H4" s="7"/>
      <c r="I4" s="8"/>
      <c r="J4" s="43"/>
    </row>
    <row r="5" spans="1:10" x14ac:dyDescent="0.3">
      <c r="A5" s="44" t="s">
        <v>39</v>
      </c>
      <c r="B5" s="10" t="s">
        <v>2</v>
      </c>
      <c r="C5" s="10" t="s">
        <v>1</v>
      </c>
      <c r="D5" s="37"/>
      <c r="E5" s="19"/>
      <c r="F5" s="47" t="s">
        <v>26</v>
      </c>
      <c r="G5" s="48" t="s">
        <v>0</v>
      </c>
      <c r="H5" s="49" t="s">
        <v>25</v>
      </c>
      <c r="I5" s="38" t="s">
        <v>40</v>
      </c>
      <c r="J5" s="39" t="s">
        <v>41</v>
      </c>
    </row>
    <row r="6" spans="1:10" x14ac:dyDescent="0.3">
      <c r="A6" s="46">
        <v>1</v>
      </c>
      <c r="B6" s="10" t="s">
        <v>6</v>
      </c>
      <c r="C6" s="16">
        <f>2/1/2017+1</f>
        <v>1.0009915716410511</v>
      </c>
      <c r="D6" s="18" t="s">
        <v>38</v>
      </c>
      <c r="E6" s="19"/>
      <c r="F6" s="36">
        <v>0.375</v>
      </c>
      <c r="G6" s="22">
        <v>4.1666666666666664E-2</v>
      </c>
      <c r="H6" s="36">
        <v>0.70833333333333337</v>
      </c>
      <c r="I6" s="20">
        <f>IF(OR(D6="férié travaillé",D6="travail"),(H6-F6+IF(F6&gt;H6,1)-G6),INDEX(base!$E$19:'base'!$E$28,MATCH(D6,gérald,0)))</f>
        <v>0.29166666666666669</v>
      </c>
      <c r="J6" s="25"/>
    </row>
    <row r="7" spans="1:10" x14ac:dyDescent="0.3">
      <c r="B7" s="10" t="s">
        <v>7</v>
      </c>
      <c r="C7" s="16">
        <f t="shared" ref="C7:C11" si="0">C6+1</f>
        <v>2.0009915716410509</v>
      </c>
      <c r="D7" s="18" t="s">
        <v>29</v>
      </c>
      <c r="E7" s="23"/>
      <c r="F7" s="36"/>
      <c r="G7" s="22"/>
      <c r="H7" s="36"/>
      <c r="I7" s="20">
        <f>IF(OR(D7="férié travaillé",D7="travail"),(H7-F7+IF(F7&gt;H7,1)-G7),INDEX(base!$E$19:'base'!$E$28,MATCH(D7,gérald,0)))</f>
        <v>0</v>
      </c>
      <c r="J7" s="25"/>
    </row>
    <row r="8" spans="1:10" x14ac:dyDescent="0.3">
      <c r="B8" s="10" t="s">
        <v>8</v>
      </c>
      <c r="C8" s="16">
        <f t="shared" si="0"/>
        <v>3.0009915716410509</v>
      </c>
      <c r="D8" s="18" t="s">
        <v>29</v>
      </c>
      <c r="E8" s="23"/>
      <c r="F8" s="36"/>
      <c r="G8" s="22"/>
      <c r="H8" s="36"/>
      <c r="I8" s="20">
        <f>IF(OR(D8="férié travaillé",D8="travail"),(H8-F8+IF(F8&gt;H8,1)-G8),INDEX(base!$E$19:'base'!$E$28,MATCH(D8,gérald,0)))</f>
        <v>0</v>
      </c>
      <c r="J8" s="25"/>
    </row>
    <row r="9" spans="1:10" x14ac:dyDescent="0.3">
      <c r="B9" s="10" t="s">
        <v>9</v>
      </c>
      <c r="C9" s="16">
        <f t="shared" si="0"/>
        <v>4.0009915716410509</v>
      </c>
      <c r="D9" s="18" t="s">
        <v>29</v>
      </c>
      <c r="E9" s="23"/>
      <c r="F9" s="36"/>
      <c r="G9" s="22"/>
      <c r="H9" s="36"/>
      <c r="I9" s="20">
        <f>IF(OR(D9="férié travaillé",D9="travail"),(H9-F9+IF(F9&gt;H9,1)-G9),INDEX(base!$E$19:'base'!$E$28,MATCH(D9,gérald,0)))</f>
        <v>0</v>
      </c>
      <c r="J9" s="25"/>
    </row>
    <row r="10" spans="1:10" x14ac:dyDescent="0.3">
      <c r="B10" s="10" t="s">
        <v>3</v>
      </c>
      <c r="C10" s="16">
        <f t="shared" si="0"/>
        <v>5.0009915716410509</v>
      </c>
      <c r="D10" s="18" t="s">
        <v>29</v>
      </c>
      <c r="E10" s="23"/>
      <c r="F10" s="36"/>
      <c r="G10" s="22"/>
      <c r="H10" s="36"/>
      <c r="I10" s="20">
        <f>IF(OR(D10="férié travaillé",D10="travail"),(H10-F10+IF(F10&gt;H10,1)-G10),INDEX(base!$E$19:'base'!$E$28,MATCH(D10,gérald,0)))</f>
        <v>0</v>
      </c>
      <c r="J10" s="25"/>
    </row>
    <row r="11" spans="1:10" s="9" customFormat="1" x14ac:dyDescent="0.3">
      <c r="B11" s="10" t="s">
        <v>4</v>
      </c>
      <c r="C11" s="16">
        <f t="shared" si="0"/>
        <v>6.0009915716410509</v>
      </c>
      <c r="D11" s="18" t="s">
        <v>29</v>
      </c>
      <c r="E11" s="23"/>
      <c r="F11" s="36"/>
      <c r="G11" s="22"/>
      <c r="H11" s="36"/>
      <c r="I11" s="20">
        <f>IF(OR(D11="férié travaillé",D11="travail"),(H11-F11+IF(F11&gt;H11,1)-G11),INDEX(base!$E$19:'base'!$E$28,MATCH(D11,gérald,0)))</f>
        <v>0</v>
      </c>
      <c r="J11" s="25"/>
    </row>
    <row r="12" spans="1:10" x14ac:dyDescent="0.3">
      <c r="B12" s="10" t="s">
        <v>5</v>
      </c>
      <c r="C12" s="16">
        <f t="shared" ref="C12" si="1">C11+1</f>
        <v>7.0009915716410509</v>
      </c>
      <c r="D12" s="18" t="s">
        <v>29</v>
      </c>
      <c r="E12" s="24"/>
      <c r="F12" s="36"/>
      <c r="G12" s="22"/>
      <c r="H12" s="36"/>
      <c r="I12" s="20">
        <f>IF(OR(D12="férié travaillé",D12="travail"),(H12-F12+IF(F12&gt;H12,1)-G12),INDEX(base!$E$19:'base'!$E$28,MATCH(D12,gérald,0)))</f>
        <v>0</v>
      </c>
      <c r="J12" s="25"/>
    </row>
    <row r="16" spans="1:10" ht="46.8" customHeight="1" x14ac:dyDescent="0.3"/>
    <row r="17" spans="8:8" x14ac:dyDescent="0.3">
      <c r="H17" s="1"/>
    </row>
    <row r="20" spans="8:8" x14ac:dyDescent="0.3">
      <c r="H20" s="50"/>
    </row>
  </sheetData>
  <dataValidations count="1">
    <dataValidation type="list" allowBlank="1" showInputMessage="1" showErrorMessage="1" sqref="D6:D12 D1:D4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2018-01-04T10:47:11Z</dcterms:modified>
</cp:coreProperties>
</file>