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360" windowWidth="28515" windowHeight="12345" activeTab="2"/>
  </bookViews>
  <sheets>
    <sheet name="Titre" sheetId="1" r:id="rId1"/>
    <sheet name="1_Identité établissement" sheetId="6" r:id="rId2"/>
    <sheet name="Autodignostic" sheetId="2" r:id="rId3"/>
    <sheet name="Moyens de sécurisation" sheetId="3" r:id="rId4"/>
    <sheet name="Moyens de protections" sheetId="7" r:id="rId5"/>
    <sheet name="Bilan vulnérabilité &amp; solution" sheetId="4" r:id="rId6"/>
    <sheet name="Environnement" sheetId="5" r:id="rId7"/>
  </sheets>
  <definedNames>
    <definedName name="_xlnm.Print_Area" localSheetId="1">'1_Identité établissement'!$A$1:$J$16</definedName>
  </definedNames>
  <calcPr calcId="145621"/>
</workbook>
</file>

<file path=xl/calcChain.xml><?xml version="1.0" encoding="utf-8"?>
<calcChain xmlns="http://schemas.openxmlformats.org/spreadsheetml/2006/main">
  <c r="B15" i="7" l="1"/>
  <c r="B14" i="7"/>
  <c r="B13" i="7"/>
  <c r="B12" i="7"/>
  <c r="B10" i="7"/>
  <c r="B9" i="7"/>
  <c r="B8" i="7"/>
  <c r="B7" i="7"/>
  <c r="B5" i="7"/>
  <c r="B4" i="7"/>
  <c r="B3" i="7"/>
  <c r="A20" i="7" l="1"/>
  <c r="A21" i="7"/>
  <c r="E55" i="4" l="1"/>
  <c r="G56" i="4"/>
  <c r="E54" i="4"/>
  <c r="F54" i="4" s="1"/>
  <c r="E53" i="4"/>
  <c r="F53" i="4" s="1"/>
  <c r="E52" i="4"/>
  <c r="F52" i="4" s="1"/>
  <c r="E51" i="4"/>
  <c r="E50" i="4"/>
  <c r="E49" i="4"/>
  <c r="F49" i="4" s="1"/>
  <c r="E48" i="4"/>
  <c r="F48" i="4" s="1"/>
  <c r="E47" i="4"/>
  <c r="E46" i="4"/>
  <c r="E45" i="4"/>
  <c r="E44" i="4"/>
  <c r="E43" i="4"/>
  <c r="E42" i="4"/>
  <c r="E41" i="4"/>
  <c r="E40" i="4"/>
  <c r="E39" i="4"/>
  <c r="E38" i="4"/>
  <c r="E37" i="4"/>
  <c r="E36" i="4"/>
  <c r="E35" i="4"/>
  <c r="E34" i="4"/>
  <c r="E33" i="4"/>
  <c r="E32" i="4"/>
  <c r="E31" i="4"/>
  <c r="E30" i="4"/>
  <c r="E29" i="4"/>
  <c r="E28" i="4"/>
  <c r="E27" i="4"/>
  <c r="E26" i="4"/>
  <c r="E25" i="4"/>
  <c r="E24" i="4"/>
  <c r="E23" i="4"/>
  <c r="E22" i="4"/>
  <c r="E21" i="4"/>
  <c r="E20" i="4"/>
  <c r="E19" i="4"/>
  <c r="E18" i="4"/>
  <c r="E17" i="4"/>
  <c r="E16" i="4"/>
  <c r="E15" i="4"/>
  <c r="E14" i="4"/>
  <c r="E13" i="4"/>
  <c r="E12" i="4"/>
  <c r="E11" i="4"/>
  <c r="E10" i="4"/>
  <c r="E9" i="4"/>
  <c r="E8" i="4"/>
  <c r="E7" i="4"/>
  <c r="E6" i="4"/>
  <c r="E5" i="4"/>
  <c r="E4" i="4"/>
  <c r="E3" i="4"/>
  <c r="F3" i="4" s="1"/>
  <c r="F4" i="4" l="1"/>
  <c r="F5" i="4" l="1"/>
  <c r="F6" i="4" l="1"/>
  <c r="F7" i="4" s="1"/>
  <c r="F8" i="4" l="1"/>
  <c r="F9" i="4" s="1"/>
  <c r="F10" i="4" l="1"/>
  <c r="F11" i="4" s="1"/>
  <c r="F12" i="4"/>
  <c r="F13" i="4"/>
  <c r="F14" i="4" l="1"/>
  <c r="F15" i="4" l="1"/>
  <c r="F16" i="4" l="1"/>
  <c r="B15" i="3"/>
  <c r="B14" i="3"/>
  <c r="B13" i="3"/>
  <c r="B12" i="3"/>
  <c r="B10" i="3"/>
  <c r="B9" i="3"/>
  <c r="B8" i="3"/>
  <c r="B7" i="3"/>
  <c r="B5" i="3"/>
  <c r="B4" i="3"/>
  <c r="B3" i="3"/>
  <c r="F17" i="4" l="1"/>
  <c r="A20" i="3"/>
  <c r="A21" i="3"/>
  <c r="B5" i="2"/>
  <c r="B4" i="2"/>
  <c r="B3" i="2"/>
  <c r="B7" i="2"/>
  <c r="F18" i="4" l="1"/>
  <c r="B15" i="2"/>
  <c r="B14" i="2"/>
  <c r="B13" i="2"/>
  <c r="B12" i="2"/>
  <c r="B10" i="2"/>
  <c r="B9" i="2"/>
  <c r="B8" i="2"/>
  <c r="F19" i="4" l="1"/>
  <c r="F20" i="4" l="1"/>
  <c r="F21" i="4" l="1"/>
  <c r="F22" i="4" l="1"/>
  <c r="F23" i="4" l="1"/>
  <c r="F24" i="4" l="1"/>
  <c r="F25" i="4" l="1"/>
  <c r="F26" i="4" l="1"/>
  <c r="F27" i="4" l="1"/>
  <c r="F28" i="4" l="1"/>
  <c r="F29" i="4" l="1"/>
  <c r="F30" i="4" l="1"/>
  <c r="F31" i="4" l="1"/>
  <c r="F32" i="4" l="1"/>
  <c r="F33" i="4" l="1"/>
  <c r="F34" i="4" l="1"/>
  <c r="F35" i="4" l="1"/>
  <c r="F36" i="4" l="1"/>
  <c r="F37" i="4" l="1"/>
  <c r="F38" i="4" l="1"/>
  <c r="F39" i="4" l="1"/>
  <c r="F40" i="4" l="1"/>
  <c r="F41" i="4" l="1"/>
  <c r="F42" i="4" l="1"/>
  <c r="F43" i="4" l="1"/>
  <c r="F44" i="4" l="1"/>
  <c r="F45" i="4" l="1"/>
  <c r="F46" i="4" l="1"/>
  <c r="F47" i="4" l="1"/>
  <c r="F50" i="4" l="1"/>
  <c r="F51" i="4" l="1"/>
  <c r="F55" i="4" l="1"/>
  <c r="G51" i="4" s="1"/>
  <c r="G46" i="4" l="1"/>
  <c r="G50" i="4"/>
  <c r="G47" i="4"/>
  <c r="G49" i="4"/>
  <c r="G45" i="4"/>
  <c r="G48" i="4"/>
  <c r="G52" i="4"/>
  <c r="G55" i="4"/>
  <c r="G53" i="4"/>
  <c r="G54" i="4"/>
  <c r="G4" i="4"/>
  <c r="G6" i="4"/>
  <c r="G7" i="4"/>
  <c r="G5" i="4"/>
  <c r="G3" i="4"/>
  <c r="G10" i="4"/>
  <c r="G9" i="4"/>
  <c r="G12" i="4"/>
  <c r="G8" i="4"/>
  <c r="G11" i="4"/>
  <c r="G13" i="4"/>
  <c r="G14" i="4"/>
  <c r="G15" i="4"/>
  <c r="G16" i="4"/>
  <c r="G17" i="4"/>
  <c r="G18" i="4"/>
  <c r="G19" i="4"/>
  <c r="G20" i="4"/>
  <c r="G21" i="4"/>
  <c r="G22" i="4"/>
  <c r="G23" i="4"/>
  <c r="G24" i="4"/>
  <c r="G25" i="4"/>
  <c r="G26" i="4"/>
  <c r="G27" i="4"/>
  <c r="G28" i="4"/>
  <c r="G29" i="4"/>
  <c r="G30" i="4"/>
  <c r="G31" i="4"/>
  <c r="G33" i="4"/>
  <c r="G32" i="4"/>
  <c r="G35" i="4"/>
  <c r="G34" i="4"/>
  <c r="G36" i="4"/>
  <c r="G37" i="4"/>
  <c r="G38" i="4"/>
  <c r="G40" i="4"/>
  <c r="G41" i="4"/>
  <c r="G39" i="4"/>
  <c r="G43" i="4"/>
  <c r="G42" i="4"/>
  <c r="G44" i="4"/>
</calcChain>
</file>

<file path=xl/sharedStrings.xml><?xml version="1.0" encoding="utf-8"?>
<sst xmlns="http://schemas.openxmlformats.org/spreadsheetml/2006/main" count="485" uniqueCount="186">
  <si>
    <t>3         Moyens de sécurisation</t>
  </si>
  <si>
    <t>Si oui, Nombre de Caméras :</t>
  </si>
  <si>
    <t>Parties surveillées : (à préciser)</t>
  </si>
  <si>
    <t>Plus de 10</t>
  </si>
  <si>
    <t>Si oui, qui visualise ces caméras ?</t>
  </si>
  <si>
    <t>Où la visualisation s’effectue-t-elle ?</t>
  </si>
  <si>
    <t>Oui / Non</t>
  </si>
  <si>
    <t xml:space="preserve">Durée de conservation </t>
  </si>
  <si>
    <t>Type de détection</t>
  </si>
  <si>
    <t>Où arrivent ces informations ?</t>
  </si>
  <si>
    <t xml:space="preserve">Horaires d’activation des détecteurs </t>
  </si>
  <si>
    <t>Influence sur la vulnérabilité de l’établissement :</t>
  </si>
  <si>
    <t>Sur les 5 dernières années, y a-t-il eu des incidents...</t>
  </si>
  <si>
    <t>Si oui, ces incidents ont été :</t>
  </si>
  <si>
    <t>1 à 2</t>
  </si>
  <si>
    <t>3 à 4</t>
  </si>
  <si>
    <t>4 ou +</t>
  </si>
  <si>
    <t>1_Pas grave, mineur
2_Moyennement Grave
3_Grave, assez important
4_Très grave, très important, critique</t>
  </si>
  <si>
    <t>Pas grave, mineur</t>
  </si>
  <si>
    <t>Grave, assez important</t>
  </si>
  <si>
    <t>Très grave, très important, critique</t>
  </si>
  <si>
    <t>6 et +</t>
  </si>
  <si>
    <t>Si oui</t>
  </si>
  <si>
    <t>Si oui, Combien :</t>
  </si>
  <si>
    <t xml:space="preserve">Liste des accès sous contrôle : </t>
  </si>
  <si>
    <t>Nombre de voyants rouges :</t>
  </si>
  <si>
    <t>Nombre de voyants verts :</t>
  </si>
  <si>
    <t>Nombre de voyants oranges :</t>
  </si>
  <si>
    <t>Nombre de voyants jaunes :</t>
  </si>
  <si>
    <t>vert</t>
  </si>
  <si>
    <t>bleu</t>
  </si>
  <si>
    <t>rouge</t>
  </si>
  <si>
    <t>jaune</t>
  </si>
  <si>
    <t>orange</t>
  </si>
  <si>
    <t>Référence. :</t>
  </si>
  <si>
    <t>Secteur Concerné :</t>
  </si>
  <si>
    <t>Version du document :</t>
  </si>
  <si>
    <t>Page 1 sur 17</t>
  </si>
  <si>
    <t>Note Technique Numéro 19</t>
  </si>
  <si>
    <t>Tous les établissements</t>
  </si>
  <si>
    <t>Répondre à la question ou décrire la situation</t>
  </si>
  <si>
    <t>1_  VOLUMES EXTERIEURS</t>
  </si>
  <si>
    <t>_ 0
_ 1 à 2
_ 3 à 4
_ 4 ou +</t>
  </si>
  <si>
    <r>
      <rPr>
        <b/>
        <sz val="10"/>
        <color theme="1"/>
        <rFont val="Lucida Sans"/>
        <family val="2"/>
      </rPr>
      <t>1_1-2</t>
    </r>
    <r>
      <rPr>
        <sz val="10"/>
        <color theme="1"/>
        <rFont val="Lucida Sans"/>
        <family val="2"/>
      </rPr>
      <t xml:space="preserve"> Le quartier est-il perçu comme sécurisant ? </t>
    </r>
  </si>
  <si>
    <r>
      <rPr>
        <b/>
        <sz val="10"/>
        <color theme="1"/>
        <rFont val="Lucida Sans"/>
        <family val="2"/>
      </rPr>
      <t>1_1-3</t>
    </r>
    <r>
      <rPr>
        <sz val="10"/>
        <color theme="1"/>
        <rFont val="Lucida Sans"/>
        <family val="2"/>
      </rPr>
      <t xml:space="preserve"> Type de l’habitat dominant aux alentours</t>
    </r>
  </si>
  <si>
    <r>
      <rPr>
        <b/>
        <sz val="10"/>
        <color theme="1"/>
        <rFont val="Lucida Sans"/>
        <family val="2"/>
      </rPr>
      <t>1_1-4</t>
    </r>
    <r>
      <rPr>
        <sz val="10"/>
        <color theme="1"/>
        <rFont val="Lucida Sans"/>
        <family val="2"/>
      </rPr>
      <t xml:space="preserve"> Topographie spécifique (impasse, friche, ..)</t>
    </r>
  </si>
  <si>
    <r>
      <rPr>
        <b/>
        <sz val="10"/>
        <color theme="1"/>
        <rFont val="Lucida Sans"/>
        <family val="2"/>
      </rPr>
      <t>1_1-5</t>
    </r>
    <r>
      <rPr>
        <sz val="10"/>
        <color theme="1"/>
        <rFont val="Lucida Sans"/>
        <family val="2"/>
      </rPr>
      <t xml:space="preserve"> Nom des cités environnantes </t>
    </r>
  </si>
  <si>
    <r>
      <rPr>
        <b/>
        <sz val="10"/>
        <color theme="1"/>
        <rFont val="Lucida Sans"/>
        <family val="2"/>
      </rPr>
      <t>1_1-6</t>
    </r>
    <r>
      <rPr>
        <sz val="10"/>
        <color theme="1"/>
        <rFont val="Lucida Sans"/>
        <family val="2"/>
      </rPr>
      <t xml:space="preserve"> Infrastructures proches : Commerces sensibles, Autres (préciser) </t>
    </r>
  </si>
  <si>
    <r>
      <rPr>
        <b/>
        <sz val="10"/>
        <color theme="1"/>
        <rFont val="Lucida Sans"/>
        <family val="2"/>
      </rPr>
      <t>1_1-7</t>
    </r>
    <r>
      <rPr>
        <sz val="10"/>
        <color theme="1"/>
        <rFont val="Lucida Sans"/>
        <family val="2"/>
      </rPr>
      <t xml:space="preserve"> Lieux de rassemblement proches pouvant causer des troubles</t>
    </r>
  </si>
  <si>
    <r>
      <rPr>
        <b/>
        <sz val="10"/>
        <color theme="1"/>
        <rFont val="Lucida Sans"/>
        <family val="2"/>
      </rPr>
      <t xml:space="preserve">1_2-1 </t>
    </r>
    <r>
      <rPr>
        <sz val="10"/>
        <color theme="1"/>
        <rFont val="Lucida Sans"/>
        <family val="2"/>
      </rPr>
      <t xml:space="preserve">Existe-t-il une clôture ? </t>
    </r>
  </si>
  <si>
    <r>
      <rPr>
        <b/>
        <sz val="10"/>
        <color theme="1"/>
        <rFont val="Lucida Sans"/>
        <family val="2"/>
      </rPr>
      <t xml:space="preserve">1_2-2 </t>
    </r>
    <r>
      <rPr>
        <sz val="10"/>
        <color theme="1"/>
        <rFont val="Lucida Sans"/>
        <family val="2"/>
      </rPr>
      <t xml:space="preserve">Si oui, La clôture est-elle homogène ? </t>
    </r>
  </si>
  <si>
    <r>
      <rPr>
        <b/>
        <sz val="10"/>
        <color theme="1"/>
        <rFont val="Lucida Sans"/>
        <family val="2"/>
      </rPr>
      <t xml:space="preserve">1_2-3 </t>
    </r>
    <r>
      <rPr>
        <sz val="10"/>
        <color theme="1"/>
        <rFont val="Lucida Sans"/>
        <family val="2"/>
      </rPr>
      <t xml:space="preserve">Et, y a-t-il une inspection régulière de l'intégrité de la clôture ? </t>
    </r>
  </si>
  <si>
    <r>
      <rPr>
        <b/>
        <sz val="10"/>
        <color theme="1"/>
        <rFont val="Lucida Sans"/>
        <family val="2"/>
      </rPr>
      <t xml:space="preserve">1_2-4 </t>
    </r>
    <r>
      <rPr>
        <sz val="10"/>
        <color theme="1"/>
        <rFont val="Lucida Sans"/>
        <family val="2"/>
      </rPr>
      <t>Est-ce une mitoyenneté ?</t>
    </r>
  </si>
  <si>
    <r>
      <rPr>
        <b/>
        <sz val="10"/>
        <color theme="1"/>
        <rFont val="Lucida Sans"/>
        <family val="2"/>
      </rPr>
      <t>1_2-13</t>
    </r>
    <r>
      <rPr>
        <sz val="10"/>
        <color theme="1"/>
        <rFont val="Lucida Sans"/>
        <family val="2"/>
      </rPr>
      <t xml:space="preserve"> L’éclairage est-il satisfaisant ? </t>
    </r>
  </si>
  <si>
    <r>
      <rPr>
        <b/>
        <sz val="10"/>
        <color theme="1"/>
        <rFont val="Lucida Sans"/>
        <family val="2"/>
      </rPr>
      <t>1_2-12</t>
    </r>
    <r>
      <rPr>
        <sz val="10"/>
        <color theme="1"/>
        <rFont val="Lucida Sans"/>
        <family val="2"/>
      </rPr>
      <t xml:space="preserve"> Existe-t-il des bâtiments annexes, des abris ? </t>
    </r>
  </si>
  <si>
    <r>
      <rPr>
        <b/>
        <sz val="10"/>
        <color theme="1"/>
        <rFont val="Lucida Sans"/>
        <family val="2"/>
      </rPr>
      <t xml:space="preserve">1_2-11 </t>
    </r>
    <r>
      <rPr>
        <sz val="10"/>
        <color theme="1"/>
        <rFont val="Lucida Sans"/>
        <family val="2"/>
      </rPr>
      <t xml:space="preserve">Et peut-on s'y dissimuler ? </t>
    </r>
  </si>
  <si>
    <r>
      <rPr>
        <b/>
        <sz val="10"/>
        <color theme="1"/>
        <rFont val="Lucida Sans"/>
        <family val="2"/>
      </rPr>
      <t>1_2-10</t>
    </r>
    <r>
      <rPr>
        <sz val="10"/>
        <color theme="1"/>
        <rFont val="Lucida Sans"/>
        <family val="2"/>
      </rPr>
      <t xml:space="preserve"> Si oui, sont-ils entretenus ? </t>
    </r>
  </si>
  <si>
    <r>
      <rPr>
        <b/>
        <sz val="10"/>
        <color theme="1"/>
        <rFont val="Lucida Sans"/>
        <family val="2"/>
      </rPr>
      <t>1_2-9</t>
    </r>
    <r>
      <rPr>
        <sz val="10"/>
        <color theme="1"/>
        <rFont val="Lucida Sans"/>
        <family val="2"/>
      </rPr>
      <t xml:space="preserve"> Y-a-t-il des espaces verts ? </t>
    </r>
  </si>
  <si>
    <r>
      <rPr>
        <b/>
        <sz val="10"/>
        <color theme="1"/>
        <rFont val="Lucida Sans"/>
        <family val="2"/>
      </rPr>
      <t>1_2-8</t>
    </r>
    <r>
      <rPr>
        <sz val="10"/>
        <color theme="1"/>
        <rFont val="Lucida Sans"/>
        <family val="2"/>
      </rPr>
      <t xml:space="preserve"> Existe-t-il un parking sécurisé ?</t>
    </r>
  </si>
  <si>
    <r>
      <rPr>
        <b/>
        <sz val="10"/>
        <color theme="1"/>
        <rFont val="Lucida Sans"/>
        <family val="2"/>
      </rPr>
      <t>1_2-7</t>
    </r>
    <r>
      <rPr>
        <sz val="10"/>
        <color theme="1"/>
        <rFont val="Lucida Sans"/>
        <family val="2"/>
      </rPr>
      <t xml:space="preserve"> L’entrée principale est-elle équipée d’un contrôle d’accès ? </t>
    </r>
  </si>
  <si>
    <r>
      <rPr>
        <b/>
        <sz val="10"/>
        <color theme="1"/>
        <rFont val="Lucida Sans"/>
        <family val="2"/>
      </rPr>
      <t>1_2-6</t>
    </r>
    <r>
      <rPr>
        <sz val="10"/>
        <color theme="1"/>
        <rFont val="Lucida Sans"/>
        <family val="2"/>
      </rPr>
      <t xml:space="preserve"> Nombre d’accès pour les piétons</t>
    </r>
  </si>
  <si>
    <r>
      <rPr>
        <b/>
        <sz val="10"/>
        <color theme="1"/>
        <rFont val="Lucida Sans"/>
        <family val="2"/>
      </rPr>
      <t>1_2-5</t>
    </r>
    <r>
      <rPr>
        <sz val="10"/>
        <color theme="1"/>
        <rFont val="Lucida Sans"/>
        <family val="2"/>
      </rPr>
      <t xml:space="preserve"> Nombre d’accès pour les véhicules</t>
    </r>
  </si>
  <si>
    <t>1_3     Façade principale</t>
  </si>
  <si>
    <t>Actions à mettre en œuvre pour améliorer la sécurité</t>
  </si>
  <si>
    <t>Nombre d'occurrences dans la feuille</t>
  </si>
  <si>
    <r>
      <rPr>
        <b/>
        <sz val="10"/>
        <color theme="1"/>
        <rFont val="Lucida Sans"/>
        <family val="2"/>
      </rPr>
      <t>1_1-1</t>
    </r>
    <r>
      <rPr>
        <sz val="10"/>
        <color theme="1"/>
        <rFont val="Lucida Sans"/>
        <family val="2"/>
      </rPr>
      <t xml:space="preserve"> Accessibilité générale (proximité gare SNCF, routière, métro...) </t>
    </r>
  </si>
  <si>
    <r>
      <rPr>
        <b/>
        <sz val="10"/>
        <color theme="1"/>
        <rFont val="Lucida Sans"/>
        <family val="2"/>
      </rPr>
      <t>1_3-1</t>
    </r>
    <r>
      <rPr>
        <sz val="10"/>
        <color theme="1"/>
        <rFont val="Lucida Sans"/>
        <family val="2"/>
      </rPr>
      <t xml:space="preserve"> Peut-on facilement escalader la façade principale ? </t>
    </r>
  </si>
  <si>
    <r>
      <rPr>
        <b/>
        <sz val="10"/>
        <color theme="1"/>
        <rFont val="Lucida Sans"/>
        <family val="2"/>
      </rPr>
      <t>1_3-2</t>
    </r>
    <r>
      <rPr>
        <sz val="10"/>
        <color theme="1"/>
        <rFont val="Lucida Sans"/>
        <family val="2"/>
      </rPr>
      <t xml:space="preserve"> Y-a-t-il une protection d’accès (rideau métallique, volets..) </t>
    </r>
  </si>
  <si>
    <r>
      <rPr>
        <b/>
        <sz val="10"/>
        <color theme="1"/>
        <rFont val="Lucida Sans"/>
        <family val="2"/>
      </rPr>
      <t xml:space="preserve">1_3-3 </t>
    </r>
    <r>
      <rPr>
        <sz val="10"/>
        <color theme="1"/>
        <rFont val="Lucida Sans"/>
        <family val="2"/>
      </rPr>
      <t xml:space="preserve">Les fenêtres sont-elles sécurisées ? Comment ? </t>
    </r>
  </si>
  <si>
    <r>
      <rPr>
        <b/>
        <sz val="10"/>
        <color theme="1"/>
        <rFont val="Lucida Sans"/>
        <family val="2"/>
      </rPr>
      <t>1_3-4</t>
    </r>
    <r>
      <rPr>
        <sz val="10"/>
        <color theme="1"/>
        <rFont val="Lucida Sans"/>
        <family val="2"/>
      </rPr>
      <t xml:space="preserve"> Existence d’autres ouvertures pouvant permettre une intrusion ? </t>
    </r>
  </si>
  <si>
    <r>
      <rPr>
        <b/>
        <sz val="10"/>
        <color theme="1"/>
        <rFont val="Lucida Sans"/>
        <family val="2"/>
      </rPr>
      <t xml:space="preserve">1_3-5 </t>
    </r>
    <r>
      <rPr>
        <sz val="10"/>
        <color theme="1"/>
        <rFont val="Lucida Sans"/>
        <family val="2"/>
      </rPr>
      <t>Y-a-t-il de larges baies vitrées ? Sont-elles protégées ? Les vitrages sont-ils résistants ?</t>
    </r>
  </si>
  <si>
    <r>
      <rPr>
        <b/>
        <sz val="10"/>
        <color theme="1"/>
        <rFont val="Lucida Sans"/>
        <family val="2"/>
      </rPr>
      <t>1_3-6</t>
    </r>
    <r>
      <rPr>
        <sz val="10"/>
        <color theme="1"/>
        <rFont val="Lucida Sans"/>
        <family val="2"/>
      </rPr>
      <t xml:space="preserve"> L’éclairage de la façade est-il satisfaisant ? </t>
    </r>
  </si>
  <si>
    <r>
      <rPr>
        <b/>
        <sz val="10"/>
        <color theme="1"/>
        <rFont val="Lucida Sans"/>
        <family val="2"/>
      </rPr>
      <t>1_3-7</t>
    </r>
    <r>
      <rPr>
        <sz val="10"/>
        <color theme="1"/>
        <rFont val="Lucida Sans"/>
        <family val="2"/>
      </rPr>
      <t xml:space="preserve"> Le personnel vérifie-t-il la fermeture d’un local avant de le quitter ? </t>
    </r>
  </si>
  <si>
    <r>
      <rPr>
        <b/>
        <sz val="10"/>
        <color theme="1"/>
        <rFont val="Lucida Sans"/>
        <family val="2"/>
      </rPr>
      <t xml:space="preserve">1_3-8 </t>
    </r>
    <r>
      <rPr>
        <sz val="10"/>
        <color theme="1"/>
        <rFont val="Lucida Sans"/>
        <family val="2"/>
      </rPr>
      <t>Une ronde est-elle systématiquement assurée avant la fermeture de l’établissement ?</t>
    </r>
  </si>
  <si>
    <t>1_4     Toiture</t>
  </si>
  <si>
    <r>
      <rPr>
        <b/>
        <sz val="10"/>
        <color theme="1"/>
        <rFont val="Lucida Sans"/>
        <family val="2"/>
      </rPr>
      <t xml:space="preserve">1_4-6 </t>
    </r>
    <r>
      <rPr>
        <sz val="10"/>
        <color theme="1"/>
        <rFont val="Lucida Sans"/>
        <family val="2"/>
      </rPr>
      <t xml:space="preserve">Y-a-t-il des « skydomes » (puits de lumière et évacuation de fumée) ? Sont-ils sécurisés ? </t>
    </r>
  </si>
  <si>
    <r>
      <rPr>
        <b/>
        <sz val="10"/>
        <color theme="1"/>
        <rFont val="Lucida Sans"/>
        <family val="2"/>
      </rPr>
      <t xml:space="preserve">1_4-5 </t>
    </r>
    <r>
      <rPr>
        <sz val="10"/>
        <color theme="1"/>
        <rFont val="Lucida Sans"/>
        <family val="2"/>
      </rPr>
      <t xml:space="preserve">Y-a-t-il sur le toit des équipements sensibles ? </t>
    </r>
  </si>
  <si>
    <r>
      <rPr>
        <b/>
        <sz val="10"/>
        <color theme="1"/>
        <rFont val="Lucida Sans"/>
        <family val="2"/>
      </rPr>
      <t>1_4-4</t>
    </r>
    <r>
      <rPr>
        <sz val="10"/>
        <color theme="1"/>
        <rFont val="Lucida Sans"/>
        <family val="2"/>
      </rPr>
      <t xml:space="preserve"> Peut-on pénétrer à l’intérieur du bâtiment par les toits ? </t>
    </r>
  </si>
  <si>
    <r>
      <rPr>
        <b/>
        <sz val="10"/>
        <color theme="1"/>
        <rFont val="Lucida Sans"/>
        <family val="2"/>
      </rPr>
      <t>1_4-3</t>
    </r>
    <r>
      <rPr>
        <sz val="10"/>
        <color theme="1"/>
        <rFont val="Lucida Sans"/>
        <family val="2"/>
      </rPr>
      <t xml:space="preserve"> Peut-on y accéder facilement de l’intérieur ? </t>
    </r>
  </si>
  <si>
    <r>
      <rPr>
        <b/>
        <sz val="10"/>
        <color theme="1"/>
        <rFont val="Lucida Sans"/>
        <family val="2"/>
      </rPr>
      <t>1_4-2</t>
    </r>
    <r>
      <rPr>
        <sz val="10"/>
        <color theme="1"/>
        <rFont val="Lucida Sans"/>
        <family val="2"/>
      </rPr>
      <t xml:space="preserve"> Peut-on y accéder facilement de l’extérieur ? </t>
    </r>
  </si>
  <si>
    <r>
      <rPr>
        <b/>
        <sz val="10"/>
        <color theme="1"/>
        <rFont val="Lucida Sans"/>
        <family val="2"/>
      </rPr>
      <t xml:space="preserve">1_4-1 </t>
    </r>
    <r>
      <rPr>
        <sz val="10"/>
        <color theme="1"/>
        <rFont val="Lucida Sans"/>
        <family val="2"/>
      </rPr>
      <t xml:space="preserve">Les toits sont-ils en terrasse ? </t>
    </r>
  </si>
  <si>
    <t>2_  VOLUMES DES BÂTIMENTS</t>
  </si>
  <si>
    <r>
      <t xml:space="preserve">1_Influence positive </t>
    </r>
    <r>
      <rPr>
        <sz val="9"/>
        <color theme="1"/>
        <rFont val="Lucida Sans"/>
        <family val="2"/>
      </rPr>
      <t>(améliore la sécurité de l’établissement)</t>
    </r>
    <r>
      <rPr>
        <sz val="10"/>
        <color theme="1"/>
        <rFont val="Lucida Sans"/>
        <family val="2"/>
      </rPr>
      <t xml:space="preserve">
2_Sans influence
3_Influence négative </t>
    </r>
    <r>
      <rPr>
        <sz val="9"/>
        <color theme="1"/>
        <rFont val="Lucida Sans"/>
        <family val="2"/>
      </rPr>
      <t>(menace pour la sécurité de l'établissement)</t>
    </r>
  </si>
  <si>
    <t>Influence positive</t>
  </si>
  <si>
    <t>Sans influence</t>
  </si>
  <si>
    <t>Influence négative</t>
  </si>
  <si>
    <t>2_1     Energie, réseaux, produits toxiques</t>
  </si>
  <si>
    <t>2_2     Le mobilier</t>
  </si>
  <si>
    <t>2_3     Sécurité</t>
  </si>
  <si>
    <r>
      <rPr>
        <b/>
        <sz val="10"/>
        <color theme="1"/>
        <rFont val="Lucida Sans"/>
        <family val="2"/>
      </rPr>
      <t xml:space="preserve">2_1-3 </t>
    </r>
    <r>
      <rPr>
        <sz val="10"/>
        <color theme="1"/>
        <rFont val="Lucida Sans"/>
        <family val="2"/>
      </rPr>
      <t xml:space="preserve">Avez-vous désigné une personne- ressource en informatique ? </t>
    </r>
  </si>
  <si>
    <r>
      <rPr>
        <b/>
        <sz val="10"/>
        <color theme="1"/>
        <rFont val="Lucida Sans"/>
        <family val="2"/>
      </rPr>
      <t xml:space="preserve">2_1-2 </t>
    </r>
    <r>
      <rPr>
        <sz val="10"/>
        <color theme="1"/>
        <rFont val="Lucida Sans"/>
        <family val="2"/>
      </rPr>
      <t xml:space="preserve">Les données informatiques sont-elles protégées ? </t>
    </r>
  </si>
  <si>
    <r>
      <rPr>
        <b/>
        <sz val="10"/>
        <color theme="1"/>
        <rFont val="Lucida Sans"/>
        <family val="2"/>
      </rPr>
      <t>2_1-1</t>
    </r>
    <r>
      <rPr>
        <sz val="10"/>
        <color theme="1"/>
        <rFont val="Lucida Sans"/>
        <family val="2"/>
      </rPr>
      <t xml:space="preserve"> Le local serveur informatique est-il sécurisé ? </t>
    </r>
  </si>
  <si>
    <r>
      <rPr>
        <b/>
        <sz val="10"/>
        <color theme="1"/>
        <rFont val="Lucida Sans"/>
        <family val="2"/>
      </rPr>
      <t xml:space="preserve">2_2-3 </t>
    </r>
    <r>
      <rPr>
        <sz val="10"/>
        <color theme="1"/>
        <rFont val="Lucida Sans"/>
        <family val="2"/>
      </rPr>
      <t xml:space="preserve">Les équipements audio-visuels sont-ils sécurisés ? </t>
    </r>
  </si>
  <si>
    <r>
      <rPr>
        <b/>
        <sz val="10"/>
        <color theme="1"/>
        <rFont val="Lucida Sans"/>
        <family val="2"/>
      </rPr>
      <t xml:space="preserve">2_2-2 </t>
    </r>
    <r>
      <rPr>
        <sz val="10"/>
        <color theme="1"/>
        <rFont val="Lucida Sans"/>
        <family val="2"/>
      </rPr>
      <t xml:space="preserve">Les stocks sont-ils sécurisés ? </t>
    </r>
  </si>
  <si>
    <r>
      <rPr>
        <b/>
        <sz val="10"/>
        <color theme="1"/>
        <rFont val="Lucida Sans"/>
        <family val="2"/>
      </rPr>
      <t xml:space="preserve">2_2-1 </t>
    </r>
    <r>
      <rPr>
        <sz val="10"/>
        <color theme="1"/>
        <rFont val="Lucida Sans"/>
        <family val="2"/>
      </rPr>
      <t>Le matériel de bureau est-il sécurisé ?</t>
    </r>
  </si>
  <si>
    <r>
      <rPr>
        <b/>
        <sz val="10"/>
        <color theme="1"/>
        <rFont val="Lucida Sans"/>
        <family val="2"/>
      </rPr>
      <t>2_1-4</t>
    </r>
    <r>
      <rPr>
        <sz val="10"/>
        <color theme="1"/>
        <rFont val="Lucida Sans"/>
        <family val="2"/>
      </rPr>
      <t xml:space="preserve"> L’établissement dispose-t-il ou stocke-t-il des fluides (gaz) ? </t>
    </r>
  </si>
  <si>
    <r>
      <rPr>
        <b/>
        <sz val="10"/>
        <color theme="1"/>
        <rFont val="Lucida Sans"/>
        <family val="2"/>
      </rPr>
      <t xml:space="preserve">2_1-5 </t>
    </r>
    <r>
      <rPr>
        <sz val="10"/>
        <color theme="1"/>
        <rFont val="Lucida Sans"/>
        <family val="2"/>
      </rPr>
      <t>L'établissement dispose-t-il ou stocke-t-il des produits toxiques ?</t>
    </r>
  </si>
  <si>
    <r>
      <rPr>
        <b/>
        <sz val="10"/>
        <color theme="1"/>
        <rFont val="Lucida Sans"/>
        <family val="2"/>
      </rPr>
      <t>2_1-6</t>
    </r>
    <r>
      <rPr>
        <sz val="10"/>
        <color theme="1"/>
        <rFont val="Lucida Sans"/>
        <family val="2"/>
      </rPr>
      <t xml:space="preserve"> Si oui existe-t-il une procédure d'accès et de sécurisation après emploi de produits toxiques stockés ? </t>
    </r>
  </si>
  <si>
    <r>
      <rPr>
        <b/>
        <sz val="10"/>
        <color theme="1"/>
        <rFont val="Lucida Sans"/>
        <family val="2"/>
      </rPr>
      <t xml:space="preserve">2_1-7 </t>
    </r>
    <r>
      <rPr>
        <sz val="10"/>
        <color theme="1"/>
        <rFont val="Lucida Sans"/>
        <family val="2"/>
      </rPr>
      <t xml:space="preserve">Disposez-vous d'un responsable désigné pour la sécurité de ces produits toxiques ? </t>
    </r>
  </si>
  <si>
    <r>
      <rPr>
        <b/>
        <sz val="10"/>
        <color theme="1"/>
        <rFont val="Lucida Sans"/>
        <family val="2"/>
      </rPr>
      <t xml:space="preserve">2_3-1 </t>
    </r>
    <r>
      <rPr>
        <sz val="10"/>
        <color theme="1"/>
        <rFont val="Lucida Sans"/>
        <family val="2"/>
      </rPr>
      <t xml:space="preserve">En cas d'intervention urgente aux heures non ouvrables,  y-a-t-il des procédures d'accueil ? </t>
    </r>
  </si>
  <si>
    <r>
      <rPr>
        <b/>
        <sz val="10"/>
        <color theme="1"/>
        <rFont val="Lucida Sans"/>
        <family val="2"/>
      </rPr>
      <t xml:space="preserve">2_3-2 </t>
    </r>
    <r>
      <rPr>
        <sz val="10"/>
        <color theme="1"/>
        <rFont val="Lucida Sans"/>
        <family val="2"/>
      </rPr>
      <t>En cas d'intervention urgente aux heures non ouvrables,  y-a-t-il des procédures de gestion des clés ?</t>
    </r>
  </si>
  <si>
    <t>Nombre d'occurences dans la feuille</t>
  </si>
  <si>
    <t>3_1     Sécurisation humaine</t>
  </si>
  <si>
    <t>Moyennement grave</t>
  </si>
  <si>
    <r>
      <t>3_2     Moyens de protection techniques</t>
    </r>
    <r>
      <rPr>
        <b/>
        <sz val="20"/>
        <color rgb="FF365F91"/>
        <rFont val="Lucida Sans"/>
        <family val="2"/>
      </rPr>
      <t xml:space="preserve"> </t>
    </r>
    <r>
      <rPr>
        <b/>
        <sz val="28"/>
        <color rgb="FF365F91"/>
        <rFont val="Lucida Sans"/>
        <family val="2"/>
      </rPr>
      <t>extérieurs</t>
    </r>
  </si>
  <si>
    <r>
      <rPr>
        <b/>
        <sz val="10"/>
        <color theme="1"/>
        <rFont val="Lucida Sans"/>
        <family val="2"/>
      </rPr>
      <t xml:space="preserve">3_1-8 </t>
    </r>
    <r>
      <rPr>
        <sz val="10"/>
        <color theme="1"/>
        <rFont val="Lucida Sans"/>
        <family val="2"/>
      </rPr>
      <t>Existe-t-il une présence humaine pendant les arrivées et sorties des usagers ?</t>
    </r>
  </si>
  <si>
    <r>
      <rPr>
        <b/>
        <sz val="10"/>
        <color theme="1"/>
        <rFont val="Lucida Sans"/>
        <family val="2"/>
      </rPr>
      <t>3_1-7</t>
    </r>
    <r>
      <rPr>
        <sz val="10"/>
        <color theme="1"/>
        <rFont val="Lucida Sans"/>
        <family val="2"/>
      </rPr>
      <t xml:space="preserve"> Existe-t-il une présence humaine sur le site la nuit et en période de fermeture (logement de fonction) </t>
    </r>
  </si>
  <si>
    <r>
      <rPr>
        <b/>
        <sz val="10"/>
        <color theme="1"/>
        <rFont val="Lucida Sans"/>
        <family val="2"/>
      </rPr>
      <t xml:space="preserve">3_1-6 </t>
    </r>
    <r>
      <rPr>
        <sz val="10"/>
        <color theme="1"/>
        <rFont val="Lucida Sans"/>
        <family val="2"/>
      </rPr>
      <t>Le gardien a-t-il un rôle dans la vie de l'établissement (dispose des clés, ramasse les poubelles, ramène le courrier, ouvre aux fournisseurs...)</t>
    </r>
  </si>
  <si>
    <r>
      <rPr>
        <b/>
        <sz val="10"/>
        <color theme="1"/>
        <rFont val="Lucida Sans"/>
        <family val="2"/>
      </rPr>
      <t>3_1-5</t>
    </r>
    <r>
      <rPr>
        <sz val="10"/>
        <color theme="1"/>
        <rFont val="Lucida Sans"/>
        <family val="2"/>
      </rPr>
      <t xml:space="preserve"> Jours et heures de présence :</t>
    </r>
  </si>
  <si>
    <r>
      <rPr>
        <b/>
        <sz val="10"/>
        <color theme="1"/>
        <rFont val="Lucida Sans"/>
        <family val="2"/>
      </rPr>
      <t>3_1-4</t>
    </r>
    <r>
      <rPr>
        <sz val="10"/>
        <color theme="1"/>
        <rFont val="Lucida Sans"/>
        <family val="2"/>
      </rPr>
      <t xml:space="preserve"> Est-il commun à plusieurs établissements ? </t>
    </r>
  </si>
  <si>
    <r>
      <rPr>
        <b/>
        <sz val="10"/>
        <color theme="1"/>
        <rFont val="Lucida Sans"/>
        <family val="2"/>
      </rPr>
      <t>3_1-3</t>
    </r>
    <r>
      <rPr>
        <sz val="10"/>
        <color theme="1"/>
        <rFont val="Lucida Sans"/>
        <family val="2"/>
      </rPr>
      <t xml:space="preserve"> Numéro de téléphone :</t>
    </r>
  </si>
  <si>
    <r>
      <rPr>
        <b/>
        <sz val="10"/>
        <color theme="1"/>
        <rFont val="Lucida Sans"/>
        <family val="2"/>
      </rPr>
      <t>3_1-2</t>
    </r>
    <r>
      <rPr>
        <sz val="10"/>
        <color theme="1"/>
        <rFont val="Lucida Sans"/>
        <family val="2"/>
      </rPr>
      <t xml:space="preserve"> Comment le contacter ?</t>
    </r>
  </si>
  <si>
    <r>
      <rPr>
        <b/>
        <sz val="10"/>
        <color theme="1"/>
        <rFont val="Lucida Sans"/>
        <family val="2"/>
      </rPr>
      <t>3_1-1</t>
    </r>
    <r>
      <rPr>
        <sz val="10"/>
        <color theme="1"/>
        <rFont val="Lucida Sans"/>
        <family val="2"/>
      </rPr>
      <t xml:space="preserve"> Y a-t-il un gardiennage ?</t>
    </r>
  </si>
  <si>
    <t>3_2-1 Y a-t-il une vidéosurveillance installée vers l'extérieur de l'établissement ?</t>
  </si>
  <si>
    <t>3_2-2 Y a-t-il un visionnage en direct ?</t>
  </si>
  <si>
    <r>
      <rPr>
        <b/>
        <sz val="10"/>
        <color theme="1"/>
        <rFont val="Lucida Sans"/>
        <family val="2"/>
      </rPr>
      <t xml:space="preserve">3_2-3 </t>
    </r>
    <r>
      <rPr>
        <sz val="10"/>
        <color theme="1"/>
        <rFont val="Lucida Sans"/>
        <family val="2"/>
      </rPr>
      <t>Dispose-t-on d’un enregistrement ?</t>
    </r>
  </si>
  <si>
    <t>Oui</t>
  </si>
  <si>
    <t>Non</t>
  </si>
  <si>
    <r>
      <rPr>
        <b/>
        <sz val="10"/>
        <color theme="1"/>
        <rFont val="Lucida Sans"/>
        <family val="2"/>
      </rPr>
      <t xml:space="preserve">3_2-5 </t>
    </r>
    <r>
      <rPr>
        <sz val="10"/>
        <color theme="1"/>
        <rFont val="Lucida Sans"/>
        <family val="2"/>
      </rPr>
      <t>Le système est-il relié à une alarme sonore hurleurs ?</t>
    </r>
  </si>
  <si>
    <r>
      <rPr>
        <b/>
        <sz val="10"/>
        <color theme="1"/>
        <rFont val="Lucida Sans"/>
        <family val="2"/>
      </rPr>
      <t xml:space="preserve">3_2-6 </t>
    </r>
    <r>
      <rPr>
        <sz val="10"/>
        <color theme="1"/>
        <rFont val="Lucida Sans"/>
        <family val="2"/>
      </rPr>
      <t>Utilisez-vous des contrôles d'accès (Code, badge....)</t>
    </r>
  </si>
  <si>
    <r>
      <t xml:space="preserve">3_3     Moyens de protection techniques </t>
    </r>
    <r>
      <rPr>
        <b/>
        <sz val="28"/>
        <color rgb="FF365F91"/>
        <rFont val="Lucida Sans"/>
        <family val="2"/>
      </rPr>
      <t>intérieurs</t>
    </r>
  </si>
  <si>
    <r>
      <rPr>
        <b/>
        <sz val="10"/>
        <color theme="1"/>
        <rFont val="Lucida Sans"/>
        <family val="2"/>
      </rPr>
      <t xml:space="preserve">3_3-5 </t>
    </r>
    <r>
      <rPr>
        <sz val="10"/>
        <color theme="1"/>
        <rFont val="Lucida Sans"/>
        <family val="2"/>
      </rPr>
      <t>Le système est-il relié à une alarme sonore hurleurs ?</t>
    </r>
  </si>
  <si>
    <r>
      <rPr>
        <b/>
        <sz val="10"/>
        <color theme="1"/>
        <rFont val="Lucida Sans"/>
        <family val="2"/>
      </rPr>
      <t xml:space="preserve">3_2-4 </t>
    </r>
    <r>
      <rPr>
        <sz val="10"/>
        <color theme="1"/>
        <rFont val="Lucida Sans"/>
        <family val="2"/>
      </rPr>
      <t>Y a-t-il des détecteurs de présence ou d’intrusion installés sur le périmètre extérieur ?</t>
    </r>
  </si>
  <si>
    <r>
      <rPr>
        <b/>
        <sz val="10"/>
        <color theme="1"/>
        <rFont val="Lucida Sans"/>
        <family val="2"/>
      </rPr>
      <t xml:space="preserve">3_3-1 </t>
    </r>
    <r>
      <rPr>
        <sz val="10"/>
        <color theme="1"/>
        <rFont val="Lucida Sans"/>
        <family val="2"/>
      </rPr>
      <t>Y a-t-il des détecteurs de présence ou d’intrusion installés ?</t>
    </r>
  </si>
  <si>
    <r>
      <rPr>
        <b/>
        <sz val="10"/>
        <color theme="1"/>
        <rFont val="Lucida Sans"/>
        <family val="2"/>
      </rPr>
      <t xml:space="preserve">3_3-2 </t>
    </r>
    <r>
      <rPr>
        <sz val="10"/>
        <color theme="1"/>
        <rFont val="Lucida Sans"/>
        <family val="2"/>
      </rPr>
      <t>Y a-t-il une vidéosurveillance installée au sein de l'établissement ?</t>
    </r>
  </si>
  <si>
    <r>
      <rPr>
        <b/>
        <sz val="10"/>
        <color theme="1"/>
        <rFont val="Lucida Sans"/>
        <family val="2"/>
      </rPr>
      <t xml:space="preserve">3_3-3 </t>
    </r>
    <r>
      <rPr>
        <sz val="10"/>
        <color theme="1"/>
        <rFont val="Lucida Sans"/>
        <family val="2"/>
      </rPr>
      <t>Y a-t-il un visionnage en direct ?</t>
    </r>
  </si>
  <si>
    <r>
      <rPr>
        <b/>
        <sz val="10"/>
        <color theme="1"/>
        <rFont val="Lucida Sans"/>
        <family val="2"/>
      </rPr>
      <t xml:space="preserve">3_3-4 </t>
    </r>
    <r>
      <rPr>
        <sz val="10"/>
        <color theme="1"/>
        <rFont val="Lucida Sans"/>
        <family val="2"/>
      </rPr>
      <t>Dispose-t-on d’un enregistrement ?</t>
    </r>
  </si>
  <si>
    <t>La menace la plus importante en position 1 :</t>
  </si>
  <si>
    <t>La menace importante en position 2 :</t>
  </si>
  <si>
    <t>La menace importante en position 3 :</t>
  </si>
  <si>
    <r>
      <rPr>
        <b/>
        <sz val="10"/>
        <color theme="1"/>
        <rFont val="Lucida Sans"/>
        <family val="2"/>
      </rPr>
      <t xml:space="preserve">3_2-2 </t>
    </r>
    <r>
      <rPr>
        <sz val="10"/>
        <color theme="1"/>
        <rFont val="Lucida Sans"/>
        <family val="2"/>
      </rPr>
      <t>Y a-t-il un visionnage en direct ?</t>
    </r>
  </si>
  <si>
    <t>liste origine</t>
  </si>
  <si>
    <t>Liste pour faire la liste déroulante</t>
  </si>
  <si>
    <r>
      <t xml:space="preserve">La solution envisagée numéro 2 :
</t>
    </r>
    <r>
      <rPr>
        <sz val="9"/>
        <color rgb="FFFF0000"/>
        <rFont val="Lucida Sans"/>
        <family val="2"/>
      </rPr>
      <t>(Cliquez vers le haut de la liste déroulante pour voir apparaître vos choix, merci)</t>
    </r>
  </si>
  <si>
    <r>
      <t xml:space="preserve">La solution envisagée numéro 3 :
</t>
    </r>
    <r>
      <rPr>
        <sz val="9"/>
        <color rgb="FFFF0000"/>
        <rFont val="Lucida Sans"/>
        <family val="2"/>
      </rPr>
      <t>(Cliquez vers le haut de la liste déroulante pour voir apparaître vos choix, merci)</t>
    </r>
  </si>
  <si>
    <t xml:space="preserve">1_1-5 Nom des cités environnantes </t>
  </si>
  <si>
    <t xml:space="preserve">1_1-2 Le quartier est-il perçu comme sécurisant ? </t>
  </si>
  <si>
    <t>action 2</t>
  </si>
  <si>
    <t>action 1</t>
  </si>
  <si>
    <t>action 3</t>
  </si>
  <si>
    <t>action 4</t>
  </si>
  <si>
    <t>action 5</t>
  </si>
  <si>
    <t>Accessibilité Générale : on peut ici insérer la carte de l'environnement de l'établissement et indiquer les zones à risques éventuelles (à l'aide de l'outil "Formes")</t>
  </si>
  <si>
    <t>Cet autodiagniostic est destiné à favoriser l’élaboration de la fiche de sécurité de l’établissement, conformément à l’instruction n° SG/HFDS/DGCS/2017/219 du 4 juillet 2017 relative aux mesures de sécurisation dans les établissements et services sociaux et médico-sociaux et d’aider à faire le diagnostic de mise en sûreté de l’établissement 
Ce diagnostic est un préalable à la mise en place ou au renforcement des mesures destinées à réduire et limiter préventivement les effets d’un attentat-intrusion.
La mise en sûreté de l’établissement devrait se faire si possible en partenariat :
• avec le maire et les services municipaux qui procèdent aux aménagements de la voie publique nécessaires à la protection de l’établissement et qui complètent l’action de la police ou de la gendarmerie;
• avec le propriétaire du bâtiment et la copropriété (si c’est le cas); 
• avec le concours des référents ou correspondants «sûreté» de la police et de la gendarmerie locale.
Elle est conçue sous la forme d’un questionnaire Excel le plus complet possible pour aborder de nombreux aspects de la mise en sûreté d’un établissement.
Pour chaque question un constat doit être fait. Ce constat peut nécessiter une action particulière à envisager : prise en compte du point évoqué, amélioration de l’existant, mise en œuvre d’une mesure d’organisation, mise en place de dispositifs techniques, travaux à réaliser, par exemple.</t>
  </si>
  <si>
    <t>Il revient à la direction de l’ESSMS de définir une politique globale de sécurité visant à protéger les personnes, les biens et les informations. Cette politique doit :
- être appropriée à la nature et à l’étendue des menaces et vulnérabilités identifiées;
- être communiquée à tout le personnel afin de le sensibiliser sur son rôle en matière de sécurité;
- être consignée par écrit, datée, testée et revue périodiquement, pour s’assurer qu’elle reste pertinente et appropriée.
Ce document s’inspire et adapte l’annexe 4 du Bulletin officiel de l’éducation nationale n°15 du 13-04-2017 (auquel on peut se référer). Le texte de présentation ci-dessous est aussi une variante du texte de l’éducation nationale, adapté à notre association.</t>
  </si>
  <si>
    <t>n° FINESS</t>
  </si>
  <si>
    <t>IDENTITÉ DE L'ÉTABLISSEMENT</t>
  </si>
  <si>
    <t>E-mail Direction :</t>
  </si>
  <si>
    <t>E-mail Secrétariat</t>
  </si>
  <si>
    <t>Auteur</t>
  </si>
  <si>
    <t>1_1  Périphérie de l’établissement</t>
  </si>
  <si>
    <t>27/10/2017 - PROVISOIRE</t>
  </si>
  <si>
    <t>PCCA - Autodiagnostic securité de l’établissement</t>
  </si>
  <si>
    <r>
      <rPr>
        <b/>
        <sz val="12"/>
        <color theme="1"/>
        <rFont val="Lucida Sans"/>
        <family val="2"/>
      </rPr>
      <t>Toutes les questions n’appellent pas systématiquement une réponse</t>
    </r>
    <r>
      <rPr>
        <sz val="12"/>
        <color theme="1"/>
        <rFont val="Lucida Sans"/>
        <family val="2"/>
      </rPr>
      <t xml:space="preserve"> et encore moins une action à mettre en œuvre. En effet, les dispositifs existants peuvent être considérés comme satisfaisants ou suffisants, en l’état, compte tenu des particularités de chaque établissement, ou bien il n’y a pas de nécessité objective de mettre en œuvre une mesure dont l’efficacité ne serait pas en rapport avec son coût financier ou humain. Par exemple, un système de vidéo-protection est utile, mais ne s’impose pas forcément pour l’établissement. En effet, la vidéo-protection peut requerir notamment la présence d’un personnel pour suivre les images aux heures d’ouverture de l’établissement et d’un dispositif de stockage de vidéos qui pourront être exploitées par la police et la gendarmerie; si ce dispositif est utile, il ne se justifie pas de façon systématique dans les établissements.
Dans le cadre du diagnostic, les mesures d’organisation sont à mettre en œuvre dans les délais les plus brefs. En revanche, un dialogue doit s’instaurer avec les partenaires (commune, propriétaire de l’établissement, le cas échéant forces de police et de gendarmerie) pour arrêter, in fine, les dispositifs vers lesquels tendre. 
</t>
    </r>
    <r>
      <rPr>
        <b/>
        <sz val="12"/>
        <color theme="1"/>
        <rFont val="Lucida Sans"/>
        <family val="2"/>
      </rPr>
      <t>Quelques exemples de travaux à court et moyen termes à envisager :</t>
    </r>
    <r>
      <rPr>
        <sz val="12"/>
        <color theme="1"/>
        <rFont val="Lucida Sans"/>
        <family val="2"/>
      </rPr>
      <t xml:space="preserve">
• travaux prioritaires à court terme: alarme, fermeture des accès, limitation du stationnement, barrières
• travaux plus lourds à planifier sur le moyen terme: visiophones, rehaussement des murs et des clôtures (ou de certaines portions), barreaudage, opacification des vues …</t>
    </r>
  </si>
  <si>
    <r>
      <rPr>
        <b/>
        <sz val="12"/>
        <color theme="1"/>
        <rFont val="Lucida Sans"/>
        <family val="2"/>
      </rPr>
      <t>Mode d’emploi du fichier Excel</t>
    </r>
    <r>
      <rPr>
        <sz val="12"/>
        <color theme="1"/>
        <rFont val="Lucida Sans"/>
        <family val="2"/>
      </rPr>
      <t xml:space="preserve">
1. Répondre dans toute la mesure du possible aux questions.
2. Dans la colonne prévue à cet effet, décrire les actions à mettre en œuvre pour améliorer la sécurité
3. Ces actions sont reportées dans le chapitre « Solutions envisageables ». 
4. Ici, il est demandé de choisir les 5 principales puis de hiérarchiser les actions (de la plus urgente à la moins urgente)
5. Ces éléments sont à utiliser pour élaborer la « Fiche de Sécurité de l’établissement », qui sera à annexer au Plan de Crise et de Continuité d’Activité (PCCA) de l’établissement </t>
    </r>
  </si>
  <si>
    <t>NOM de l'établissement</t>
  </si>
  <si>
    <t>CATÉGORIE</t>
  </si>
  <si>
    <t>COMPÉTENCE</t>
  </si>
  <si>
    <t>C.C.N.T.</t>
  </si>
  <si>
    <t>CAPACITÉ AUTORISÉE</t>
  </si>
  <si>
    <t>ADRESSE</t>
  </si>
  <si>
    <t>TÉL du standard</t>
  </si>
  <si>
    <t>NOM du directeur</t>
  </si>
  <si>
    <t>Date de mise à jour de l'autodiagnostic</t>
  </si>
  <si>
    <t>Validation faite part</t>
  </si>
  <si>
    <r>
      <rPr>
        <b/>
        <sz val="10"/>
        <color theme="1"/>
        <rFont val="Lucida Sans"/>
        <family val="2"/>
      </rPr>
      <t xml:space="preserve">2_1-7 </t>
    </r>
    <r>
      <rPr>
        <sz val="10"/>
        <color theme="1"/>
        <rFont val="Lucida Sans"/>
        <family val="2"/>
      </rPr>
      <t xml:space="preserve">Disposez-vous d'un responsable désigné pour la sécurité de ces produits toxiques ? 
</t>
    </r>
    <r>
      <rPr>
        <sz val="8"/>
        <color theme="1"/>
        <rFont val="Lucida Sans"/>
        <family val="2"/>
      </rPr>
      <t>Ne sont pas concerné par cette question la gestion des déchets d'activités de soins à risques infectieux (se référer à la procédure DASRI- note technique n°7 - référence QPR/GDR/2011/09/07</t>
    </r>
  </si>
  <si>
    <t>Qui peut accéder à l'information ?</t>
  </si>
  <si>
    <r>
      <rPr>
        <b/>
        <sz val="10"/>
        <color theme="1"/>
        <rFont val="Lucida Sans"/>
        <family val="2"/>
      </rPr>
      <t xml:space="preserve">3_2-1 </t>
    </r>
    <r>
      <rPr>
        <sz val="10"/>
        <color theme="1"/>
        <rFont val="Lucida Sans"/>
        <family val="2"/>
      </rPr>
      <t>Y a-t-il une vidéosurveillance installée vers l'extérieur de l'établissement ?</t>
    </r>
  </si>
  <si>
    <t>4         BILAN</t>
  </si>
  <si>
    <t>4_1     Bilan des vulnérabilité (quantitatif)</t>
  </si>
  <si>
    <t>4_1     Bilan de la gravité des incidents (quantitatif)</t>
  </si>
  <si>
    <t>Nombre de voyants Bleus :</t>
  </si>
  <si>
    <t>4_3     Bilan des vulnérabilité (qualitatif)</t>
  </si>
  <si>
    <t>La menace importante en position 4 :</t>
  </si>
  <si>
    <t>La menace importante en position 5 :</t>
  </si>
  <si>
    <t>Cochez par ordre d'importance décroissant les 5 menaces principales pour la sécurité de l'établissement.</t>
  </si>
  <si>
    <t>4_4     Solutions envisageable</t>
  </si>
  <si>
    <r>
      <t xml:space="preserve">La solution envisagée numéro 4 :
</t>
    </r>
    <r>
      <rPr>
        <sz val="9"/>
        <color rgb="FFFF0000"/>
        <rFont val="Lucida Sans"/>
        <family val="2"/>
      </rPr>
      <t>(Cliquez vers le haut de la liste déroulante pour voir apparaître vos choix, merci)</t>
    </r>
  </si>
  <si>
    <r>
      <t xml:space="preserve">La solution envisagée numéro 5 :
</t>
    </r>
    <r>
      <rPr>
        <sz val="9"/>
        <color rgb="FFFF0000"/>
        <rFont val="Lucida Sans"/>
        <family val="2"/>
      </rPr>
      <t>(Cliquez vers le haut de la liste déroulante pour voir apparaître vos choix, merci)</t>
    </r>
  </si>
  <si>
    <t>Hierarchisez les solutions envisageables, de la plus importante à la moins importante :</t>
  </si>
  <si>
    <r>
      <t xml:space="preserve">La solution envisagée la plus importante, numéro 1 :
</t>
    </r>
    <r>
      <rPr>
        <sz val="9"/>
        <color rgb="FFFF0000"/>
        <rFont val="Lucida Sans"/>
        <family val="2"/>
      </rPr>
      <t>(Cliquez vers le haut de la liste déroulante pour voir apparaître vos choix, merci)</t>
    </r>
  </si>
  <si>
    <t xml:space="preserve">Actions à mettre en œuvre pour améliorer la sécurité
Soit directement par l’établissement soit par un tiers. </t>
  </si>
  <si>
    <r>
      <rPr>
        <b/>
        <sz val="10"/>
        <color theme="1"/>
        <rFont val="Lucida Sans"/>
        <family val="2"/>
      </rPr>
      <t>1_1-1</t>
    </r>
    <r>
      <rPr>
        <sz val="10"/>
        <color theme="1"/>
        <rFont val="Lucida Sans"/>
        <family val="2"/>
      </rPr>
      <t xml:space="preserve"> Accessibilité générale (proximité gare SNCF, routière, métro...) 
</t>
    </r>
    <r>
      <rPr>
        <sz val="9"/>
        <color theme="1"/>
        <rFont val="Lucida Sans"/>
        <family val="2"/>
      </rPr>
      <t>On peut s’aider de la page environnement pour répondre à cette question.</t>
    </r>
  </si>
  <si>
    <t>1_2     Périmétrie de l’établissement (partie comprise entre la limite de propriété et l’enveloppe du ou des bâtiments, accès inclus) 
L’objectif est d’identifier les accès possibles des agresseurs et leurs cheminements .</t>
  </si>
  <si>
    <t>z</t>
  </si>
  <si>
    <t>gfh</t>
  </si>
</sst>
</file>

<file path=xl/styles.xml><?xml version="1.0" encoding="utf-8"?>
<styleSheet xmlns="http://schemas.openxmlformats.org/spreadsheetml/2006/main" xmlns:mc="http://schemas.openxmlformats.org/markup-compatibility/2006" xmlns:x14ac="http://schemas.microsoft.com/office/spreadsheetml/2009/9/ac" mc:Ignorable="x14ac">
  <fonts count="28" x14ac:knownFonts="1">
    <font>
      <sz val="11"/>
      <color theme="1"/>
      <name val="Calibri"/>
      <family val="2"/>
      <scheme val="minor"/>
    </font>
    <font>
      <sz val="11"/>
      <color theme="1"/>
      <name val="Lucida Sans"/>
      <family val="2"/>
    </font>
    <font>
      <sz val="10"/>
      <color theme="1"/>
      <name val="Lucida Sans"/>
      <family val="2"/>
    </font>
    <font>
      <b/>
      <sz val="14"/>
      <color rgb="FF365F91"/>
      <name val="Lucida Sans"/>
      <family val="2"/>
    </font>
    <font>
      <b/>
      <sz val="10"/>
      <color theme="1"/>
      <name val="Lucida Sans"/>
      <family val="2"/>
    </font>
    <font>
      <sz val="18"/>
      <color theme="1"/>
      <name val="Lucida Sans"/>
      <family val="2"/>
    </font>
    <font>
      <b/>
      <sz val="20"/>
      <color rgb="FF365F91"/>
      <name val="Lucida Sans"/>
      <family val="2"/>
    </font>
    <font>
      <b/>
      <sz val="11"/>
      <color theme="1"/>
      <name val="Lucida Sans"/>
      <family val="2"/>
    </font>
    <font>
      <b/>
      <sz val="12"/>
      <color theme="1"/>
      <name val="Lucida Sans"/>
      <family val="2"/>
    </font>
    <font>
      <b/>
      <sz val="22"/>
      <color theme="1"/>
      <name val="Lucida Sans"/>
      <family val="2"/>
    </font>
    <font>
      <b/>
      <sz val="11"/>
      <color rgb="FF000000"/>
      <name val="Lucida Sans"/>
      <family val="2"/>
    </font>
    <font>
      <sz val="11"/>
      <color rgb="FF000000"/>
      <name val="Lucida Sans"/>
      <family val="2"/>
    </font>
    <font>
      <sz val="36"/>
      <color rgb="FF000000"/>
      <name val="Lucida Sans"/>
      <family val="2"/>
    </font>
    <font>
      <b/>
      <sz val="18"/>
      <color rgb="FF000000"/>
      <name val="Lucida Sans"/>
      <family val="2"/>
    </font>
    <font>
      <b/>
      <sz val="18"/>
      <color rgb="FF365F91"/>
      <name val="Lucida Sans"/>
      <family val="2"/>
    </font>
    <font>
      <sz val="22"/>
      <color theme="1"/>
      <name val="Lucida Sans"/>
      <family val="2"/>
    </font>
    <font>
      <sz val="9"/>
      <color theme="1"/>
      <name val="Lucida Sans"/>
      <family val="2"/>
    </font>
    <font>
      <b/>
      <sz val="28"/>
      <color rgb="FF365F91"/>
      <name val="Lucida Sans"/>
      <family val="2"/>
    </font>
    <font>
      <u/>
      <sz val="10"/>
      <color theme="1"/>
      <name val="Lucida Sans"/>
      <family val="2"/>
    </font>
    <font>
      <sz val="14"/>
      <color rgb="FF365F91"/>
      <name val="Lucida Sans"/>
      <family val="2"/>
    </font>
    <font>
      <b/>
      <sz val="16"/>
      <color theme="1"/>
      <name val="Lucida Sans"/>
      <family val="2"/>
    </font>
    <font>
      <sz val="11"/>
      <color rgb="FFFF0000"/>
      <name val="Calibri"/>
      <family val="2"/>
      <scheme val="minor"/>
    </font>
    <font>
      <sz val="10"/>
      <color rgb="FFFF0000"/>
      <name val="Lucida Sans"/>
      <family val="2"/>
    </font>
    <font>
      <sz val="9"/>
      <color rgb="FFFF0000"/>
      <name val="Lucida Sans"/>
      <family val="2"/>
    </font>
    <font>
      <b/>
      <sz val="11"/>
      <color theme="1"/>
      <name val="Calibri"/>
      <family val="2"/>
      <scheme val="minor"/>
    </font>
    <font>
      <sz val="22"/>
      <color theme="0"/>
      <name val="Calibri"/>
      <family val="2"/>
      <scheme val="minor"/>
    </font>
    <font>
      <sz val="12"/>
      <color theme="1"/>
      <name val="Lucida Sans"/>
      <family val="2"/>
    </font>
    <font>
      <sz val="8"/>
      <color theme="1"/>
      <name val="Lucida Sans"/>
      <family val="2"/>
    </font>
  </fonts>
  <fills count="12">
    <fill>
      <patternFill patternType="none"/>
    </fill>
    <fill>
      <patternFill patternType="gray125"/>
    </fill>
    <fill>
      <patternFill patternType="solid">
        <fgColor theme="8" tint="0.79998168889431442"/>
        <bgColor indexed="64"/>
      </patternFill>
    </fill>
    <fill>
      <patternFill patternType="solid">
        <fgColor theme="7" tint="0.79998168889431442"/>
        <bgColor indexed="64"/>
      </patternFill>
    </fill>
    <fill>
      <patternFill patternType="solid">
        <fgColor rgb="FFFF3333"/>
        <bgColor indexed="64"/>
      </patternFill>
    </fill>
    <fill>
      <patternFill patternType="solid">
        <fgColor rgb="FF64D26E"/>
        <bgColor indexed="64"/>
      </patternFill>
    </fill>
    <fill>
      <patternFill patternType="solid">
        <fgColor rgb="FFF79646"/>
        <bgColor indexed="64"/>
      </patternFill>
    </fill>
    <fill>
      <patternFill patternType="solid">
        <fgColor rgb="FFFFCD2F"/>
        <bgColor indexed="64"/>
      </patternFill>
    </fill>
    <fill>
      <patternFill patternType="solid">
        <fgColor rgb="FF60C659"/>
        <bgColor indexed="64"/>
      </patternFill>
    </fill>
    <fill>
      <patternFill patternType="solid">
        <fgColor theme="3" tint="0.39997558519241921"/>
        <bgColor indexed="64"/>
      </patternFill>
    </fill>
    <fill>
      <patternFill patternType="solid">
        <fgColor rgb="FF75A4DD"/>
        <bgColor indexed="64"/>
      </patternFill>
    </fill>
    <fill>
      <patternFill patternType="solid">
        <fgColor theme="0" tint="-0.249977111117893"/>
        <bgColor indexed="64"/>
      </patternFill>
    </fill>
  </fills>
  <borders count="39">
    <border>
      <left/>
      <right/>
      <top/>
      <bottom/>
      <diagonal/>
    </border>
    <border>
      <left style="medium">
        <color indexed="64"/>
      </left>
      <right style="medium">
        <color indexed="64"/>
      </right>
      <top style="medium">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diagonal/>
    </border>
    <border>
      <left style="medium">
        <color indexed="64"/>
      </left>
      <right/>
      <top style="thin">
        <color indexed="64"/>
      </top>
      <bottom style="medium">
        <color indexed="64"/>
      </bottom>
      <diagonal/>
    </border>
    <border>
      <left/>
      <right style="thin">
        <color indexed="64"/>
      </right>
      <top style="medium">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thin">
        <color indexed="64"/>
      </left>
      <right style="medium">
        <color indexed="64"/>
      </right>
      <top style="medium">
        <color indexed="64"/>
      </top>
      <bottom/>
      <diagonal/>
    </border>
    <border>
      <left style="thin">
        <color indexed="64"/>
      </left>
      <right/>
      <top style="medium">
        <color indexed="64"/>
      </top>
      <bottom style="thin">
        <color indexed="64"/>
      </bottom>
      <diagonal/>
    </border>
    <border>
      <left style="medium">
        <color indexed="64"/>
      </left>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thin">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style="thin">
        <color indexed="64"/>
      </left>
      <right style="dashDot">
        <color indexed="64"/>
      </right>
      <top style="dashDot">
        <color indexed="64"/>
      </top>
      <bottom style="dashDot">
        <color indexed="64"/>
      </bottom>
      <diagonal/>
    </border>
    <border>
      <left/>
      <right style="medium">
        <color indexed="64"/>
      </right>
      <top style="medium">
        <color indexed="64"/>
      </top>
      <bottom/>
      <diagonal/>
    </border>
    <border>
      <left/>
      <right style="medium">
        <color indexed="64"/>
      </right>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s>
  <cellStyleXfs count="2">
    <xf numFmtId="0" fontId="0" fillId="0" borderId="0"/>
    <xf numFmtId="0" fontId="21" fillId="0" borderId="0" applyNumberFormat="0" applyFill="0" applyBorder="0" applyAlignment="0" applyProtection="0"/>
  </cellStyleXfs>
  <cellXfs count="179">
    <xf numFmtId="0" fontId="0" fillId="0" borderId="0" xfId="0"/>
    <xf numFmtId="0" fontId="2" fillId="0" borderId="0" xfId="0" applyFont="1" applyAlignment="1" applyProtection="1">
      <alignment wrapText="1"/>
      <protection locked="0"/>
    </xf>
    <xf numFmtId="0" fontId="2" fillId="0" borderId="0" xfId="0" applyFont="1" applyProtection="1">
      <protection locked="0"/>
    </xf>
    <xf numFmtId="0" fontId="2" fillId="0" borderId="0" xfId="0" applyFont="1" applyAlignment="1" applyProtection="1">
      <alignment horizontal="left" vertical="center"/>
      <protection locked="0"/>
    </xf>
    <xf numFmtId="0" fontId="2" fillId="0" borderId="0" xfId="0" applyFont="1" applyAlignment="1" applyProtection="1">
      <alignment horizontal="left" vertical="center" wrapText="1"/>
      <protection locked="0"/>
    </xf>
    <xf numFmtId="0" fontId="2" fillId="0" borderId="2" xfId="0" applyFont="1" applyBorder="1" applyAlignment="1" applyProtection="1">
      <alignment horizontal="center" vertical="center" wrapText="1"/>
      <protection locked="0"/>
    </xf>
    <xf numFmtId="0" fontId="2" fillId="0" borderId="2" xfId="0" applyFont="1" applyBorder="1" applyAlignment="1" applyProtection="1">
      <alignment vertical="center" wrapText="1"/>
      <protection locked="0"/>
    </xf>
    <xf numFmtId="0" fontId="2" fillId="0" borderId="6" xfId="0" applyFont="1" applyBorder="1" applyAlignment="1" applyProtection="1">
      <alignment horizontal="left" vertical="center" wrapText="1"/>
      <protection locked="0"/>
    </xf>
    <xf numFmtId="0" fontId="2" fillId="0" borderId="5" xfId="0" applyFont="1" applyBorder="1" applyAlignment="1" applyProtection="1">
      <alignment horizontal="left" vertical="center" wrapText="1"/>
      <protection locked="0"/>
    </xf>
    <xf numFmtId="0" fontId="2" fillId="0" borderId="2" xfId="0" applyFont="1" applyBorder="1" applyAlignment="1" applyProtection="1">
      <alignment horizontal="left" vertical="center" wrapText="1"/>
      <protection locked="0"/>
    </xf>
    <xf numFmtId="0" fontId="2" fillId="0" borderId="6" xfId="0" applyFont="1" applyBorder="1" applyProtection="1">
      <protection locked="0"/>
    </xf>
    <xf numFmtId="0" fontId="2" fillId="0" borderId="7" xfId="0" applyFont="1" applyBorder="1" applyAlignment="1" applyProtection="1">
      <alignment horizontal="left" vertical="center" wrapText="1"/>
      <protection locked="0"/>
    </xf>
    <xf numFmtId="0" fontId="2" fillId="0" borderId="8" xfId="0" applyFont="1" applyBorder="1" applyAlignment="1" applyProtection="1">
      <alignment horizontal="left" vertical="center" wrapText="1"/>
      <protection locked="0"/>
    </xf>
    <xf numFmtId="0" fontId="2" fillId="0" borderId="9" xfId="0" applyFont="1" applyBorder="1" applyAlignment="1" applyProtection="1">
      <alignment horizontal="left" vertical="center" wrapText="1"/>
      <protection locked="0"/>
    </xf>
    <xf numFmtId="0" fontId="2" fillId="0" borderId="9" xfId="0" applyFont="1" applyBorder="1" applyProtection="1">
      <protection locked="0"/>
    </xf>
    <xf numFmtId="0" fontId="5" fillId="0" borderId="3" xfId="0" applyFont="1" applyBorder="1" applyAlignment="1" applyProtection="1">
      <alignment horizontal="center" vertical="center" wrapText="1"/>
      <protection locked="0"/>
    </xf>
    <xf numFmtId="0" fontId="2" fillId="0" borderId="29" xfId="0" applyFont="1" applyBorder="1" applyAlignment="1" applyProtection="1">
      <alignment horizontal="left" vertical="center" wrapText="1"/>
      <protection locked="0"/>
    </xf>
    <xf numFmtId="0" fontId="2" fillId="0" borderId="14" xfId="0" applyFont="1" applyBorder="1" applyAlignment="1" applyProtection="1">
      <alignment horizontal="left" vertical="center" wrapText="1"/>
      <protection locked="0"/>
    </xf>
    <xf numFmtId="0" fontId="2" fillId="0" borderId="28" xfId="0" applyFont="1" applyBorder="1" applyAlignment="1" applyProtection="1">
      <alignment horizontal="left" vertical="center" wrapText="1"/>
      <protection locked="0"/>
    </xf>
    <xf numFmtId="0" fontId="5" fillId="0" borderId="2" xfId="0" applyFont="1" applyBorder="1" applyAlignment="1" applyProtection="1">
      <alignment horizontal="center" vertical="center" wrapText="1"/>
      <protection locked="0"/>
    </xf>
    <xf numFmtId="0" fontId="2" fillId="0" borderId="8" xfId="0" applyFont="1" applyBorder="1" applyAlignment="1" applyProtection="1">
      <alignment vertical="center" wrapText="1"/>
      <protection locked="0"/>
    </xf>
    <xf numFmtId="0" fontId="2" fillId="0" borderId="27" xfId="0" applyFont="1" applyBorder="1" applyAlignment="1" applyProtection="1">
      <alignment horizontal="left" vertical="center" wrapText="1"/>
      <protection locked="0"/>
    </xf>
    <xf numFmtId="0" fontId="2" fillId="0" borderId="30" xfId="0" applyFont="1" applyBorder="1" applyAlignment="1" applyProtection="1">
      <alignment horizontal="left" vertical="center" wrapText="1"/>
      <protection locked="0"/>
    </xf>
    <xf numFmtId="0" fontId="2" fillId="0" borderId="13" xfId="0" applyFont="1" applyBorder="1" applyAlignment="1" applyProtection="1">
      <alignment horizontal="left" vertical="center" wrapText="1"/>
      <protection locked="0"/>
    </xf>
    <xf numFmtId="0" fontId="2" fillId="0" borderId="6" xfId="0" applyFont="1" applyFill="1" applyBorder="1" applyProtection="1">
      <protection locked="0"/>
    </xf>
    <xf numFmtId="0" fontId="2" fillId="0" borderId="0" xfId="0" applyFont="1" applyAlignment="1" applyProtection="1">
      <alignment wrapText="1"/>
    </xf>
    <xf numFmtId="0" fontId="2" fillId="0" borderId="0" xfId="0" applyFont="1" applyProtection="1"/>
    <xf numFmtId="0" fontId="2" fillId="3" borderId="2" xfId="0" applyFont="1" applyFill="1" applyBorder="1" applyAlignment="1" applyProtection="1">
      <alignment horizontal="center" vertical="center" wrapText="1"/>
    </xf>
    <xf numFmtId="0" fontId="2" fillId="0" borderId="2" xfId="0" applyFont="1" applyBorder="1" applyProtection="1"/>
    <xf numFmtId="0" fontId="2" fillId="3" borderId="2" xfId="0" applyFont="1" applyFill="1" applyBorder="1" applyAlignment="1" applyProtection="1">
      <alignment horizontal="center" vertical="center"/>
    </xf>
    <xf numFmtId="0" fontId="2" fillId="0" borderId="0" xfId="0" applyFont="1" applyAlignment="1" applyProtection="1">
      <alignment horizontal="center" vertical="center" wrapText="1"/>
    </xf>
    <xf numFmtId="0" fontId="2" fillId="0" borderId="0" xfId="0" applyFont="1" applyFill="1" applyAlignment="1" applyProtection="1">
      <alignment wrapText="1"/>
    </xf>
    <xf numFmtId="0" fontId="2" fillId="0" borderId="12" xfId="0" applyFont="1" applyBorder="1" applyAlignment="1" applyProtection="1">
      <alignment horizontal="center" vertical="center" wrapText="1"/>
    </xf>
    <xf numFmtId="0" fontId="2" fillId="0" borderId="11" xfId="0" applyFont="1" applyBorder="1" applyAlignment="1" applyProtection="1">
      <alignment horizontal="center" vertical="center" wrapText="1"/>
    </xf>
    <xf numFmtId="0" fontId="2" fillId="0" borderId="6" xfId="0" applyFont="1" applyBorder="1" applyAlignment="1" applyProtection="1">
      <alignment horizontal="center" vertical="center" wrapText="1"/>
    </xf>
    <xf numFmtId="0" fontId="2" fillId="0" borderId="2" xfId="0" applyFont="1" applyBorder="1" applyAlignment="1" applyProtection="1">
      <alignment horizontal="center" vertical="center" wrapText="1"/>
    </xf>
    <xf numFmtId="0" fontId="2" fillId="0" borderId="5" xfId="0" applyFont="1" applyBorder="1" applyAlignment="1" applyProtection="1">
      <alignment vertical="center" wrapText="1"/>
    </xf>
    <xf numFmtId="0" fontId="2" fillId="0" borderId="5" xfId="0" applyFont="1" applyBorder="1" applyAlignment="1" applyProtection="1">
      <alignment horizontal="left" vertical="center" wrapText="1"/>
    </xf>
    <xf numFmtId="0" fontId="2" fillId="0" borderId="7" xfId="0" applyFont="1" applyBorder="1" applyAlignment="1" applyProtection="1">
      <alignment horizontal="left" vertical="center" wrapText="1"/>
    </xf>
    <xf numFmtId="0" fontId="2" fillId="0" borderId="0" xfId="0" applyFont="1" applyAlignment="1" applyProtection="1">
      <alignment horizontal="left" vertical="center" wrapText="1"/>
    </xf>
    <xf numFmtId="0" fontId="2" fillId="0" borderId="0" xfId="0" applyFont="1" applyAlignment="1" applyProtection="1">
      <alignment horizontal="left" vertical="center"/>
    </xf>
    <xf numFmtId="0" fontId="2" fillId="0" borderId="16" xfId="0" applyFont="1" applyBorder="1" applyAlignment="1" applyProtection="1">
      <alignment horizontal="left" vertical="center" wrapText="1"/>
    </xf>
    <xf numFmtId="0" fontId="2" fillId="0" borderId="18" xfId="0" applyFont="1" applyBorder="1" applyAlignment="1" applyProtection="1">
      <alignment horizontal="left" vertical="center" wrapText="1"/>
    </xf>
    <xf numFmtId="0" fontId="2" fillId="0" borderId="19" xfId="0" applyFont="1" applyBorder="1" applyAlignment="1" applyProtection="1">
      <alignment horizontal="center" vertical="center" wrapText="1"/>
    </xf>
    <xf numFmtId="0" fontId="2" fillId="0" borderId="30" xfId="0" applyFont="1" applyBorder="1" applyAlignment="1" applyProtection="1">
      <alignment horizontal="center" vertical="center" wrapText="1"/>
    </xf>
    <xf numFmtId="0" fontId="2" fillId="0" borderId="0" xfId="0" applyFont="1" applyFill="1" applyAlignment="1" applyProtection="1">
      <alignment horizontal="left" vertical="center"/>
    </xf>
    <xf numFmtId="0" fontId="2" fillId="0" borderId="0" xfId="0" applyFont="1" applyFill="1" applyProtection="1"/>
    <xf numFmtId="0" fontId="2" fillId="0" borderId="0" xfId="0" applyFont="1" applyAlignment="1" applyProtection="1"/>
    <xf numFmtId="0" fontId="2" fillId="0" borderId="23" xfId="0" applyFont="1" applyBorder="1" applyAlignment="1" applyProtection="1">
      <alignment horizontal="center" vertical="center" wrapText="1"/>
    </xf>
    <xf numFmtId="0" fontId="2" fillId="0" borderId="29" xfId="0" applyFont="1" applyBorder="1" applyAlignment="1" applyProtection="1">
      <alignment horizontal="center" vertical="center" wrapText="1"/>
    </xf>
    <xf numFmtId="0" fontId="2" fillId="0" borderId="10" xfId="0" applyFont="1" applyBorder="1" applyAlignment="1" applyProtection="1">
      <alignment horizontal="center" vertical="center" wrapText="1"/>
    </xf>
    <xf numFmtId="0" fontId="2" fillId="0" borderId="5" xfId="0" applyFont="1" applyBorder="1" applyAlignment="1" applyProtection="1">
      <alignment horizontal="center" vertical="center" wrapText="1"/>
    </xf>
    <xf numFmtId="0" fontId="3" fillId="0" borderId="0" xfId="0" applyFont="1" applyFill="1" applyAlignment="1" applyProtection="1">
      <alignment horizontal="center" vertical="center" wrapText="1"/>
    </xf>
    <xf numFmtId="0" fontId="2" fillId="0" borderId="0" xfId="0" applyFont="1" applyAlignment="1" applyProtection="1">
      <alignment vertical="center"/>
    </xf>
    <xf numFmtId="0" fontId="2" fillId="0" borderId="2" xfId="0" applyFont="1" applyBorder="1" applyAlignment="1" applyProtection="1">
      <alignment vertical="center"/>
    </xf>
    <xf numFmtId="0" fontId="2" fillId="0" borderId="1" xfId="0" applyFont="1" applyBorder="1" applyAlignment="1" applyProtection="1">
      <alignment vertical="center" wrapText="1"/>
    </xf>
    <xf numFmtId="0" fontId="2" fillId="0" borderId="31" xfId="0" applyFont="1" applyBorder="1" applyAlignment="1" applyProtection="1">
      <alignment horizontal="left" vertical="center" wrapText="1"/>
    </xf>
    <xf numFmtId="0" fontId="0" fillId="0" borderId="0" xfId="0" applyAlignment="1" applyProtection="1">
      <alignment horizontal="center" vertical="center"/>
      <protection locked="0"/>
    </xf>
    <xf numFmtId="0" fontId="0" fillId="0" borderId="0" xfId="0" applyProtection="1">
      <protection locked="0"/>
    </xf>
    <xf numFmtId="0" fontId="0" fillId="0" borderId="0" xfId="0" applyAlignment="1" applyProtection="1">
      <alignment wrapText="1"/>
      <protection locked="0"/>
    </xf>
    <xf numFmtId="0" fontId="2" fillId="0" borderId="0" xfId="0" applyFont="1" applyAlignment="1" applyProtection="1">
      <alignment horizontal="center" vertical="center"/>
      <protection locked="0"/>
    </xf>
    <xf numFmtId="0" fontId="15" fillId="0" borderId="29" xfId="0" applyFont="1" applyBorder="1" applyAlignment="1" applyProtection="1">
      <alignment horizontal="center" vertical="center" wrapText="1"/>
      <protection locked="0"/>
    </xf>
    <xf numFmtId="0" fontId="2" fillId="0" borderId="2" xfId="0" applyFont="1" applyBorder="1" applyAlignment="1" applyProtection="1">
      <alignment horizontal="left" vertical="center"/>
      <protection locked="0"/>
    </xf>
    <xf numFmtId="0" fontId="2" fillId="0" borderId="29" xfId="0" applyFont="1" applyBorder="1" applyAlignment="1" applyProtection="1">
      <alignment horizontal="center" vertical="center" wrapText="1"/>
      <protection locked="0"/>
    </xf>
    <xf numFmtId="0" fontId="2" fillId="0" borderId="2" xfId="0" applyFont="1" applyFill="1" applyBorder="1" applyAlignment="1" applyProtection="1">
      <alignment horizontal="left" vertical="center" wrapText="1"/>
      <protection locked="0"/>
    </xf>
    <xf numFmtId="0" fontId="2" fillId="0" borderId="27" xfId="0" applyFont="1" applyBorder="1" applyAlignment="1" applyProtection="1">
      <alignment horizontal="center" vertical="center" wrapText="1"/>
      <protection locked="0"/>
    </xf>
    <xf numFmtId="0" fontId="0" fillId="0" borderId="0" xfId="0" applyFont="1" applyProtection="1">
      <protection locked="0"/>
    </xf>
    <xf numFmtId="0" fontId="0" fillId="0" borderId="0" xfId="0" applyFont="1" applyAlignment="1" applyProtection="1">
      <alignment horizontal="center" vertical="center"/>
      <protection locked="0"/>
    </xf>
    <xf numFmtId="0" fontId="0" fillId="0" borderId="0" xfId="0" applyFont="1" applyAlignment="1" applyProtection="1">
      <alignment wrapText="1"/>
      <protection locked="0"/>
    </xf>
    <xf numFmtId="0" fontId="0" fillId="0" borderId="2" xfId="0" applyBorder="1" applyAlignment="1" applyProtection="1">
      <alignment horizontal="center" vertical="center" wrapText="1"/>
      <protection locked="0"/>
    </xf>
    <xf numFmtId="0" fontId="0" fillId="0" borderId="0" xfId="0" applyProtection="1"/>
    <xf numFmtId="0" fontId="11" fillId="0" borderId="1" xfId="0" applyFont="1" applyBorder="1" applyAlignment="1" applyProtection="1">
      <alignment horizontal="center" vertical="center" wrapText="1"/>
    </xf>
    <xf numFmtId="14" fontId="10" fillId="0" borderId="20" xfId="0" applyNumberFormat="1" applyFont="1" applyBorder="1" applyAlignment="1" applyProtection="1">
      <alignment horizontal="center" vertical="center" wrapText="1"/>
    </xf>
    <xf numFmtId="0" fontId="2" fillId="0" borderId="5" xfId="0" applyFont="1" applyFill="1" applyBorder="1" applyAlignment="1" applyProtection="1">
      <alignment horizontal="left" vertical="center" wrapText="1"/>
    </xf>
    <xf numFmtId="0" fontId="0" fillId="0" borderId="0" xfId="0" applyAlignment="1" applyProtection="1">
      <alignment horizontal="center" vertical="center"/>
    </xf>
    <xf numFmtId="0" fontId="0" fillId="0" borderId="0" xfId="0" applyAlignment="1" applyProtection="1">
      <alignment wrapText="1"/>
    </xf>
    <xf numFmtId="0" fontId="0" fillId="0" borderId="0" xfId="0" applyBorder="1" applyProtection="1"/>
    <xf numFmtId="0" fontId="0" fillId="0" borderId="3" xfId="0" applyBorder="1" applyProtection="1"/>
    <xf numFmtId="0" fontId="0" fillId="0" borderId="2" xfId="0" applyBorder="1" applyProtection="1"/>
    <xf numFmtId="0" fontId="0" fillId="0" borderId="2" xfId="0" applyBorder="1" applyAlignment="1" applyProtection="1">
      <alignment horizontal="center"/>
    </xf>
    <xf numFmtId="0" fontId="0" fillId="0" borderId="0" xfId="0" applyAlignment="1" applyProtection="1">
      <alignment vertical="center"/>
    </xf>
    <xf numFmtId="0" fontId="0" fillId="0" borderId="0" xfId="0" applyBorder="1" applyAlignment="1" applyProtection="1">
      <alignment horizontal="center"/>
    </xf>
    <xf numFmtId="0" fontId="2" fillId="3" borderId="0" xfId="0" applyFont="1" applyFill="1" applyAlignment="1" applyProtection="1">
      <alignment horizontal="left"/>
    </xf>
    <xf numFmtId="0" fontId="2" fillId="3" borderId="0" xfId="0" applyFont="1" applyFill="1" applyProtection="1"/>
    <xf numFmtId="0" fontId="2" fillId="0" borderId="0" xfId="0" applyFont="1" applyAlignment="1" applyProtection="1">
      <alignment horizontal="center" vertical="center"/>
    </xf>
    <xf numFmtId="0" fontId="2" fillId="0" borderId="0" xfId="0" applyFont="1" applyFill="1" applyAlignment="1" applyProtection="1">
      <alignment horizontal="left" vertical="center" wrapText="1"/>
    </xf>
    <xf numFmtId="0" fontId="2" fillId="0" borderId="2" xfId="0" applyFont="1" applyBorder="1" applyAlignment="1" applyProtection="1">
      <alignment horizontal="left" vertical="center" wrapText="1"/>
    </xf>
    <xf numFmtId="0" fontId="18" fillId="0" borderId="0" xfId="0" applyFont="1" applyBorder="1" applyAlignment="1" applyProtection="1">
      <alignment horizontal="left" vertical="center" wrapText="1"/>
    </xf>
    <xf numFmtId="0" fontId="2" fillId="0" borderId="0" xfId="0" applyFont="1" applyBorder="1" applyAlignment="1" applyProtection="1">
      <alignment horizontal="center" vertical="center" wrapText="1"/>
    </xf>
    <xf numFmtId="0" fontId="2" fillId="0" borderId="0" xfId="0" applyFont="1" applyBorder="1" applyAlignment="1" applyProtection="1">
      <alignment horizontal="left" vertical="center"/>
    </xf>
    <xf numFmtId="0" fontId="19" fillId="0" borderId="0" xfId="0" applyFont="1" applyFill="1" applyAlignment="1" applyProtection="1">
      <alignment horizontal="center" vertical="center" wrapText="1"/>
    </xf>
    <xf numFmtId="0" fontId="0" fillId="0" borderId="0" xfId="0" applyAlignment="1" applyProtection="1"/>
    <xf numFmtId="0" fontId="0" fillId="0" borderId="0" xfId="0" applyAlignment="1" applyProtection="1">
      <alignment horizontal="center" vertical="center" wrapText="1"/>
    </xf>
    <xf numFmtId="0" fontId="21" fillId="0" borderId="0" xfId="1" applyBorder="1" applyAlignment="1" applyProtection="1"/>
    <xf numFmtId="0" fontId="0" fillId="0" borderId="2" xfId="0" applyBorder="1" applyAlignment="1" applyProtection="1"/>
    <xf numFmtId="0" fontId="2" fillId="0" borderId="31" xfId="0" applyFont="1" applyFill="1" applyBorder="1" applyAlignment="1" applyProtection="1">
      <alignment horizontal="left" vertical="center" wrapText="1"/>
    </xf>
    <xf numFmtId="0" fontId="2" fillId="0" borderId="20" xfId="0" applyFont="1" applyBorder="1" applyAlignment="1" applyProtection="1">
      <alignment horizontal="left" vertical="center" wrapText="1"/>
    </xf>
    <xf numFmtId="0" fontId="22" fillId="0" borderId="0" xfId="0" applyFont="1" applyFill="1" applyBorder="1" applyAlignment="1" applyProtection="1">
      <alignment horizontal="left" vertical="center" wrapText="1"/>
    </xf>
    <xf numFmtId="0" fontId="0" fillId="0" borderId="32" xfId="0" applyBorder="1" applyAlignment="1" applyProtection="1">
      <alignment horizontal="center" vertical="center" wrapText="1"/>
    </xf>
    <xf numFmtId="0" fontId="8" fillId="4" borderId="10" xfId="0" applyFont="1" applyFill="1" applyBorder="1" applyAlignment="1" applyProtection="1">
      <alignment horizontal="left" vertical="center"/>
    </xf>
    <xf numFmtId="0" fontId="8" fillId="6" borderId="5" xfId="0" applyFont="1" applyFill="1" applyBorder="1" applyAlignment="1" applyProtection="1">
      <alignment horizontal="left" vertical="center"/>
    </xf>
    <xf numFmtId="0" fontId="8" fillId="7" borderId="5" xfId="0" applyFont="1" applyFill="1" applyBorder="1" applyAlignment="1" applyProtection="1">
      <alignment horizontal="left" vertical="center"/>
    </xf>
    <xf numFmtId="0" fontId="8" fillId="5" borderId="7" xfId="0" applyFont="1" applyFill="1" applyBorder="1" applyAlignment="1" applyProtection="1">
      <alignment horizontal="left" vertical="center"/>
    </xf>
    <xf numFmtId="0" fontId="8" fillId="0" borderId="0" xfId="0" applyFont="1" applyBorder="1" applyAlignment="1" applyProtection="1">
      <alignment horizontal="left" vertical="center"/>
    </xf>
    <xf numFmtId="0" fontId="8" fillId="0" borderId="0" xfId="0" applyFont="1" applyAlignment="1" applyProtection="1">
      <alignment horizontal="left" vertical="center"/>
    </xf>
    <xf numFmtId="0" fontId="8" fillId="0" borderId="2" xfId="0" applyFont="1" applyBorder="1" applyAlignment="1" applyProtection="1">
      <alignment vertical="center"/>
    </xf>
    <xf numFmtId="0" fontId="8" fillId="0" borderId="0" xfId="0" applyFont="1" applyBorder="1" applyAlignment="1" applyProtection="1">
      <alignment vertical="center"/>
    </xf>
    <xf numFmtId="0" fontId="8" fillId="0" borderId="0" xfId="0" applyFont="1" applyBorder="1" applyAlignment="1" applyProtection="1">
      <alignment horizontal="center" vertical="center" wrapText="1"/>
    </xf>
    <xf numFmtId="0" fontId="8" fillId="0" borderId="2" xfId="0" applyFont="1" applyBorder="1" applyAlignment="1" applyProtection="1">
      <alignment vertical="center" wrapText="1"/>
    </xf>
    <xf numFmtId="0" fontId="24" fillId="0" borderId="0" xfId="0" applyFont="1"/>
    <xf numFmtId="0" fontId="2" fillId="0" borderId="10" xfId="0" applyFont="1" applyBorder="1" applyAlignment="1" applyProtection="1">
      <alignment horizontal="center" vertical="center" wrapText="1"/>
    </xf>
    <xf numFmtId="0" fontId="2" fillId="0" borderId="5" xfId="0" applyFont="1" applyBorder="1" applyAlignment="1" applyProtection="1">
      <alignment horizontal="center" vertical="center" wrapText="1"/>
    </xf>
    <xf numFmtId="0" fontId="2" fillId="0" borderId="2" xfId="0" applyFont="1" applyBorder="1" applyAlignment="1" applyProtection="1">
      <alignment horizontal="center" vertical="center" wrapText="1"/>
    </xf>
    <xf numFmtId="0" fontId="11" fillId="0" borderId="26" xfId="0" applyFont="1" applyBorder="1" applyAlignment="1" applyProtection="1">
      <alignment horizontal="center" vertical="center" wrapText="1"/>
    </xf>
    <xf numFmtId="0" fontId="11" fillId="0" borderId="33" xfId="0" applyFont="1" applyBorder="1" applyAlignment="1" applyProtection="1">
      <alignment horizontal="center" vertical="center" wrapText="1"/>
    </xf>
    <xf numFmtId="0" fontId="11" fillId="0" borderId="34" xfId="0" applyFont="1" applyBorder="1" applyAlignment="1" applyProtection="1">
      <alignment horizontal="center" vertical="center" wrapText="1"/>
    </xf>
    <xf numFmtId="0" fontId="24" fillId="0" borderId="10" xfId="0" applyFont="1" applyBorder="1" applyAlignment="1">
      <alignment horizontal="left" vertical="center"/>
    </xf>
    <xf numFmtId="0" fontId="24" fillId="0" borderId="5" xfId="0" applyFont="1" applyBorder="1" applyAlignment="1">
      <alignment horizontal="left" vertical="center"/>
    </xf>
    <xf numFmtId="0" fontId="24" fillId="0" borderId="7" xfId="0" applyFont="1" applyBorder="1" applyAlignment="1">
      <alignment horizontal="left" vertical="center"/>
    </xf>
    <xf numFmtId="0" fontId="0" fillId="0" borderId="0" xfId="0" applyBorder="1"/>
    <xf numFmtId="0" fontId="2" fillId="11" borderId="2" xfId="0" applyFont="1" applyFill="1" applyBorder="1" applyAlignment="1" applyProtection="1">
      <alignment horizontal="left" vertical="center"/>
    </xf>
    <xf numFmtId="0" fontId="2" fillId="11" borderId="2" xfId="0" applyFont="1" applyFill="1" applyBorder="1" applyAlignment="1" applyProtection="1">
      <alignment horizontal="left" vertical="center" wrapText="1"/>
    </xf>
    <xf numFmtId="0" fontId="1" fillId="0" borderId="6" xfId="0" applyFont="1" applyBorder="1" applyAlignment="1" applyProtection="1">
      <alignment horizontal="center" vertical="center" wrapText="1"/>
      <protection locked="0"/>
    </xf>
    <xf numFmtId="0" fontId="2" fillId="11" borderId="6" xfId="0" applyFont="1" applyFill="1" applyBorder="1" applyProtection="1"/>
    <xf numFmtId="0" fontId="2" fillId="0" borderId="8" xfId="0" applyFont="1" applyBorder="1" applyAlignment="1" applyProtection="1">
      <alignment horizontal="left" vertical="center"/>
      <protection locked="0"/>
    </xf>
    <xf numFmtId="0" fontId="2" fillId="0" borderId="8" xfId="0" applyFont="1" applyFill="1" applyBorder="1" applyAlignment="1" applyProtection="1">
      <alignment horizontal="left" vertical="center" wrapText="1"/>
      <protection locked="0"/>
    </xf>
    <xf numFmtId="0" fontId="2" fillId="0" borderId="2" xfId="0" applyFont="1" applyBorder="1" applyAlignment="1" applyProtection="1">
      <alignment vertical="center"/>
      <protection locked="0"/>
    </xf>
    <xf numFmtId="0" fontId="2" fillId="0" borderId="0" xfId="0" applyFont="1" applyBorder="1" applyAlignment="1" applyProtection="1">
      <alignment vertical="center"/>
      <protection locked="0"/>
    </xf>
    <xf numFmtId="0" fontId="2" fillId="0" borderId="0" xfId="0" applyFont="1" applyBorder="1" applyProtection="1"/>
    <xf numFmtId="0" fontId="2" fillId="11" borderId="2" xfId="0" applyFont="1" applyFill="1" applyBorder="1" applyAlignment="1" applyProtection="1">
      <alignment vertical="center"/>
    </xf>
    <xf numFmtId="0" fontId="9" fillId="4" borderId="36" xfId="0" applyFont="1" applyFill="1" applyBorder="1" applyAlignment="1" applyProtection="1">
      <alignment horizontal="center" vertical="center" wrapText="1"/>
    </xf>
    <xf numFmtId="0" fontId="9" fillId="6" borderId="37" xfId="0" applyFont="1" applyFill="1" applyBorder="1" applyAlignment="1" applyProtection="1">
      <alignment horizontal="center" vertical="center" wrapText="1"/>
    </xf>
    <xf numFmtId="0" fontId="9" fillId="7" borderId="37" xfId="0" applyFont="1" applyFill="1" applyBorder="1" applyAlignment="1" applyProtection="1">
      <alignment horizontal="center" vertical="center" wrapText="1"/>
    </xf>
    <xf numFmtId="0" fontId="9" fillId="5" borderId="38" xfId="0" applyFont="1" applyFill="1" applyBorder="1" applyAlignment="1" applyProtection="1">
      <alignment horizontal="center" vertical="center" wrapText="1"/>
    </xf>
    <xf numFmtId="0" fontId="8" fillId="10" borderId="5" xfId="0" applyFont="1" applyFill="1" applyBorder="1" applyAlignment="1" applyProtection="1">
      <alignment horizontal="left" vertical="center"/>
    </xf>
    <xf numFmtId="0" fontId="9" fillId="10" borderId="37" xfId="0" applyFont="1" applyFill="1" applyBorder="1" applyAlignment="1" applyProtection="1">
      <alignment horizontal="center" vertical="center" wrapText="1"/>
    </xf>
    <xf numFmtId="0" fontId="26" fillId="0" borderId="0" xfId="0" applyFont="1" applyAlignment="1" applyProtection="1">
      <alignment horizontal="left" vertical="center" wrapText="1"/>
    </xf>
    <xf numFmtId="0" fontId="26" fillId="0" borderId="0" xfId="0" applyFont="1" applyAlignment="1">
      <alignment horizontal="left" vertical="center" wrapText="1"/>
    </xf>
    <xf numFmtId="0" fontId="26" fillId="0" borderId="0" xfId="0" applyFont="1" applyAlignment="1" applyProtection="1">
      <alignment horizontal="center" vertical="center" wrapText="1"/>
    </xf>
    <xf numFmtId="0" fontId="26" fillId="0" borderId="0" xfId="0" applyFont="1" applyAlignment="1">
      <alignment horizontal="center" vertical="center" wrapText="1"/>
    </xf>
    <xf numFmtId="0" fontId="13" fillId="0" borderId="10" xfId="0" applyFont="1" applyBorder="1" applyAlignment="1" applyProtection="1">
      <alignment horizontal="center" vertical="center" wrapText="1"/>
    </xf>
    <xf numFmtId="0" fontId="13" fillId="0" borderId="12" xfId="0" applyFont="1" applyBorder="1" applyAlignment="1" applyProtection="1">
      <alignment horizontal="center" vertical="center" wrapText="1"/>
    </xf>
    <xf numFmtId="0" fontId="13" fillId="0" borderId="5" xfId="0" applyFont="1" applyBorder="1" applyAlignment="1" applyProtection="1">
      <alignment horizontal="center" vertical="center" wrapText="1"/>
    </xf>
    <xf numFmtId="0" fontId="13" fillId="0" borderId="6" xfId="0" applyFont="1" applyBorder="1" applyAlignment="1" applyProtection="1">
      <alignment horizontal="center" vertical="center" wrapText="1"/>
    </xf>
    <xf numFmtId="0" fontId="13" fillId="0" borderId="7" xfId="0" applyFont="1" applyBorder="1" applyAlignment="1" applyProtection="1">
      <alignment horizontal="center" vertical="center" wrapText="1"/>
    </xf>
    <xf numFmtId="0" fontId="13" fillId="0" borderId="9" xfId="0" applyFont="1" applyBorder="1" applyAlignment="1" applyProtection="1">
      <alignment horizontal="center" vertical="center" wrapText="1"/>
    </xf>
    <xf numFmtId="0" fontId="11" fillId="0" borderId="21" xfId="0" applyFont="1" applyBorder="1" applyAlignment="1" applyProtection="1">
      <alignment horizontal="center" vertical="center" wrapText="1"/>
    </xf>
    <xf numFmtId="0" fontId="11" fillId="0" borderId="33" xfId="0" applyFont="1" applyBorder="1" applyAlignment="1" applyProtection="1">
      <alignment horizontal="center" vertical="center" wrapText="1"/>
    </xf>
    <xf numFmtId="0" fontId="10" fillId="0" borderId="24" xfId="0" applyFont="1" applyBorder="1" applyAlignment="1" applyProtection="1">
      <alignment horizontal="center" vertical="center" wrapText="1"/>
    </xf>
    <xf numFmtId="0" fontId="10" fillId="0" borderId="34" xfId="0" applyFont="1" applyBorder="1" applyAlignment="1" applyProtection="1">
      <alignment horizontal="center" vertical="center" wrapText="1"/>
    </xf>
    <xf numFmtId="0" fontId="12" fillId="8" borderId="25" xfId="0" applyFont="1" applyFill="1" applyBorder="1" applyAlignment="1" applyProtection="1">
      <alignment horizontal="center" vertical="center" wrapText="1"/>
    </xf>
    <xf numFmtId="0" fontId="12" fillId="8" borderId="35" xfId="0" applyFont="1" applyFill="1" applyBorder="1" applyAlignment="1" applyProtection="1">
      <alignment horizontal="center" vertical="center" wrapText="1"/>
    </xf>
    <xf numFmtId="0" fontId="12" fillId="8" borderId="26" xfId="0" applyFont="1" applyFill="1" applyBorder="1" applyAlignment="1" applyProtection="1">
      <alignment horizontal="center" vertical="center" wrapText="1"/>
    </xf>
    <xf numFmtId="0" fontId="0" fillId="0" borderId="8" xfId="0" applyBorder="1" applyAlignment="1">
      <alignment horizontal="center"/>
    </xf>
    <xf numFmtId="0" fontId="0" fillId="0" borderId="9" xfId="0" applyBorder="1" applyAlignment="1">
      <alignment horizontal="center"/>
    </xf>
    <xf numFmtId="0" fontId="0" fillId="0" borderId="2" xfId="0" applyBorder="1" applyAlignment="1">
      <alignment horizontal="center"/>
    </xf>
    <xf numFmtId="0" fontId="0" fillId="0" borderId="6" xfId="0" applyBorder="1" applyAlignment="1">
      <alignment horizontal="center"/>
    </xf>
    <xf numFmtId="0" fontId="25" fillId="9" borderId="25" xfId="0" applyFont="1" applyFill="1" applyBorder="1" applyAlignment="1">
      <alignment horizontal="left" vertical="center"/>
    </xf>
    <xf numFmtId="0" fontId="25" fillId="9" borderId="35" xfId="0" applyFont="1" applyFill="1" applyBorder="1" applyAlignment="1">
      <alignment horizontal="left" vertical="center"/>
    </xf>
    <xf numFmtId="0" fontId="0" fillId="0" borderId="11" xfId="0" applyBorder="1" applyAlignment="1">
      <alignment horizontal="center"/>
    </xf>
    <xf numFmtId="0" fontId="0" fillId="0" borderId="12" xfId="0" applyBorder="1" applyAlignment="1">
      <alignment horizontal="center"/>
    </xf>
    <xf numFmtId="0" fontId="3" fillId="2" borderId="0" xfId="0" applyFont="1" applyFill="1" applyAlignment="1" applyProtection="1">
      <alignment horizontal="center" vertical="center" wrapText="1"/>
    </xf>
    <xf numFmtId="0" fontId="14" fillId="2" borderId="0" xfId="0" applyFont="1" applyFill="1" applyAlignment="1" applyProtection="1">
      <alignment horizontal="center" vertical="center" wrapText="1"/>
    </xf>
    <xf numFmtId="0" fontId="2" fillId="0" borderId="15" xfId="0" applyFont="1" applyBorder="1" applyAlignment="1" applyProtection="1">
      <alignment horizontal="center" vertical="center" wrapText="1"/>
    </xf>
    <xf numFmtId="0" fontId="2" fillId="0" borderId="17" xfId="0" applyFont="1" applyBorder="1" applyAlignment="1" applyProtection="1">
      <alignment horizontal="center" vertical="center" wrapText="1"/>
    </xf>
    <xf numFmtId="0" fontId="15" fillId="0" borderId="11" xfId="0" applyFont="1" applyBorder="1" applyAlignment="1" applyProtection="1">
      <alignment horizontal="center" vertical="center" wrapText="1"/>
    </xf>
    <xf numFmtId="0" fontId="15" fillId="0" borderId="2" xfId="0" applyFont="1" applyBorder="1" applyAlignment="1" applyProtection="1">
      <alignment horizontal="center" vertical="center" wrapText="1"/>
    </xf>
    <xf numFmtId="0" fontId="2" fillId="0" borderId="10" xfId="0" applyFont="1" applyBorder="1" applyAlignment="1" applyProtection="1">
      <alignment horizontal="center" vertical="center" wrapText="1"/>
    </xf>
    <xf numFmtId="0" fontId="2" fillId="0" borderId="5" xfId="0" applyFont="1" applyBorder="1" applyAlignment="1" applyProtection="1">
      <alignment horizontal="center" vertical="center" wrapText="1"/>
    </xf>
    <xf numFmtId="0" fontId="1" fillId="0" borderId="22" xfId="0" applyFont="1" applyBorder="1" applyAlignment="1" applyProtection="1">
      <alignment horizontal="center" vertical="center" wrapText="1"/>
    </xf>
    <xf numFmtId="0" fontId="1" fillId="0" borderId="4" xfId="0" applyFont="1" applyBorder="1" applyAlignment="1" applyProtection="1">
      <alignment horizontal="center" vertical="center" wrapText="1"/>
    </xf>
    <xf numFmtId="0" fontId="3" fillId="0" borderId="0" xfId="0" applyFont="1" applyFill="1" applyAlignment="1" applyProtection="1">
      <alignment horizontal="center" vertical="center" wrapText="1"/>
    </xf>
    <xf numFmtId="0" fontId="15" fillId="0" borderId="23" xfId="0" applyFont="1" applyBorder="1" applyAlignment="1" applyProtection="1">
      <alignment horizontal="center" vertical="center" wrapText="1"/>
    </xf>
    <xf numFmtId="0" fontId="15" fillId="0" borderId="29" xfId="0" applyFont="1" applyBorder="1" applyAlignment="1" applyProtection="1">
      <alignment horizontal="center" vertical="center" wrapText="1"/>
    </xf>
    <xf numFmtId="0" fontId="2" fillId="0" borderId="2" xfId="0" applyFont="1" applyBorder="1" applyAlignment="1" applyProtection="1">
      <alignment horizontal="center" vertical="center" wrapText="1"/>
    </xf>
    <xf numFmtId="0" fontId="2" fillId="11" borderId="2" xfId="0" applyFont="1" applyFill="1" applyBorder="1" applyAlignment="1" applyProtection="1">
      <alignment horizontal="center" vertical="center"/>
    </xf>
    <xf numFmtId="0" fontId="18" fillId="0" borderId="2" xfId="0" applyFont="1" applyBorder="1" applyAlignment="1" applyProtection="1">
      <alignment horizontal="center" vertical="center" wrapText="1"/>
    </xf>
    <xf numFmtId="0" fontId="20" fillId="0" borderId="2" xfId="0" applyFont="1" applyBorder="1" applyAlignment="1" applyProtection="1">
      <alignment horizontal="center" vertical="center"/>
    </xf>
    <xf numFmtId="0" fontId="7" fillId="0" borderId="0" xfId="0" applyFont="1" applyAlignment="1" applyProtection="1">
      <alignment horizontal="center" vertical="center" wrapText="1"/>
    </xf>
  </cellXfs>
  <cellStyles count="2">
    <cellStyle name="Avertissement" xfId="1" builtinId="11"/>
    <cellStyle name="Normal" xfId="0" builtinId="0"/>
  </cellStyles>
  <dxfs count="148">
    <dxf>
      <fill>
        <patternFill>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75A4DD"/>
        </patternFill>
      </fill>
    </dxf>
    <dxf>
      <fill>
        <patternFill>
          <bgColor rgb="FFFF3333"/>
        </patternFill>
      </fill>
    </dxf>
    <dxf>
      <fill>
        <patternFill>
          <fgColor auto="1"/>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75A4DD"/>
        </patternFill>
      </fill>
    </dxf>
    <dxf>
      <fill>
        <patternFill>
          <bgColor rgb="FFFF3333"/>
        </patternFill>
      </fill>
    </dxf>
    <dxf>
      <fill>
        <patternFill>
          <fgColor auto="1"/>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75A4DD"/>
        </patternFill>
      </fill>
    </dxf>
    <dxf>
      <fill>
        <patternFill>
          <bgColor rgb="FFFF3333"/>
        </patternFill>
      </fill>
    </dxf>
    <dxf>
      <fill>
        <patternFill>
          <fgColor auto="1"/>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75A4DD"/>
        </patternFill>
      </fill>
    </dxf>
    <dxf>
      <fill>
        <patternFill>
          <bgColor rgb="FFFF3333"/>
        </patternFill>
      </fill>
    </dxf>
    <dxf>
      <fill>
        <patternFill>
          <fgColor auto="1"/>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75A4DD"/>
        </patternFill>
      </fill>
    </dxf>
    <dxf>
      <fill>
        <patternFill>
          <bgColor rgb="FFFF3333"/>
        </patternFill>
      </fill>
    </dxf>
    <dxf>
      <fill>
        <patternFill>
          <fgColor auto="1"/>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75A4DD"/>
        </patternFill>
      </fill>
    </dxf>
    <dxf>
      <fill>
        <patternFill>
          <bgColor rgb="FFFF3333"/>
        </patternFill>
      </fill>
    </dxf>
    <dxf>
      <fill>
        <patternFill>
          <fgColor auto="1"/>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75A4DD"/>
        </patternFill>
      </fill>
    </dxf>
    <dxf>
      <fill>
        <patternFill>
          <bgColor rgb="FFFF3333"/>
        </patternFill>
      </fill>
    </dxf>
    <dxf>
      <fill>
        <patternFill>
          <fgColor auto="1"/>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75A4DD"/>
        </patternFill>
      </fill>
    </dxf>
    <dxf>
      <fill>
        <patternFill>
          <bgColor rgb="FFFF3333"/>
        </patternFill>
      </fill>
    </dxf>
    <dxf>
      <fill>
        <patternFill>
          <fgColor auto="1"/>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75A4DD"/>
        </patternFill>
      </fill>
    </dxf>
    <dxf>
      <fill>
        <patternFill>
          <bgColor rgb="FFFF3333"/>
        </patternFill>
      </fill>
    </dxf>
    <dxf>
      <fill>
        <patternFill>
          <fgColor auto="1"/>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75A4DD"/>
        </patternFill>
      </fill>
    </dxf>
    <dxf>
      <fill>
        <patternFill>
          <bgColor rgb="FFFF3333"/>
        </patternFill>
      </fill>
    </dxf>
    <dxf>
      <fill>
        <patternFill>
          <fgColor auto="1"/>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75A4DD"/>
        </patternFill>
      </fill>
    </dxf>
    <dxf>
      <fill>
        <patternFill>
          <bgColor rgb="FFFF3333"/>
        </patternFill>
      </fill>
    </dxf>
    <dxf>
      <fill>
        <patternFill>
          <fgColor auto="1"/>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FF3333"/>
        </patternFill>
      </fill>
    </dxf>
    <dxf>
      <fill>
        <patternFill>
          <fgColor auto="1"/>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FFCD2F"/>
        </patternFill>
      </fill>
    </dxf>
    <dxf>
      <fill>
        <patternFill>
          <bgColor rgb="FFF79646"/>
        </patternFill>
      </fill>
    </dxf>
    <dxf>
      <fill>
        <patternFill>
          <bgColor rgb="FFFF3333"/>
        </patternFill>
      </fill>
    </dxf>
    <dxf>
      <fill>
        <patternFill>
          <bgColor rgb="FF64D26E"/>
        </patternFill>
      </fill>
    </dxf>
    <dxf>
      <fill>
        <patternFill>
          <bgColor rgb="FF75A4DD"/>
        </patternFill>
      </fill>
    </dxf>
    <dxf>
      <fill>
        <patternFill>
          <bgColor rgb="FFFF3333"/>
        </patternFill>
      </fill>
    </dxf>
    <dxf>
      <fill>
        <patternFill>
          <bgColor rgb="FF64D26E"/>
        </patternFill>
      </fill>
    </dxf>
    <dxf>
      <fill>
        <patternFill>
          <bgColor rgb="FF75A4DD"/>
        </patternFill>
      </fill>
    </dxf>
    <dxf>
      <fill>
        <patternFill>
          <bgColor rgb="FFFF3333"/>
        </patternFill>
      </fill>
    </dxf>
    <dxf>
      <fill>
        <patternFill>
          <bgColor rgb="FF64D26E"/>
        </patternFill>
      </fill>
    </dxf>
    <dxf>
      <fill>
        <patternFill>
          <bgColor rgb="FFFFCD2F"/>
        </patternFill>
      </fill>
    </dxf>
    <dxf>
      <fill>
        <patternFill>
          <bgColor rgb="FFF79646"/>
        </patternFill>
      </fill>
    </dxf>
    <dxf>
      <fill>
        <patternFill>
          <bgColor rgb="FFFF3333"/>
        </patternFill>
      </fill>
    </dxf>
    <dxf>
      <fill>
        <patternFill>
          <bgColor rgb="FFFF3333"/>
        </patternFill>
      </fill>
    </dxf>
    <dxf>
      <fill>
        <patternFill>
          <bgColor rgb="FFF79646"/>
        </patternFill>
      </fill>
    </dxf>
    <dxf>
      <fill>
        <patternFill>
          <bgColor rgb="FFFFCD2F"/>
        </patternFill>
      </fill>
    </dxf>
    <dxf>
      <fill>
        <patternFill>
          <bgColor rgb="FF64D26E"/>
        </patternFill>
      </fill>
    </dxf>
    <dxf>
      <fill>
        <patternFill>
          <bgColor rgb="FF64D26E"/>
        </patternFill>
      </fill>
    </dxf>
    <dxf>
      <fill>
        <patternFill>
          <bgColor rgb="FF75A4DD"/>
        </patternFill>
      </fill>
    </dxf>
    <dxf>
      <fill>
        <patternFill>
          <bgColor rgb="FFFF3333"/>
        </patternFill>
      </fill>
    </dxf>
  </dxfs>
  <tableStyles count="0" defaultTableStyle="TableStyleMedium2" defaultPivotStyle="PivotStyleLight16"/>
  <colors>
    <mruColors>
      <color rgb="FF75A4DD"/>
      <color rgb="FFFF3333"/>
      <color rgb="FF64D26E"/>
      <color rgb="FFFFCD2F"/>
      <color rgb="FFF79646"/>
      <color rgb="FFE0ED65"/>
      <color rgb="FFF62E2E"/>
      <color rgb="FFFF4B4B"/>
      <color rgb="FFFF0000"/>
      <color rgb="FF3AC647"/>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76200</xdr:colOff>
      <xdr:row>1</xdr:row>
      <xdr:rowOff>142875</xdr:rowOff>
    </xdr:from>
    <xdr:to>
      <xdr:col>0</xdr:col>
      <xdr:colOff>9361915</xdr:colOff>
      <xdr:row>16</xdr:row>
      <xdr:rowOff>84749</xdr:rowOff>
    </xdr:to>
    <xdr:pic>
      <xdr:nvPicPr>
        <xdr:cNvPr id="2" name="Image 1"/>
        <xdr:cNvPicPr>
          <a:picLocks noChangeAspect="1"/>
        </xdr:cNvPicPr>
      </xdr:nvPicPr>
      <xdr:blipFill>
        <a:blip xmlns:r="http://schemas.openxmlformats.org/officeDocument/2006/relationships" r:embed="rId1"/>
        <a:stretch>
          <a:fillRect/>
        </a:stretch>
      </xdr:blipFill>
      <xdr:spPr>
        <a:xfrm>
          <a:off x="838200" y="333375"/>
          <a:ext cx="9285715" cy="7809524"/>
        </a:xfrm>
        <a:prstGeom prst="rect">
          <a:avLst/>
        </a:prstGeom>
      </xdr:spPr>
    </xdr:pic>
    <xdr:clientData/>
  </xdr:twoCellAnchor>
  <xdr:twoCellAnchor>
    <xdr:from>
      <xdr:col>0</xdr:col>
      <xdr:colOff>2105025</xdr:colOff>
      <xdr:row>2</xdr:row>
      <xdr:rowOff>542926</xdr:rowOff>
    </xdr:from>
    <xdr:to>
      <xdr:col>0</xdr:col>
      <xdr:colOff>4191000</xdr:colOff>
      <xdr:row>2</xdr:row>
      <xdr:rowOff>2505076</xdr:rowOff>
    </xdr:to>
    <xdr:sp macro="" textlink="">
      <xdr:nvSpPr>
        <xdr:cNvPr id="3" name="Ellipse 2"/>
        <xdr:cNvSpPr/>
      </xdr:nvSpPr>
      <xdr:spPr>
        <a:xfrm>
          <a:off x="2867025" y="923926"/>
          <a:ext cx="2085975" cy="1962150"/>
        </a:xfrm>
        <a:prstGeom prst="ellipse">
          <a:avLst/>
        </a:prstGeom>
        <a:noFill/>
        <a:ln w="5715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7258050</xdr:colOff>
      <xdr:row>2</xdr:row>
      <xdr:rowOff>5172075</xdr:rowOff>
    </xdr:from>
    <xdr:to>
      <xdr:col>1</xdr:col>
      <xdr:colOff>38100</xdr:colOff>
      <xdr:row>10</xdr:row>
      <xdr:rowOff>142875</xdr:rowOff>
    </xdr:to>
    <xdr:sp macro="" textlink="">
      <xdr:nvSpPr>
        <xdr:cNvPr id="5" name="Ellipse 4"/>
        <xdr:cNvSpPr/>
      </xdr:nvSpPr>
      <xdr:spPr>
        <a:xfrm>
          <a:off x="8020050" y="5553075"/>
          <a:ext cx="1714500" cy="1504950"/>
        </a:xfrm>
        <a:prstGeom prst="ellipse">
          <a:avLst/>
        </a:prstGeom>
        <a:noFill/>
        <a:ln w="5715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4305300</xdr:colOff>
      <xdr:row>2</xdr:row>
      <xdr:rowOff>4410076</xdr:rowOff>
    </xdr:from>
    <xdr:to>
      <xdr:col>0</xdr:col>
      <xdr:colOff>5724525</xdr:colOff>
      <xdr:row>5</xdr:row>
      <xdr:rowOff>76200</xdr:rowOff>
    </xdr:to>
    <xdr:sp macro="" textlink="">
      <xdr:nvSpPr>
        <xdr:cNvPr id="7" name="Ellipse 6"/>
        <xdr:cNvSpPr/>
      </xdr:nvSpPr>
      <xdr:spPr>
        <a:xfrm>
          <a:off x="5067300" y="4791076"/>
          <a:ext cx="1419225" cy="1247774"/>
        </a:xfrm>
        <a:prstGeom prst="ellipse">
          <a:avLst/>
        </a:prstGeom>
        <a:noFill/>
        <a:ln w="5715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5734050</xdr:colOff>
      <xdr:row>2</xdr:row>
      <xdr:rowOff>3552825</xdr:rowOff>
    </xdr:from>
    <xdr:to>
      <xdr:col>0</xdr:col>
      <xdr:colOff>6048375</xdr:colOff>
      <xdr:row>2</xdr:row>
      <xdr:rowOff>3857625</xdr:rowOff>
    </xdr:to>
    <xdr:sp macro="" textlink="">
      <xdr:nvSpPr>
        <xdr:cNvPr id="8" name="Étoile à 5 branches 7"/>
        <xdr:cNvSpPr/>
      </xdr:nvSpPr>
      <xdr:spPr>
        <a:xfrm>
          <a:off x="6496050" y="3933825"/>
          <a:ext cx="314325" cy="304800"/>
        </a:xfrm>
        <a:prstGeom prst="star5">
          <a:avLst/>
        </a:prstGeom>
        <a:solidFill>
          <a:srgbClr val="FFFF00"/>
        </a:solidFill>
        <a:ln>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C13"/>
  <sheetViews>
    <sheetView zoomScale="85" zoomScaleNormal="85" workbookViewId="0">
      <selection activeCell="A10" sqref="A10:C10"/>
    </sheetView>
  </sheetViews>
  <sheetFormatPr baseColWidth="10" defaultRowHeight="15" x14ac:dyDescent="0.25"/>
  <cols>
    <col min="1" max="1" width="49.85546875" style="70" customWidth="1"/>
    <col min="2" max="2" width="126.28515625" style="70" customWidth="1"/>
    <col min="3" max="3" width="68.140625" style="70" customWidth="1"/>
    <col min="4" max="16384" width="11.42578125" style="70"/>
  </cols>
  <sheetData>
    <row r="1" spans="1:3" ht="15.75" customHeight="1" thickBot="1" x14ac:dyDescent="0.3">
      <c r="A1" s="140" t="s">
        <v>38</v>
      </c>
      <c r="B1" s="141"/>
      <c r="C1" s="113" t="s">
        <v>37</v>
      </c>
    </row>
    <row r="2" spans="1:3" ht="15" customHeight="1" x14ac:dyDescent="0.25">
      <c r="A2" s="142"/>
      <c r="B2" s="143"/>
      <c r="C2" s="114" t="s">
        <v>34</v>
      </c>
    </row>
    <row r="3" spans="1:3" ht="15.75" customHeight="1" thickBot="1" x14ac:dyDescent="0.3">
      <c r="A3" s="144"/>
      <c r="B3" s="145"/>
      <c r="C3" s="115"/>
    </row>
    <row r="4" spans="1:3" x14ac:dyDescent="0.25">
      <c r="A4" s="146" t="s">
        <v>35</v>
      </c>
      <c r="B4" s="147"/>
      <c r="C4" s="71" t="s">
        <v>36</v>
      </c>
    </row>
    <row r="5" spans="1:3" ht="15.75" thickBot="1" x14ac:dyDescent="0.3">
      <c r="A5" s="148" t="s">
        <v>39</v>
      </c>
      <c r="B5" s="149"/>
      <c r="C5" s="72" t="s">
        <v>151</v>
      </c>
    </row>
    <row r="6" spans="1:3" ht="64.5" customHeight="1" thickBot="1" x14ac:dyDescent="0.3">
      <c r="A6" s="150" t="s">
        <v>152</v>
      </c>
      <c r="B6" s="151"/>
      <c r="C6" s="152"/>
    </row>
    <row r="9" spans="1:3" ht="144.75" customHeight="1" x14ac:dyDescent="0.25">
      <c r="A9" s="138" t="s">
        <v>144</v>
      </c>
      <c r="B9" s="138"/>
      <c r="C9" s="138"/>
    </row>
    <row r="10" spans="1:3" ht="237" customHeight="1" x14ac:dyDescent="0.25">
      <c r="A10" s="136" t="s">
        <v>143</v>
      </c>
      <c r="B10" s="136"/>
      <c r="C10" s="136"/>
    </row>
    <row r="11" spans="1:3" ht="215.25" customHeight="1" x14ac:dyDescent="0.25">
      <c r="A11" s="136" t="s">
        <v>153</v>
      </c>
      <c r="B11" s="137"/>
      <c r="C11" s="137"/>
    </row>
    <row r="12" spans="1:3" ht="120" customHeight="1" x14ac:dyDescent="0.25">
      <c r="A12" s="138" t="s">
        <v>154</v>
      </c>
      <c r="B12" s="139"/>
      <c r="C12" s="139"/>
    </row>
    <row r="13" spans="1:3" x14ac:dyDescent="0.25">
      <c r="A13" s="80"/>
      <c r="B13" s="80"/>
      <c r="C13" s="80"/>
    </row>
  </sheetData>
  <mergeCells count="8">
    <mergeCell ref="A10:C10"/>
    <mergeCell ref="A11:C11"/>
    <mergeCell ref="A12:C12"/>
    <mergeCell ref="A1:B3"/>
    <mergeCell ref="A4:B4"/>
    <mergeCell ref="A5:B5"/>
    <mergeCell ref="A6:C6"/>
    <mergeCell ref="A9:C9"/>
  </mergeCells>
  <pageMargins left="0.25" right="0.25" top="0.75" bottom="0.75" header="0.3" footer="0.3"/>
  <pageSetup paperSize="9" scale="56" orientation="landscape" r:id="rId1"/>
  <headerFooter>
    <oddFooter>&amp;C&amp;Z&amp;F</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16"/>
  <sheetViews>
    <sheetView workbookViewId="0">
      <selection activeCell="A23" sqref="A23"/>
    </sheetView>
  </sheetViews>
  <sheetFormatPr baseColWidth="10" defaultRowHeight="15" x14ac:dyDescent="0.25"/>
  <cols>
    <col min="1" max="1" width="35.42578125" customWidth="1"/>
  </cols>
  <sheetData>
    <row r="1" spans="1:10" ht="28.5" customHeight="1" thickBot="1" x14ac:dyDescent="0.3">
      <c r="A1" s="157" t="s">
        <v>146</v>
      </c>
      <c r="B1" s="158"/>
      <c r="C1" s="158"/>
      <c r="D1" s="158"/>
      <c r="E1" s="158"/>
      <c r="F1" s="158"/>
      <c r="G1" s="158"/>
      <c r="H1" s="158"/>
      <c r="I1" s="158"/>
      <c r="J1" s="158"/>
    </row>
    <row r="2" spans="1:10" ht="15.75" thickBot="1" x14ac:dyDescent="0.3"/>
    <row r="3" spans="1:10" ht="24" customHeight="1" x14ac:dyDescent="0.25">
      <c r="A3" s="116" t="s">
        <v>156</v>
      </c>
      <c r="B3" s="159"/>
      <c r="C3" s="159"/>
      <c r="D3" s="159"/>
      <c r="E3" s="159"/>
      <c r="F3" s="159"/>
      <c r="G3" s="159"/>
      <c r="H3" s="159"/>
      <c r="I3" s="159"/>
      <c r="J3" s="160"/>
    </row>
    <row r="4" spans="1:10" ht="24" customHeight="1" x14ac:dyDescent="0.25">
      <c r="A4" s="117" t="s">
        <v>155</v>
      </c>
      <c r="B4" s="155"/>
      <c r="C4" s="155"/>
      <c r="D4" s="155"/>
      <c r="E4" s="155"/>
      <c r="F4" s="155"/>
      <c r="G4" s="155"/>
      <c r="H4" s="155"/>
      <c r="I4" s="155"/>
      <c r="J4" s="156"/>
    </row>
    <row r="5" spans="1:10" ht="24" customHeight="1" x14ac:dyDescent="0.25">
      <c r="A5" s="117" t="s">
        <v>160</v>
      </c>
      <c r="B5" s="155"/>
      <c r="C5" s="155"/>
      <c r="D5" s="155"/>
      <c r="E5" s="155"/>
      <c r="F5" s="155"/>
      <c r="G5" s="155"/>
      <c r="H5" s="155"/>
      <c r="I5" s="155"/>
      <c r="J5" s="156"/>
    </row>
    <row r="6" spans="1:10" ht="24" customHeight="1" x14ac:dyDescent="0.25">
      <c r="A6" s="117" t="s">
        <v>161</v>
      </c>
      <c r="B6" s="155"/>
      <c r="C6" s="155"/>
      <c r="D6" s="155"/>
      <c r="E6" s="155"/>
      <c r="F6" s="155"/>
      <c r="G6" s="155"/>
      <c r="H6" s="155"/>
      <c r="I6" s="155"/>
      <c r="J6" s="156"/>
    </row>
    <row r="7" spans="1:10" ht="24" customHeight="1" x14ac:dyDescent="0.25">
      <c r="A7" s="117" t="s">
        <v>162</v>
      </c>
      <c r="B7" s="155"/>
      <c r="C7" s="155"/>
      <c r="D7" s="155"/>
      <c r="E7" s="155"/>
      <c r="F7" s="155"/>
      <c r="G7" s="155"/>
      <c r="H7" s="155"/>
      <c r="I7" s="155"/>
      <c r="J7" s="156"/>
    </row>
    <row r="8" spans="1:10" ht="24" customHeight="1" x14ac:dyDescent="0.25">
      <c r="A8" s="117" t="s">
        <v>148</v>
      </c>
      <c r="B8" s="155"/>
      <c r="C8" s="155"/>
      <c r="D8" s="155"/>
      <c r="E8" s="155"/>
      <c r="F8" s="155"/>
      <c r="G8" s="155"/>
      <c r="H8" s="155"/>
      <c r="I8" s="155"/>
      <c r="J8" s="156"/>
    </row>
    <row r="9" spans="1:10" ht="24" customHeight="1" x14ac:dyDescent="0.25">
      <c r="A9" s="117" t="s">
        <v>147</v>
      </c>
      <c r="B9" s="155"/>
      <c r="C9" s="155"/>
      <c r="D9" s="155"/>
      <c r="E9" s="155"/>
      <c r="F9" s="155"/>
      <c r="G9" s="155"/>
      <c r="H9" s="155"/>
      <c r="I9" s="155"/>
      <c r="J9" s="156"/>
    </row>
    <row r="10" spans="1:10" ht="24" customHeight="1" x14ac:dyDescent="0.25">
      <c r="A10" s="117" t="s">
        <v>145</v>
      </c>
      <c r="B10" s="155"/>
      <c r="C10" s="155"/>
      <c r="D10" s="155"/>
      <c r="E10" s="155"/>
      <c r="F10" s="155"/>
      <c r="G10" s="155"/>
      <c r="H10" s="155"/>
      <c r="I10" s="155"/>
      <c r="J10" s="156"/>
    </row>
    <row r="11" spans="1:10" ht="24" customHeight="1" x14ac:dyDescent="0.25">
      <c r="A11" s="117" t="s">
        <v>157</v>
      </c>
      <c r="B11" s="155"/>
      <c r="C11" s="155"/>
      <c r="D11" s="155"/>
      <c r="E11" s="155"/>
      <c r="F11" s="155"/>
      <c r="G11" s="155"/>
      <c r="H11" s="155"/>
      <c r="I11" s="155"/>
      <c r="J11" s="156"/>
    </row>
    <row r="12" spans="1:10" ht="24" customHeight="1" x14ac:dyDescent="0.25">
      <c r="A12" s="117" t="s">
        <v>158</v>
      </c>
      <c r="B12" s="155"/>
      <c r="C12" s="155"/>
      <c r="D12" s="155"/>
      <c r="E12" s="155"/>
      <c r="F12" s="155"/>
      <c r="G12" s="155"/>
      <c r="H12" s="155"/>
      <c r="I12" s="155"/>
      <c r="J12" s="156"/>
    </row>
    <row r="13" spans="1:10" ht="24" customHeight="1" x14ac:dyDescent="0.25">
      <c r="A13" s="117" t="s">
        <v>159</v>
      </c>
      <c r="B13" s="155"/>
      <c r="C13" s="155"/>
      <c r="D13" s="155"/>
      <c r="E13" s="155"/>
      <c r="F13" s="155"/>
      <c r="G13" s="155"/>
      <c r="H13" s="155"/>
      <c r="I13" s="155"/>
      <c r="J13" s="156"/>
    </row>
    <row r="14" spans="1:10" ht="24" customHeight="1" x14ac:dyDescent="0.25">
      <c r="A14" s="117" t="s">
        <v>163</v>
      </c>
      <c r="B14" s="155"/>
      <c r="C14" s="155"/>
      <c r="D14" s="155"/>
      <c r="E14" s="155"/>
      <c r="F14" s="155"/>
      <c r="G14" s="155"/>
      <c r="H14" s="155"/>
      <c r="I14" s="155"/>
      <c r="J14" s="156"/>
    </row>
    <row r="15" spans="1:10" ht="24" customHeight="1" x14ac:dyDescent="0.25">
      <c r="A15" s="117" t="s">
        <v>149</v>
      </c>
      <c r="B15" s="155"/>
      <c r="C15" s="155"/>
      <c r="D15" s="155"/>
      <c r="E15" s="155"/>
      <c r="F15" s="155"/>
      <c r="G15" s="155"/>
      <c r="H15" s="155"/>
      <c r="I15" s="155"/>
      <c r="J15" s="156"/>
    </row>
    <row r="16" spans="1:10" ht="24" customHeight="1" thickBot="1" x14ac:dyDescent="0.3">
      <c r="A16" s="118" t="s">
        <v>164</v>
      </c>
      <c r="B16" s="153"/>
      <c r="C16" s="153"/>
      <c r="D16" s="153"/>
      <c r="E16" s="153"/>
      <c r="F16" s="153"/>
      <c r="G16" s="153"/>
      <c r="H16" s="153"/>
      <c r="I16" s="153"/>
      <c r="J16" s="154"/>
    </row>
  </sheetData>
  <mergeCells count="15">
    <mergeCell ref="B16:J16"/>
    <mergeCell ref="B12:J12"/>
    <mergeCell ref="B11:J11"/>
    <mergeCell ref="B13:J13"/>
    <mergeCell ref="A1:J1"/>
    <mergeCell ref="B3:J3"/>
    <mergeCell ref="B4:J4"/>
    <mergeCell ref="B5:J5"/>
    <mergeCell ref="B6:J6"/>
    <mergeCell ref="B7:J7"/>
    <mergeCell ref="B8:J8"/>
    <mergeCell ref="B9:J9"/>
    <mergeCell ref="B10:J10"/>
    <mergeCell ref="B14:J14"/>
    <mergeCell ref="B15:J15"/>
  </mergeCells>
  <pageMargins left="0.23622047244094491" right="0.23622047244094491" top="0.74803149606299213" bottom="0.74803149606299213" header="0.31496062992125984" footer="0.31496062992125984"/>
  <pageSetup paperSize="9" orientation="landscape" r:id="rId1"/>
  <headerFooter>
    <oddFooter>&amp;C&amp;A</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2:F118"/>
  <sheetViews>
    <sheetView tabSelected="1" topLeftCell="A10" zoomScaleNormal="100" workbookViewId="0">
      <selection activeCell="D30" sqref="D30"/>
    </sheetView>
  </sheetViews>
  <sheetFormatPr baseColWidth="10" defaultRowHeight="12.75" x14ac:dyDescent="0.2"/>
  <cols>
    <col min="1" max="1" width="32.7109375" style="25" customWidth="1"/>
    <col min="2" max="2" width="67.85546875" style="26" customWidth="1"/>
    <col min="3" max="3" width="21.5703125" style="26" customWidth="1"/>
    <col min="4" max="4" width="14" style="26" customWidth="1"/>
    <col min="5" max="5" width="17.5703125" style="25" customWidth="1"/>
    <col min="6" max="6" width="35.42578125" style="26" customWidth="1"/>
    <col min="7" max="16384" width="11.42578125" style="26"/>
  </cols>
  <sheetData>
    <row r="2" spans="1:3" x14ac:dyDescent="0.2">
      <c r="B2" s="26" t="s">
        <v>64</v>
      </c>
    </row>
    <row r="3" spans="1:3" x14ac:dyDescent="0.2">
      <c r="A3" s="27" t="s">
        <v>83</v>
      </c>
      <c r="B3" s="28">
        <f>COUNTIF(C:C,"Influence positive")</f>
        <v>2</v>
      </c>
      <c r="C3" s="26" t="s">
        <v>29</v>
      </c>
    </row>
    <row r="4" spans="1:3" x14ac:dyDescent="0.2">
      <c r="A4" s="29" t="s">
        <v>84</v>
      </c>
      <c r="B4" s="28">
        <f>COUNTIF(C:C,"Sans influence")</f>
        <v>0</v>
      </c>
      <c r="C4" s="26" t="s">
        <v>30</v>
      </c>
    </row>
    <row r="5" spans="1:3" x14ac:dyDescent="0.2">
      <c r="A5" s="29" t="s">
        <v>85</v>
      </c>
      <c r="B5" s="28">
        <f>COUNTIF(C:C,"Influence négative")</f>
        <v>0</v>
      </c>
      <c r="C5" s="26" t="s">
        <v>31</v>
      </c>
    </row>
    <row r="6" spans="1:3" x14ac:dyDescent="0.2">
      <c r="A6" s="30"/>
    </row>
    <row r="7" spans="1:3" x14ac:dyDescent="0.2">
      <c r="A7" s="29">
        <v>0</v>
      </c>
      <c r="B7" s="28">
        <f>COUNTIF(D:D,"0")</f>
        <v>1</v>
      </c>
      <c r="C7" s="26" t="s">
        <v>29</v>
      </c>
    </row>
    <row r="8" spans="1:3" x14ac:dyDescent="0.2">
      <c r="A8" s="29" t="s">
        <v>14</v>
      </c>
      <c r="B8" s="28">
        <f>COUNTIF(D:D,"1 à 2")</f>
        <v>0</v>
      </c>
      <c r="C8" s="26" t="s">
        <v>32</v>
      </c>
    </row>
    <row r="9" spans="1:3" x14ac:dyDescent="0.2">
      <c r="A9" s="29" t="s">
        <v>15</v>
      </c>
      <c r="B9" s="28">
        <f>COUNTIF(D:D,"3 à 4")</f>
        <v>1</v>
      </c>
      <c r="C9" s="26" t="s">
        <v>33</v>
      </c>
    </row>
    <row r="10" spans="1:3" x14ac:dyDescent="0.2">
      <c r="A10" s="29" t="s">
        <v>16</v>
      </c>
      <c r="B10" s="28">
        <f>COUNTIF(D:D,"4 ou +")</f>
        <v>0</v>
      </c>
      <c r="C10" s="26" t="s">
        <v>31</v>
      </c>
    </row>
    <row r="11" spans="1:3" x14ac:dyDescent="0.2">
      <c r="A11" s="30"/>
    </row>
    <row r="12" spans="1:3" x14ac:dyDescent="0.2">
      <c r="A12" s="29" t="s">
        <v>18</v>
      </c>
      <c r="B12" s="28">
        <f>COUNTIF(E:E,"Pas grave, mineur")</f>
        <v>0</v>
      </c>
      <c r="C12" s="26" t="s">
        <v>29</v>
      </c>
    </row>
    <row r="13" spans="1:3" x14ac:dyDescent="0.2">
      <c r="A13" s="29" t="s">
        <v>103</v>
      </c>
      <c r="B13" s="28">
        <f>COUNTIF(E:E,"Moyennement Grave")</f>
        <v>1</v>
      </c>
      <c r="C13" s="26" t="s">
        <v>32</v>
      </c>
    </row>
    <row r="14" spans="1:3" x14ac:dyDescent="0.2">
      <c r="A14" s="29" t="s">
        <v>19</v>
      </c>
      <c r="B14" s="28">
        <f>COUNTIF(E:E,"Grave, assez important")</f>
        <v>1</v>
      </c>
      <c r="C14" s="26" t="s">
        <v>33</v>
      </c>
    </row>
    <row r="15" spans="1:3" x14ac:dyDescent="0.2">
      <c r="A15" s="29" t="s">
        <v>20</v>
      </c>
      <c r="B15" s="28">
        <f>COUNTIF(E:E,"Très grave, très important, critique")</f>
        <v>0</v>
      </c>
      <c r="C15" s="26" t="s">
        <v>31</v>
      </c>
    </row>
    <row r="16" spans="1:3" x14ac:dyDescent="0.2">
      <c r="A16" s="30"/>
    </row>
    <row r="17" spans="1:6" x14ac:dyDescent="0.2">
      <c r="A17" s="30">
        <v>1</v>
      </c>
    </row>
    <row r="18" spans="1:6" x14ac:dyDescent="0.2">
      <c r="A18" s="30">
        <v>2</v>
      </c>
    </row>
    <row r="19" spans="1:6" x14ac:dyDescent="0.2">
      <c r="A19" s="30">
        <v>3</v>
      </c>
    </row>
    <row r="20" spans="1:6" x14ac:dyDescent="0.2">
      <c r="A20" s="30">
        <v>4</v>
      </c>
    </row>
    <row r="21" spans="1:6" x14ac:dyDescent="0.2">
      <c r="A21" s="30">
        <v>5</v>
      </c>
    </row>
    <row r="22" spans="1:6" x14ac:dyDescent="0.2">
      <c r="A22" s="30" t="s">
        <v>21</v>
      </c>
    </row>
    <row r="24" spans="1:6" ht="22.5" customHeight="1" x14ac:dyDescent="0.2">
      <c r="A24" s="162" t="s">
        <v>41</v>
      </c>
      <c r="B24" s="162"/>
      <c r="C24" s="162"/>
      <c r="D24" s="162"/>
      <c r="E24" s="162"/>
      <c r="F24" s="162"/>
    </row>
    <row r="26" spans="1:6" ht="18" customHeight="1" x14ac:dyDescent="0.2">
      <c r="A26" s="161" t="s">
        <v>150</v>
      </c>
      <c r="B26" s="161"/>
      <c r="C26" s="161"/>
      <c r="D26" s="161"/>
      <c r="E26" s="161"/>
      <c r="F26" s="161"/>
    </row>
    <row r="27" spans="1:6" ht="13.5" thickBot="1" x14ac:dyDescent="0.25">
      <c r="A27" s="39"/>
      <c r="B27" s="40"/>
      <c r="C27" s="40"/>
      <c r="D27" s="40"/>
    </row>
    <row r="28" spans="1:6" ht="82.5" customHeight="1" x14ac:dyDescent="0.2">
      <c r="A28" s="167"/>
      <c r="B28" s="165" t="s">
        <v>40</v>
      </c>
      <c r="C28" s="32" t="s">
        <v>11</v>
      </c>
      <c r="D28" s="50" t="s">
        <v>12</v>
      </c>
      <c r="E28" s="33" t="s">
        <v>13</v>
      </c>
      <c r="F28" s="169" t="s">
        <v>181</v>
      </c>
    </row>
    <row r="29" spans="1:6" ht="102" x14ac:dyDescent="0.2">
      <c r="A29" s="168"/>
      <c r="B29" s="166"/>
      <c r="C29" s="34" t="s">
        <v>82</v>
      </c>
      <c r="D29" s="51" t="s">
        <v>42</v>
      </c>
      <c r="E29" s="35" t="s">
        <v>17</v>
      </c>
      <c r="F29" s="170"/>
    </row>
    <row r="30" spans="1:6" ht="90" customHeight="1" x14ac:dyDescent="0.2">
      <c r="A30" s="36" t="s">
        <v>182</v>
      </c>
      <c r="B30" s="6" t="s">
        <v>184</v>
      </c>
      <c r="C30" s="7" t="s">
        <v>83</v>
      </c>
      <c r="D30" s="8" t="s">
        <v>15</v>
      </c>
      <c r="E30" s="9" t="s">
        <v>19</v>
      </c>
      <c r="F30" s="10" t="s">
        <v>185</v>
      </c>
    </row>
    <row r="31" spans="1:6" ht="90" customHeight="1" x14ac:dyDescent="0.2">
      <c r="A31" s="37" t="s">
        <v>43</v>
      </c>
      <c r="B31" s="9" t="s">
        <v>184</v>
      </c>
      <c r="C31" s="7" t="s">
        <v>83</v>
      </c>
      <c r="D31" s="8">
        <v>0</v>
      </c>
      <c r="E31" s="9" t="s">
        <v>103</v>
      </c>
      <c r="F31" s="10"/>
    </row>
    <row r="32" spans="1:6" ht="90" customHeight="1" x14ac:dyDescent="0.2">
      <c r="A32" s="37" t="s">
        <v>44</v>
      </c>
      <c r="B32" s="9"/>
      <c r="C32" s="7"/>
      <c r="D32" s="8"/>
      <c r="E32" s="9"/>
      <c r="F32" s="10"/>
    </row>
    <row r="33" spans="1:6" ht="90" customHeight="1" x14ac:dyDescent="0.2">
      <c r="A33" s="37" t="s">
        <v>45</v>
      </c>
      <c r="B33" s="9"/>
      <c r="C33" s="7"/>
      <c r="D33" s="8"/>
      <c r="E33" s="9"/>
      <c r="F33" s="10"/>
    </row>
    <row r="34" spans="1:6" ht="90" customHeight="1" x14ac:dyDescent="0.2">
      <c r="A34" s="37" t="s">
        <v>46</v>
      </c>
      <c r="B34" s="9"/>
      <c r="C34" s="7"/>
      <c r="D34" s="8"/>
      <c r="E34" s="9"/>
      <c r="F34" s="10" t="s">
        <v>138</v>
      </c>
    </row>
    <row r="35" spans="1:6" ht="90" customHeight="1" x14ac:dyDescent="0.2">
      <c r="A35" s="37" t="s">
        <v>47</v>
      </c>
      <c r="B35" s="9"/>
      <c r="C35" s="7"/>
      <c r="D35" s="8"/>
      <c r="E35" s="9"/>
      <c r="F35" s="10" t="s">
        <v>137</v>
      </c>
    </row>
    <row r="36" spans="1:6" ht="90" customHeight="1" thickBot="1" x14ac:dyDescent="0.25">
      <c r="A36" s="38" t="s">
        <v>48</v>
      </c>
      <c r="B36" s="12"/>
      <c r="C36" s="13"/>
      <c r="D36" s="11"/>
      <c r="E36" s="12"/>
      <c r="F36" s="14" t="s">
        <v>139</v>
      </c>
    </row>
    <row r="37" spans="1:6" x14ac:dyDescent="0.2">
      <c r="A37" s="4"/>
      <c r="B37" s="3"/>
      <c r="C37" s="3"/>
      <c r="D37" s="3"/>
      <c r="E37" s="1"/>
      <c r="F37" s="2"/>
    </row>
    <row r="38" spans="1:6" x14ac:dyDescent="0.2">
      <c r="A38" s="4"/>
      <c r="B38" s="3"/>
      <c r="C38" s="3"/>
      <c r="D38" s="3"/>
      <c r="E38" s="1"/>
      <c r="F38" s="2"/>
    </row>
    <row r="39" spans="1:6" x14ac:dyDescent="0.2">
      <c r="A39" s="39"/>
      <c r="B39" s="40"/>
      <c r="C39" s="40"/>
      <c r="D39" s="40"/>
    </row>
    <row r="40" spans="1:6" ht="72" customHeight="1" x14ac:dyDescent="0.2">
      <c r="A40" s="161" t="s">
        <v>183</v>
      </c>
      <c r="B40" s="161"/>
      <c r="C40" s="161"/>
      <c r="D40" s="161"/>
      <c r="E40" s="161"/>
      <c r="F40" s="161"/>
    </row>
    <row r="41" spans="1:6" ht="13.5" thickBot="1" x14ac:dyDescent="0.25">
      <c r="A41" s="39"/>
      <c r="B41" s="40"/>
      <c r="C41" s="40"/>
      <c r="D41" s="40"/>
    </row>
    <row r="42" spans="1:6" ht="78" customHeight="1" x14ac:dyDescent="0.2">
      <c r="A42" s="163"/>
      <c r="B42" s="165" t="s">
        <v>40</v>
      </c>
      <c r="C42" s="32" t="s">
        <v>11</v>
      </c>
      <c r="D42" s="110" t="s">
        <v>12</v>
      </c>
      <c r="E42" s="33" t="s">
        <v>13</v>
      </c>
      <c r="F42" s="169" t="s">
        <v>181</v>
      </c>
    </row>
    <row r="43" spans="1:6" ht="102" x14ac:dyDescent="0.2">
      <c r="A43" s="164"/>
      <c r="B43" s="166"/>
      <c r="C43" s="34" t="s">
        <v>82</v>
      </c>
      <c r="D43" s="111" t="s">
        <v>42</v>
      </c>
      <c r="E43" s="112" t="s">
        <v>17</v>
      </c>
      <c r="F43" s="170"/>
    </row>
    <row r="44" spans="1:6" ht="90" customHeight="1" x14ac:dyDescent="0.2">
      <c r="A44" s="41" t="s">
        <v>49</v>
      </c>
      <c r="B44" s="15"/>
      <c r="C44" s="16"/>
      <c r="D44" s="17"/>
      <c r="E44" s="18"/>
      <c r="F44" s="10" t="s">
        <v>140</v>
      </c>
    </row>
    <row r="45" spans="1:6" ht="90" customHeight="1" x14ac:dyDescent="0.2">
      <c r="A45" s="41" t="s">
        <v>50</v>
      </c>
      <c r="B45" s="19"/>
      <c r="C45" s="16"/>
      <c r="D45" s="8"/>
      <c r="E45" s="16"/>
      <c r="F45" s="10" t="s">
        <v>141</v>
      </c>
    </row>
    <row r="46" spans="1:6" ht="90" customHeight="1" x14ac:dyDescent="0.2">
      <c r="A46" s="41" t="s">
        <v>51</v>
      </c>
      <c r="B46" s="6"/>
      <c r="C46" s="16"/>
      <c r="D46" s="8"/>
      <c r="E46" s="16"/>
      <c r="F46" s="10"/>
    </row>
    <row r="47" spans="1:6" ht="90" customHeight="1" x14ac:dyDescent="0.2">
      <c r="A47" s="41" t="s">
        <v>52</v>
      </c>
      <c r="B47" s="9"/>
      <c r="C47" s="16"/>
      <c r="D47" s="8"/>
      <c r="E47" s="16"/>
      <c r="F47" s="10"/>
    </row>
    <row r="48" spans="1:6" ht="90" customHeight="1" x14ac:dyDescent="0.2">
      <c r="A48" s="41" t="s">
        <v>61</v>
      </c>
      <c r="B48" s="9"/>
      <c r="C48" s="16"/>
      <c r="D48" s="8"/>
      <c r="E48" s="16"/>
      <c r="F48" s="10"/>
    </row>
    <row r="49" spans="1:6" ht="90" customHeight="1" x14ac:dyDescent="0.2">
      <c r="A49" s="41" t="s">
        <v>60</v>
      </c>
      <c r="B49" s="9"/>
      <c r="C49" s="16"/>
      <c r="D49" s="8"/>
      <c r="E49" s="16"/>
      <c r="F49" s="10"/>
    </row>
    <row r="50" spans="1:6" ht="90" customHeight="1" x14ac:dyDescent="0.2">
      <c r="A50" s="41" t="s">
        <v>59</v>
      </c>
      <c r="B50" s="6"/>
      <c r="C50" s="16"/>
      <c r="D50" s="8"/>
      <c r="E50" s="16"/>
      <c r="F50" s="10"/>
    </row>
    <row r="51" spans="1:6" ht="90" customHeight="1" x14ac:dyDescent="0.2">
      <c r="A51" s="41" t="s">
        <v>58</v>
      </c>
      <c r="B51" s="6"/>
      <c r="C51" s="16"/>
      <c r="D51" s="8"/>
      <c r="E51" s="16"/>
      <c r="F51" s="10"/>
    </row>
    <row r="52" spans="1:6" ht="90" customHeight="1" x14ac:dyDescent="0.2">
      <c r="A52" s="41" t="s">
        <v>57</v>
      </c>
      <c r="B52" s="6"/>
      <c r="C52" s="16"/>
      <c r="D52" s="8"/>
      <c r="E52" s="16"/>
      <c r="F52" s="10"/>
    </row>
    <row r="53" spans="1:6" ht="90" customHeight="1" x14ac:dyDescent="0.2">
      <c r="A53" s="41" t="s">
        <v>56</v>
      </c>
      <c r="B53" s="6"/>
      <c r="C53" s="16"/>
      <c r="D53" s="8"/>
      <c r="E53" s="16"/>
      <c r="F53" s="10"/>
    </row>
    <row r="54" spans="1:6" ht="90" customHeight="1" x14ac:dyDescent="0.2">
      <c r="A54" s="41" t="s">
        <v>55</v>
      </c>
      <c r="B54" s="6"/>
      <c r="C54" s="16"/>
      <c r="D54" s="8"/>
      <c r="E54" s="16"/>
      <c r="F54" s="10"/>
    </row>
    <row r="55" spans="1:6" ht="90" customHeight="1" x14ac:dyDescent="0.2">
      <c r="A55" s="41" t="s">
        <v>54</v>
      </c>
      <c r="B55" s="6"/>
      <c r="C55" s="16"/>
      <c r="D55" s="8"/>
      <c r="E55" s="16"/>
      <c r="F55" s="10"/>
    </row>
    <row r="56" spans="1:6" ht="90" customHeight="1" thickBot="1" x14ac:dyDescent="0.25">
      <c r="A56" s="42" t="s">
        <v>53</v>
      </c>
      <c r="B56" s="20"/>
      <c r="C56" s="21"/>
      <c r="D56" s="11"/>
      <c r="E56" s="21"/>
      <c r="F56" s="14"/>
    </row>
    <row r="57" spans="1:6" x14ac:dyDescent="0.2">
      <c r="A57" s="39"/>
      <c r="B57" s="40"/>
      <c r="C57" s="40"/>
      <c r="D57" s="40"/>
    </row>
    <row r="58" spans="1:6" x14ac:dyDescent="0.2">
      <c r="A58" s="39"/>
      <c r="B58" s="40"/>
      <c r="C58" s="40"/>
      <c r="D58" s="40"/>
    </row>
    <row r="59" spans="1:6" ht="18" customHeight="1" x14ac:dyDescent="0.2">
      <c r="A59" s="161" t="s">
        <v>62</v>
      </c>
      <c r="B59" s="161"/>
      <c r="C59" s="161"/>
      <c r="D59" s="161"/>
      <c r="E59" s="161"/>
      <c r="F59" s="161"/>
    </row>
    <row r="60" spans="1:6" ht="13.5" thickBot="1" x14ac:dyDescent="0.25">
      <c r="A60" s="39"/>
      <c r="B60" s="40"/>
      <c r="C60" s="40"/>
      <c r="D60" s="40"/>
    </row>
    <row r="61" spans="1:6" ht="78.75" customHeight="1" x14ac:dyDescent="0.2">
      <c r="A61" s="167"/>
      <c r="B61" s="165" t="s">
        <v>40</v>
      </c>
      <c r="C61" s="32" t="s">
        <v>11</v>
      </c>
      <c r="D61" s="43" t="s">
        <v>12</v>
      </c>
      <c r="E61" s="33" t="s">
        <v>13</v>
      </c>
      <c r="F61" s="169" t="s">
        <v>181</v>
      </c>
    </row>
    <row r="62" spans="1:6" ht="102" x14ac:dyDescent="0.2">
      <c r="A62" s="168"/>
      <c r="B62" s="166"/>
      <c r="C62" s="34" t="s">
        <v>82</v>
      </c>
      <c r="D62" s="44" t="s">
        <v>42</v>
      </c>
      <c r="E62" s="35" t="s">
        <v>17</v>
      </c>
      <c r="F62" s="170"/>
    </row>
    <row r="63" spans="1:6" ht="89.25" customHeight="1" x14ac:dyDescent="0.2">
      <c r="A63" s="37" t="s">
        <v>66</v>
      </c>
      <c r="B63" s="6"/>
      <c r="C63" s="7"/>
      <c r="D63" s="22"/>
      <c r="E63" s="9"/>
      <c r="F63" s="10"/>
    </row>
    <row r="64" spans="1:6" ht="89.25" customHeight="1" x14ac:dyDescent="0.2">
      <c r="A64" s="37" t="s">
        <v>67</v>
      </c>
      <c r="B64" s="6"/>
      <c r="C64" s="7"/>
      <c r="D64" s="22"/>
      <c r="E64" s="9"/>
      <c r="F64" s="10"/>
    </row>
    <row r="65" spans="1:6" ht="89.25" customHeight="1" x14ac:dyDescent="0.2">
      <c r="A65" s="37" t="s">
        <v>68</v>
      </c>
      <c r="B65" s="6"/>
      <c r="C65" s="7"/>
      <c r="D65" s="22"/>
      <c r="E65" s="9"/>
      <c r="F65" s="10"/>
    </row>
    <row r="66" spans="1:6" ht="89.25" customHeight="1" x14ac:dyDescent="0.2">
      <c r="A66" s="37" t="s">
        <v>69</v>
      </c>
      <c r="B66" s="6"/>
      <c r="C66" s="7"/>
      <c r="D66" s="22"/>
      <c r="E66" s="9"/>
      <c r="F66" s="10"/>
    </row>
    <row r="67" spans="1:6" ht="89.25" customHeight="1" x14ac:dyDescent="0.2">
      <c r="A67" s="37" t="s">
        <v>70</v>
      </c>
      <c r="B67" s="6"/>
      <c r="C67" s="7"/>
      <c r="D67" s="22"/>
      <c r="E67" s="9"/>
      <c r="F67" s="10"/>
    </row>
    <row r="68" spans="1:6" ht="89.25" customHeight="1" x14ac:dyDescent="0.2">
      <c r="A68" s="37" t="s">
        <v>71</v>
      </c>
      <c r="B68" s="6"/>
      <c r="C68" s="7"/>
      <c r="D68" s="22"/>
      <c r="E68" s="9"/>
      <c r="F68" s="10"/>
    </row>
    <row r="69" spans="1:6" ht="89.25" customHeight="1" x14ac:dyDescent="0.2">
      <c r="A69" s="37" t="s">
        <v>72</v>
      </c>
      <c r="B69" s="6"/>
      <c r="C69" s="7"/>
      <c r="D69" s="22"/>
      <c r="E69" s="9"/>
      <c r="F69" s="10"/>
    </row>
    <row r="70" spans="1:6" ht="89.25" customHeight="1" thickBot="1" x14ac:dyDescent="0.25">
      <c r="A70" s="38" t="s">
        <v>73</v>
      </c>
      <c r="B70" s="20"/>
      <c r="C70" s="13"/>
      <c r="D70" s="23"/>
      <c r="E70" s="12"/>
      <c r="F70" s="14"/>
    </row>
    <row r="71" spans="1:6" x14ac:dyDescent="0.2">
      <c r="A71" s="39"/>
      <c r="B71" s="40"/>
      <c r="C71" s="40"/>
      <c r="D71" s="40"/>
    </row>
    <row r="72" spans="1:6" s="46" customFormat="1" ht="18" x14ac:dyDescent="0.2">
      <c r="A72" s="171"/>
      <c r="B72" s="171"/>
      <c r="C72" s="45"/>
      <c r="D72" s="45"/>
      <c r="E72" s="31"/>
    </row>
    <row r="73" spans="1:6" ht="18" x14ac:dyDescent="0.2">
      <c r="A73" s="161" t="s">
        <v>74</v>
      </c>
      <c r="B73" s="161"/>
      <c r="C73" s="161"/>
      <c r="D73" s="161"/>
      <c r="E73" s="161"/>
      <c r="F73" s="161"/>
    </row>
    <row r="74" spans="1:6" s="46" customFormat="1" ht="18.75" thickBot="1" x14ac:dyDescent="0.25">
      <c r="A74" s="52"/>
      <c r="B74" s="52"/>
      <c r="C74" s="45"/>
      <c r="D74" s="45"/>
      <c r="E74" s="31"/>
    </row>
    <row r="75" spans="1:6" ht="79.5" customHeight="1" x14ac:dyDescent="0.2">
      <c r="A75" s="167"/>
      <c r="B75" s="165" t="s">
        <v>40</v>
      </c>
      <c r="C75" s="32" t="s">
        <v>11</v>
      </c>
      <c r="D75" s="43" t="s">
        <v>12</v>
      </c>
      <c r="E75" s="33" t="s">
        <v>13</v>
      </c>
      <c r="F75" s="169" t="s">
        <v>181</v>
      </c>
    </row>
    <row r="76" spans="1:6" ht="102" x14ac:dyDescent="0.2">
      <c r="A76" s="168"/>
      <c r="B76" s="166"/>
      <c r="C76" s="34" t="s">
        <v>82</v>
      </c>
      <c r="D76" s="44" t="s">
        <v>42</v>
      </c>
      <c r="E76" s="35" t="s">
        <v>17</v>
      </c>
      <c r="F76" s="170"/>
    </row>
    <row r="77" spans="1:6" ht="82.5" customHeight="1" x14ac:dyDescent="0.2">
      <c r="A77" s="37" t="s">
        <v>80</v>
      </c>
      <c r="B77" s="6"/>
      <c r="C77" s="7"/>
      <c r="D77" s="22"/>
      <c r="E77" s="9"/>
      <c r="F77" s="10"/>
    </row>
    <row r="78" spans="1:6" ht="82.5" customHeight="1" x14ac:dyDescent="0.2">
      <c r="A78" s="37" t="s">
        <v>79</v>
      </c>
      <c r="B78" s="6"/>
      <c r="C78" s="7"/>
      <c r="D78" s="22"/>
      <c r="E78" s="9"/>
      <c r="F78" s="10"/>
    </row>
    <row r="79" spans="1:6" ht="82.5" customHeight="1" x14ac:dyDescent="0.2">
      <c r="A79" s="37" t="s">
        <v>78</v>
      </c>
      <c r="B79" s="6"/>
      <c r="C79" s="7"/>
      <c r="D79" s="22"/>
      <c r="E79" s="9"/>
      <c r="F79" s="10"/>
    </row>
    <row r="80" spans="1:6" ht="82.5" customHeight="1" x14ac:dyDescent="0.2">
      <c r="A80" s="37" t="s">
        <v>77</v>
      </c>
      <c r="B80" s="6"/>
      <c r="C80" s="7"/>
      <c r="D80" s="22"/>
      <c r="E80" s="9"/>
      <c r="F80" s="10"/>
    </row>
    <row r="81" spans="1:6" ht="82.5" customHeight="1" x14ac:dyDescent="0.2">
      <c r="A81" s="37" t="s">
        <v>76</v>
      </c>
      <c r="B81" s="6"/>
      <c r="C81" s="7"/>
      <c r="D81" s="22"/>
      <c r="E81" s="9"/>
      <c r="F81" s="10"/>
    </row>
    <row r="82" spans="1:6" ht="82.5" customHeight="1" thickBot="1" x14ac:dyDescent="0.25">
      <c r="A82" s="38" t="s">
        <v>75</v>
      </c>
      <c r="B82" s="20"/>
      <c r="C82" s="13"/>
      <c r="D82" s="23"/>
      <c r="E82" s="12"/>
      <c r="F82" s="14"/>
    </row>
    <row r="83" spans="1:6" x14ac:dyDescent="0.2">
      <c r="A83" s="39"/>
      <c r="B83" s="40"/>
      <c r="C83" s="40"/>
      <c r="D83" s="40"/>
    </row>
    <row r="84" spans="1:6" x14ac:dyDescent="0.2">
      <c r="A84" s="39"/>
      <c r="B84" s="40"/>
      <c r="C84" s="40"/>
      <c r="D84" s="40"/>
    </row>
    <row r="85" spans="1:6" x14ac:dyDescent="0.2">
      <c r="A85" s="39"/>
      <c r="B85" s="40"/>
      <c r="C85" s="40"/>
      <c r="D85" s="40"/>
    </row>
    <row r="86" spans="1:6" ht="27" customHeight="1" x14ac:dyDescent="0.2">
      <c r="A86" s="162" t="s">
        <v>81</v>
      </c>
      <c r="B86" s="162"/>
      <c r="C86" s="162"/>
      <c r="D86" s="162"/>
      <c r="E86" s="162"/>
      <c r="F86" s="162"/>
    </row>
    <row r="87" spans="1:6" x14ac:dyDescent="0.2">
      <c r="A87" s="39"/>
      <c r="B87" s="40"/>
      <c r="C87" s="40"/>
      <c r="D87" s="40"/>
    </row>
    <row r="88" spans="1:6" ht="18" x14ac:dyDescent="0.2">
      <c r="A88" s="161" t="s">
        <v>86</v>
      </c>
      <c r="B88" s="161"/>
      <c r="C88" s="161"/>
      <c r="D88" s="161"/>
      <c r="E88" s="161"/>
      <c r="F88" s="161"/>
    </row>
    <row r="89" spans="1:6" ht="13.5" thickBot="1" x14ac:dyDescent="0.25">
      <c r="A89" s="39"/>
      <c r="B89" s="40"/>
      <c r="C89" s="40"/>
      <c r="D89" s="40"/>
    </row>
    <row r="90" spans="1:6" ht="63.75" x14ac:dyDescent="0.2">
      <c r="A90" s="167"/>
      <c r="B90" s="165" t="s">
        <v>40</v>
      </c>
      <c r="C90" s="32" t="s">
        <v>11</v>
      </c>
      <c r="D90" s="50" t="s">
        <v>12</v>
      </c>
      <c r="E90" s="33" t="s">
        <v>13</v>
      </c>
      <c r="F90" s="169" t="s">
        <v>181</v>
      </c>
    </row>
    <row r="91" spans="1:6" ht="102" x14ac:dyDescent="0.2">
      <c r="A91" s="168"/>
      <c r="B91" s="166"/>
      <c r="C91" s="34" t="s">
        <v>82</v>
      </c>
      <c r="D91" s="51" t="s">
        <v>42</v>
      </c>
      <c r="E91" s="35" t="s">
        <v>17</v>
      </c>
      <c r="F91" s="170"/>
    </row>
    <row r="92" spans="1:6" ht="89.25" customHeight="1" x14ac:dyDescent="0.2">
      <c r="A92" s="37" t="s">
        <v>91</v>
      </c>
      <c r="B92" s="9"/>
      <c r="C92" s="7"/>
      <c r="D92" s="8"/>
      <c r="E92" s="9"/>
      <c r="F92" s="10"/>
    </row>
    <row r="93" spans="1:6" ht="89.25" customHeight="1" x14ac:dyDescent="0.2">
      <c r="A93" s="37" t="s">
        <v>90</v>
      </c>
      <c r="B93" s="9"/>
      <c r="C93" s="7"/>
      <c r="D93" s="8"/>
      <c r="E93" s="9"/>
      <c r="F93" s="10"/>
    </row>
    <row r="94" spans="1:6" ht="89.25" customHeight="1" x14ac:dyDescent="0.2">
      <c r="A94" s="37" t="s">
        <v>89</v>
      </c>
      <c r="B94" s="9"/>
      <c r="C94" s="7"/>
      <c r="D94" s="8"/>
      <c r="E94" s="9"/>
      <c r="F94" s="10"/>
    </row>
    <row r="95" spans="1:6" ht="89.25" customHeight="1" x14ac:dyDescent="0.2">
      <c r="A95" s="37" t="s">
        <v>95</v>
      </c>
      <c r="B95" s="9"/>
      <c r="C95" s="7"/>
      <c r="D95" s="8"/>
      <c r="E95" s="9"/>
      <c r="F95" s="10"/>
    </row>
    <row r="96" spans="1:6" ht="89.25" customHeight="1" x14ac:dyDescent="0.2">
      <c r="A96" s="37" t="s">
        <v>96</v>
      </c>
      <c r="B96" s="9"/>
      <c r="C96" s="7"/>
      <c r="D96" s="8"/>
      <c r="E96" s="9"/>
      <c r="F96" s="10"/>
    </row>
    <row r="97" spans="1:6" ht="89.25" customHeight="1" x14ac:dyDescent="0.2">
      <c r="A97" s="73" t="s">
        <v>97</v>
      </c>
      <c r="B97" s="9"/>
      <c r="C97" s="7"/>
      <c r="D97" s="8"/>
      <c r="E97" s="9"/>
      <c r="F97" s="10"/>
    </row>
    <row r="98" spans="1:6" ht="120" customHeight="1" thickBot="1" x14ac:dyDescent="0.25">
      <c r="A98" s="38" t="s">
        <v>165</v>
      </c>
      <c r="B98" s="12"/>
      <c r="C98" s="13"/>
      <c r="D98" s="11"/>
      <c r="E98" s="12"/>
      <c r="F98" s="14"/>
    </row>
    <row r="99" spans="1:6" s="47" customFormat="1" x14ac:dyDescent="0.2">
      <c r="A99" s="40"/>
      <c r="B99" s="40"/>
      <c r="C99" s="40"/>
      <c r="D99" s="40"/>
      <c r="E99" s="25"/>
    </row>
    <row r="100" spans="1:6" s="47" customFormat="1" x14ac:dyDescent="0.2">
      <c r="A100" s="40"/>
      <c r="B100" s="40"/>
      <c r="C100" s="40"/>
      <c r="D100" s="40"/>
      <c r="E100" s="25"/>
    </row>
    <row r="101" spans="1:6" ht="18" x14ac:dyDescent="0.2">
      <c r="A101" s="171"/>
      <c r="B101" s="171"/>
      <c r="C101" s="40"/>
      <c r="D101" s="40"/>
    </row>
    <row r="102" spans="1:6" ht="18" x14ac:dyDescent="0.2">
      <c r="A102" s="161" t="s">
        <v>87</v>
      </c>
      <c r="B102" s="161"/>
      <c r="C102" s="161"/>
      <c r="D102" s="161"/>
      <c r="E102" s="161"/>
      <c r="F102" s="161"/>
    </row>
    <row r="103" spans="1:6" ht="18.75" thickBot="1" x14ac:dyDescent="0.25">
      <c r="A103" s="52"/>
      <c r="B103" s="52"/>
      <c r="C103" s="45"/>
      <c r="D103" s="45"/>
      <c r="E103" s="31"/>
      <c r="F103" s="46"/>
    </row>
    <row r="104" spans="1:6" ht="63.75" x14ac:dyDescent="0.2">
      <c r="A104" s="167"/>
      <c r="B104" s="165" t="s">
        <v>40</v>
      </c>
      <c r="C104" s="32" t="s">
        <v>11</v>
      </c>
      <c r="D104" s="43" t="s">
        <v>12</v>
      </c>
      <c r="E104" s="33" t="s">
        <v>13</v>
      </c>
      <c r="F104" s="169" t="s">
        <v>181</v>
      </c>
    </row>
    <row r="105" spans="1:6" ht="102" x14ac:dyDescent="0.2">
      <c r="A105" s="168"/>
      <c r="B105" s="166"/>
      <c r="C105" s="34" t="s">
        <v>82</v>
      </c>
      <c r="D105" s="44" t="s">
        <v>42</v>
      </c>
      <c r="E105" s="35" t="s">
        <v>17</v>
      </c>
      <c r="F105" s="170"/>
    </row>
    <row r="106" spans="1:6" ht="90" customHeight="1" x14ac:dyDescent="0.2">
      <c r="A106" s="37" t="s">
        <v>94</v>
      </c>
      <c r="B106" s="9"/>
      <c r="C106" s="7"/>
      <c r="D106" s="22"/>
      <c r="E106" s="9"/>
      <c r="F106" s="24"/>
    </row>
    <row r="107" spans="1:6" ht="90" customHeight="1" x14ac:dyDescent="0.2">
      <c r="A107" s="37" t="s">
        <v>93</v>
      </c>
      <c r="B107" s="9"/>
      <c r="C107" s="7"/>
      <c r="D107" s="22"/>
      <c r="E107" s="9"/>
      <c r="F107" s="10"/>
    </row>
    <row r="108" spans="1:6" ht="90" customHeight="1" thickBot="1" x14ac:dyDescent="0.25">
      <c r="A108" s="38" t="s">
        <v>92</v>
      </c>
      <c r="B108" s="12"/>
      <c r="C108" s="13"/>
      <c r="D108" s="23"/>
      <c r="E108" s="12"/>
      <c r="F108" s="14"/>
    </row>
    <row r="109" spans="1:6" x14ac:dyDescent="0.2">
      <c r="A109" s="39"/>
      <c r="B109" s="40"/>
      <c r="C109" s="40"/>
      <c r="D109" s="40"/>
    </row>
    <row r="110" spans="1:6" ht="18" x14ac:dyDescent="0.2">
      <c r="A110" s="161" t="s">
        <v>88</v>
      </c>
      <c r="B110" s="161"/>
      <c r="C110" s="161"/>
      <c r="D110" s="161"/>
      <c r="E110" s="161"/>
      <c r="F110" s="161"/>
    </row>
    <row r="111" spans="1:6" ht="13.5" thickBot="1" x14ac:dyDescent="0.25">
      <c r="A111" s="39"/>
      <c r="B111" s="40"/>
      <c r="C111" s="40"/>
      <c r="D111" s="40"/>
    </row>
    <row r="112" spans="1:6" ht="63.75" customHeight="1" x14ac:dyDescent="0.2">
      <c r="A112" s="167"/>
      <c r="B112" s="165" t="s">
        <v>40</v>
      </c>
      <c r="C112" s="48" t="s">
        <v>11</v>
      </c>
      <c r="D112" s="50" t="s">
        <v>12</v>
      </c>
      <c r="E112" s="33" t="s">
        <v>13</v>
      </c>
      <c r="F112" s="169" t="s">
        <v>63</v>
      </c>
    </row>
    <row r="113" spans="1:6" ht="102" x14ac:dyDescent="0.2">
      <c r="A113" s="168"/>
      <c r="B113" s="166"/>
      <c r="C113" s="49" t="s">
        <v>82</v>
      </c>
      <c r="D113" s="51" t="s">
        <v>42</v>
      </c>
      <c r="E113" s="35" t="s">
        <v>17</v>
      </c>
      <c r="F113" s="170"/>
    </row>
    <row r="114" spans="1:6" ht="90" customHeight="1" x14ac:dyDescent="0.2">
      <c r="A114" s="37" t="s">
        <v>99</v>
      </c>
      <c r="B114" s="9"/>
      <c r="C114" s="16"/>
      <c r="D114" s="8"/>
      <c r="E114" s="9"/>
      <c r="F114" s="24"/>
    </row>
    <row r="115" spans="1:6" ht="90" customHeight="1" thickBot="1" x14ac:dyDescent="0.25">
      <c r="A115" s="38" t="s">
        <v>100</v>
      </c>
      <c r="B115" s="12"/>
      <c r="C115" s="21"/>
      <c r="D115" s="11"/>
      <c r="E115" s="12"/>
      <c r="F115" s="14"/>
    </row>
    <row r="116" spans="1:6" x14ac:dyDescent="0.2">
      <c r="A116" s="39"/>
      <c r="B116" s="40"/>
      <c r="C116" s="40"/>
      <c r="D116" s="40"/>
    </row>
    <row r="117" spans="1:6" x14ac:dyDescent="0.2">
      <c r="A117" s="39"/>
      <c r="B117" s="40"/>
      <c r="C117" s="40"/>
      <c r="D117" s="40"/>
    </row>
    <row r="118" spans="1:6" x14ac:dyDescent="0.2">
      <c r="A118" s="39"/>
      <c r="B118" s="40"/>
      <c r="C118" s="40"/>
      <c r="D118" s="40"/>
    </row>
  </sheetData>
  <mergeCells count="32">
    <mergeCell ref="B90:B91"/>
    <mergeCell ref="A102:F102"/>
    <mergeCell ref="A110:F110"/>
    <mergeCell ref="A24:F24"/>
    <mergeCell ref="A26:F26"/>
    <mergeCell ref="F90:F91"/>
    <mergeCell ref="A90:A91"/>
    <mergeCell ref="F104:F105"/>
    <mergeCell ref="B75:B76"/>
    <mergeCell ref="F28:F29"/>
    <mergeCell ref="F42:F43"/>
    <mergeCell ref="F61:F62"/>
    <mergeCell ref="F75:F76"/>
    <mergeCell ref="A72:B72"/>
    <mergeCell ref="A28:A29"/>
    <mergeCell ref="B28:B29"/>
    <mergeCell ref="A112:A113"/>
    <mergeCell ref="F112:F113"/>
    <mergeCell ref="B112:B113"/>
    <mergeCell ref="A101:B101"/>
    <mergeCell ref="B104:B105"/>
    <mergeCell ref="A104:A105"/>
    <mergeCell ref="A40:F40"/>
    <mergeCell ref="A59:F59"/>
    <mergeCell ref="A73:F73"/>
    <mergeCell ref="A86:F86"/>
    <mergeCell ref="A88:F88"/>
    <mergeCell ref="A42:A43"/>
    <mergeCell ref="B42:B43"/>
    <mergeCell ref="A61:A62"/>
    <mergeCell ref="B61:B62"/>
    <mergeCell ref="A75:A76"/>
  </mergeCells>
  <conditionalFormatting sqref="C30:C36 C44:C56 C63:C70 C77:C82 C92:C98 C106:C108 C114:C115">
    <cfRule type="containsText" dxfId="147" priority="9" operator="containsText" text="Influence négative">
      <formula>NOT(ISERROR(SEARCH("Influence négative",C30)))</formula>
    </cfRule>
    <cfRule type="containsText" dxfId="146" priority="10" operator="containsText" text="Sans influence">
      <formula>NOT(ISERROR(SEARCH("Sans influence",C30)))</formula>
    </cfRule>
    <cfRule type="containsText" dxfId="145" priority="11" operator="containsText" text="Influence positive">
      <formula>NOT(ISERROR(SEARCH("Influence positive",C30)))</formula>
    </cfRule>
  </conditionalFormatting>
  <conditionalFormatting sqref="D30:D36 D44:D56 D63:D70 D77:D82 D92:D98 D106:D108 D114:D115">
    <cfRule type="containsText" dxfId="144" priority="8" operator="containsText" text="0">
      <formula>NOT(ISERROR(SEARCH("0",D30)))</formula>
    </cfRule>
  </conditionalFormatting>
  <conditionalFormatting sqref="D30:D36 D44:D56 D63:D70 D77:D82 D92:D98 D106:D108 D114:D115">
    <cfRule type="containsText" dxfId="143" priority="7" operator="containsText" text="1 à 2">
      <formula>NOT(ISERROR(SEARCH("1 à 2",D30)))</formula>
    </cfRule>
  </conditionalFormatting>
  <conditionalFormatting sqref="D30:D36 D44:D56 D63:D70 D77:D82 D92:D98 D106:D108 D114:D115">
    <cfRule type="containsText" dxfId="142" priority="6" operator="containsText" text="3 à 4">
      <formula>NOT(ISERROR(SEARCH("3 à 4",D30)))</formula>
    </cfRule>
  </conditionalFormatting>
  <conditionalFormatting sqref="D30:D36 D44:D56 D63:D70 D77:D82 D92:D98 D106:D108 D114:D115">
    <cfRule type="containsText" dxfId="141" priority="5" operator="containsText" text="4 ou +">
      <formula>NOT(ISERROR(SEARCH("4 ou +",D30)))</formula>
    </cfRule>
  </conditionalFormatting>
  <conditionalFormatting sqref="E30:E36 E44:E56 E63:E70 E77:E82 E92:E98 E106:E108 E114:E115">
    <cfRule type="containsText" dxfId="140" priority="4" operator="containsText" text="Très grave, très important, critique">
      <formula>NOT(ISERROR(SEARCH("Très grave, très important, critique",E30)))</formula>
    </cfRule>
  </conditionalFormatting>
  <conditionalFormatting sqref="E30:E36 E44:E56 E63:E70 E77:E82 E92:E98 E106:E108 E114:E115">
    <cfRule type="containsText" dxfId="139" priority="3" operator="containsText" text="Grave, assez important">
      <formula>NOT(ISERROR(SEARCH("Grave, assez important",E30)))</formula>
    </cfRule>
  </conditionalFormatting>
  <conditionalFormatting sqref="E30:E36 E44:E56 E63:E70 E77:E82 E92:E98 E106:E108 E114:E115">
    <cfRule type="containsText" dxfId="138" priority="2" operator="containsText" text="Moyennement grave">
      <formula>NOT(ISERROR(SEARCH("Moyennement grave",E30)))</formula>
    </cfRule>
  </conditionalFormatting>
  <conditionalFormatting sqref="E30:E36 E44:E56 E63:E70 E77:E82 E92:E98 E106:E108 E114:E115">
    <cfRule type="containsText" dxfId="137" priority="1" operator="containsText" text="Pas grave, mineur">
      <formula>NOT(ISERROR(SEARCH("Pas grave, mineur",E30)))</formula>
    </cfRule>
  </conditionalFormatting>
  <dataValidations count="3">
    <dataValidation type="list" allowBlank="1" showInputMessage="1" showErrorMessage="1" error="VOUS DEVEZ CHOISIR UNE REPONSE EN VOUS AIDANT DE LA LISTE DERAOULANTE - MERCI" promptTitle="Faire votre choix" sqref="C77:C82 C92:C98 C30:C36 C44:C56 C63:C70 C114:C115 C106:C108">
      <formula1>$A$3:$A$5</formula1>
    </dataValidation>
    <dataValidation type="list" allowBlank="1" showInputMessage="1" showErrorMessage="1" error="VOUS DEVEZ CHOISIR UNE REPONSE EN VOUS AIDANT DE LA LISTE DERAOULANTE - MERCI" sqref="D30:D36 D106:D108 D77:D82 D63:D70 D44:D56 D114:D115 D92:D98">
      <formula1>$A$7:$A$10</formula1>
    </dataValidation>
    <dataValidation type="list" allowBlank="1" showInputMessage="1" showErrorMessage="1" error="VOUS DEVEZ CHOISIR UNE REPONSE EN VOUS AIDANT DE LA LISTE DERAOULANTE - MERCI" sqref="E30:E36 E106:E108 E77:E82 E63:E70 E44:E56 E114:E115 E92:E98">
      <formula1>$A$12:$A$15</formula1>
    </dataValidation>
  </dataValidations>
  <pageMargins left="0.25" right="0.25" top="0.75" bottom="0.75" header="0.3" footer="0.3"/>
  <pageSetup paperSize="9" scale="75" fitToHeight="0" orientation="landscape" r:id="rId1"/>
  <headerFooter>
    <oddFooter>&amp;C&amp;P</oddFooter>
  </headerFooter>
  <rowBreaks count="8" manualBreakCount="8">
    <brk id="22" max="16383" man="1"/>
    <brk id="38" max="16383" man="1"/>
    <brk id="57" max="16383" man="1"/>
    <brk id="71" max="16383" man="1"/>
    <brk id="84" max="16383" man="1"/>
    <brk id="97" max="16383" man="1"/>
    <brk id="100" max="16383" man="1"/>
    <brk id="108" max="16383" man="1"/>
  </row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F399"/>
  <sheetViews>
    <sheetView topLeftCell="A25" workbookViewId="0">
      <selection activeCell="F41" sqref="F41:F42"/>
    </sheetView>
  </sheetViews>
  <sheetFormatPr baseColWidth="10" defaultRowHeight="15" x14ac:dyDescent="0.25"/>
  <cols>
    <col min="1" max="1" width="34.7109375" style="58" customWidth="1"/>
    <col min="2" max="2" width="59.42578125" style="57" customWidth="1"/>
    <col min="3" max="3" width="23.5703125" style="58" customWidth="1"/>
    <col min="4" max="4" width="13.140625" style="58" customWidth="1"/>
    <col min="5" max="5" width="20.140625" style="59" customWidth="1"/>
    <col min="6" max="6" width="55.42578125" style="58" customWidth="1"/>
    <col min="7" max="16384" width="11.42578125" style="70"/>
  </cols>
  <sheetData>
    <row r="1" spans="1:6" x14ac:dyDescent="0.25">
      <c r="A1" s="70"/>
      <c r="B1" s="74"/>
      <c r="C1" s="70"/>
      <c r="D1" s="70"/>
      <c r="E1" s="75"/>
      <c r="F1" s="70"/>
    </row>
    <row r="2" spans="1:6" s="26" customFormat="1" ht="12.75" x14ac:dyDescent="0.2">
      <c r="A2" s="25"/>
      <c r="B2" s="53" t="s">
        <v>64</v>
      </c>
      <c r="E2" s="25"/>
    </row>
    <row r="3" spans="1:6" s="26" customFormat="1" ht="12.75" x14ac:dyDescent="0.2">
      <c r="A3" s="27" t="s">
        <v>83</v>
      </c>
      <c r="B3" s="54">
        <f>COUNTIF(C:C,"Influence positive")</f>
        <v>0</v>
      </c>
      <c r="C3" s="26" t="s">
        <v>29</v>
      </c>
      <c r="E3" s="25"/>
    </row>
    <row r="4" spans="1:6" s="26" customFormat="1" ht="12.75" x14ac:dyDescent="0.2">
      <c r="A4" s="29" t="s">
        <v>84</v>
      </c>
      <c r="B4" s="54">
        <f>COUNTIF(C:C,"Sans influence")</f>
        <v>0</v>
      </c>
      <c r="C4" s="26" t="s">
        <v>30</v>
      </c>
      <c r="E4" s="25"/>
    </row>
    <row r="5" spans="1:6" s="26" customFormat="1" ht="12.75" x14ac:dyDescent="0.2">
      <c r="A5" s="29" t="s">
        <v>85</v>
      </c>
      <c r="B5" s="54">
        <f>COUNTIF(C:C,"Influence négative")</f>
        <v>0</v>
      </c>
      <c r="C5" s="26" t="s">
        <v>31</v>
      </c>
      <c r="E5" s="25"/>
    </row>
    <row r="6" spans="1:6" s="26" customFormat="1" ht="12.75" x14ac:dyDescent="0.2">
      <c r="A6" s="30"/>
      <c r="B6" s="53"/>
      <c r="E6" s="25"/>
    </row>
    <row r="7" spans="1:6" s="26" customFormat="1" ht="12.75" x14ac:dyDescent="0.2">
      <c r="A7" s="29">
        <v>0</v>
      </c>
      <c r="B7" s="54">
        <f>COUNTIF(D:D,"0")</f>
        <v>0</v>
      </c>
      <c r="C7" s="26" t="s">
        <v>29</v>
      </c>
      <c r="E7" s="25"/>
    </row>
    <row r="8" spans="1:6" s="26" customFormat="1" ht="12.75" x14ac:dyDescent="0.2">
      <c r="A8" s="29" t="s">
        <v>14</v>
      </c>
      <c r="B8" s="54">
        <f>COUNTIF(D:D,"1 à 2")</f>
        <v>0</v>
      </c>
      <c r="C8" s="26" t="s">
        <v>32</v>
      </c>
      <c r="E8" s="25"/>
    </row>
    <row r="9" spans="1:6" s="26" customFormat="1" ht="12.75" x14ac:dyDescent="0.2">
      <c r="A9" s="29" t="s">
        <v>15</v>
      </c>
      <c r="B9" s="54">
        <f>COUNTIF(D:D,"3 à 4")</f>
        <v>0</v>
      </c>
      <c r="C9" s="26" t="s">
        <v>33</v>
      </c>
      <c r="E9" s="25"/>
    </row>
    <row r="10" spans="1:6" s="26" customFormat="1" ht="12.75" x14ac:dyDescent="0.2">
      <c r="A10" s="29" t="s">
        <v>16</v>
      </c>
      <c r="B10" s="54">
        <f>COUNTIF(D:D,"4 ou +")</f>
        <v>0</v>
      </c>
      <c r="C10" s="26" t="s">
        <v>31</v>
      </c>
      <c r="E10" s="25"/>
    </row>
    <row r="11" spans="1:6" s="26" customFormat="1" ht="12.75" x14ac:dyDescent="0.2">
      <c r="A11" s="30"/>
      <c r="B11" s="53"/>
      <c r="E11" s="25"/>
    </row>
    <row r="12" spans="1:6" s="26" customFormat="1" ht="12.75" x14ac:dyDescent="0.2">
      <c r="A12" s="29" t="s">
        <v>18</v>
      </c>
      <c r="B12" s="54">
        <f>COUNTIF(E:E,"Pas grave, mineur")</f>
        <v>0</v>
      </c>
      <c r="C12" s="26" t="s">
        <v>29</v>
      </c>
      <c r="E12" s="25"/>
    </row>
    <row r="13" spans="1:6" s="26" customFormat="1" ht="12.75" x14ac:dyDescent="0.2">
      <c r="A13" s="29" t="s">
        <v>103</v>
      </c>
      <c r="B13" s="54">
        <f>COUNTIF(E:E,"Moyennement Grave")</f>
        <v>0</v>
      </c>
      <c r="C13" s="26" t="s">
        <v>32</v>
      </c>
      <c r="E13" s="25"/>
    </row>
    <row r="14" spans="1:6" s="26" customFormat="1" ht="12.75" x14ac:dyDescent="0.2">
      <c r="A14" s="29" t="s">
        <v>19</v>
      </c>
      <c r="B14" s="54">
        <f>COUNTIF(E:E,"Grave, assez important")</f>
        <v>0</v>
      </c>
      <c r="C14" s="26" t="s">
        <v>33</v>
      </c>
      <c r="E14" s="25"/>
    </row>
    <row r="15" spans="1:6" s="26" customFormat="1" ht="12.75" x14ac:dyDescent="0.2">
      <c r="A15" s="29" t="s">
        <v>20</v>
      </c>
      <c r="B15" s="54">
        <f>COUNTIF(E:E,"Très grave, très important, critique")</f>
        <v>0</v>
      </c>
      <c r="C15" s="26" t="s">
        <v>31</v>
      </c>
      <c r="E15" s="25"/>
    </row>
    <row r="16" spans="1:6" x14ac:dyDescent="0.25">
      <c r="A16" s="76"/>
      <c r="B16" s="74"/>
      <c r="C16" s="70"/>
      <c r="D16" s="70"/>
      <c r="E16" s="75"/>
      <c r="F16" s="70"/>
    </row>
    <row r="17" spans="1:6" x14ac:dyDescent="0.25">
      <c r="A17" s="77" t="s">
        <v>116</v>
      </c>
      <c r="B17" s="74"/>
      <c r="C17" s="70"/>
      <c r="D17" s="70"/>
      <c r="E17" s="75"/>
      <c r="F17" s="70"/>
    </row>
    <row r="18" spans="1:6" x14ac:dyDescent="0.25">
      <c r="A18" s="78" t="s">
        <v>117</v>
      </c>
      <c r="B18" s="74"/>
      <c r="C18" s="70"/>
      <c r="D18" s="70"/>
      <c r="E18" s="75"/>
      <c r="F18" s="70"/>
    </row>
    <row r="19" spans="1:6" x14ac:dyDescent="0.25">
      <c r="A19" s="79" t="s">
        <v>101</v>
      </c>
      <c r="B19" s="80"/>
      <c r="C19" s="70"/>
      <c r="D19" s="70"/>
      <c r="E19" s="75"/>
      <c r="F19" s="70"/>
    </row>
    <row r="20" spans="1:6" x14ac:dyDescent="0.25">
      <c r="A20" s="79">
        <f>COUNTIF(B:B,"Oui")</f>
        <v>0</v>
      </c>
      <c r="B20" s="80" t="s">
        <v>29</v>
      </c>
      <c r="C20" s="70"/>
      <c r="D20" s="70"/>
      <c r="E20" s="75"/>
      <c r="F20" s="70"/>
    </row>
    <row r="21" spans="1:6" x14ac:dyDescent="0.25">
      <c r="A21" s="79">
        <f>COUNTIF(B:B,"Non")</f>
        <v>0</v>
      </c>
      <c r="B21" s="80" t="s">
        <v>31</v>
      </c>
      <c r="C21" s="70"/>
      <c r="D21" s="70"/>
      <c r="E21" s="75"/>
      <c r="F21" s="70"/>
    </row>
    <row r="22" spans="1:6" x14ac:dyDescent="0.25">
      <c r="A22" s="81"/>
      <c r="B22" s="80"/>
      <c r="C22" s="70"/>
      <c r="D22" s="70"/>
      <c r="E22" s="75"/>
      <c r="F22" s="70"/>
    </row>
    <row r="23" spans="1:6" x14ac:dyDescent="0.25">
      <c r="A23" s="82"/>
      <c r="B23" s="74"/>
      <c r="C23" s="70"/>
      <c r="D23" s="70"/>
      <c r="E23" s="75"/>
      <c r="F23" s="70"/>
    </row>
    <row r="24" spans="1:6" x14ac:dyDescent="0.25">
      <c r="A24" s="82"/>
      <c r="B24" s="74"/>
      <c r="C24" s="70"/>
      <c r="D24" s="70"/>
      <c r="E24" s="75"/>
      <c r="F24" s="70"/>
    </row>
    <row r="25" spans="1:6" x14ac:dyDescent="0.25">
      <c r="A25" s="82"/>
      <c r="B25" s="74"/>
      <c r="C25" s="70"/>
      <c r="D25" s="70"/>
      <c r="E25" s="75"/>
      <c r="F25" s="70"/>
    </row>
    <row r="26" spans="1:6" x14ac:dyDescent="0.25">
      <c r="A26" s="82"/>
      <c r="B26" s="74"/>
      <c r="C26" s="70"/>
      <c r="D26" s="70"/>
      <c r="E26" s="75"/>
      <c r="F26" s="70"/>
    </row>
    <row r="27" spans="1:6" x14ac:dyDescent="0.25">
      <c r="A27" s="82"/>
      <c r="B27" s="74"/>
      <c r="C27" s="70"/>
      <c r="D27" s="70"/>
      <c r="E27" s="75"/>
      <c r="F27" s="70"/>
    </row>
    <row r="28" spans="1:6" x14ac:dyDescent="0.25">
      <c r="A28" s="82"/>
      <c r="B28" s="74"/>
      <c r="C28" s="70"/>
      <c r="D28" s="70"/>
      <c r="E28" s="75"/>
      <c r="F28" s="70"/>
    </row>
    <row r="29" spans="1:6" x14ac:dyDescent="0.25">
      <c r="A29" s="82"/>
      <c r="B29" s="74"/>
      <c r="C29" s="70"/>
      <c r="D29" s="70"/>
      <c r="E29" s="75"/>
      <c r="F29" s="70"/>
    </row>
    <row r="30" spans="1:6" x14ac:dyDescent="0.25">
      <c r="A30" s="82"/>
      <c r="B30" s="74"/>
      <c r="C30" s="70"/>
      <c r="D30" s="70"/>
      <c r="E30" s="75"/>
      <c r="F30" s="70"/>
    </row>
    <row r="31" spans="1:6" x14ac:dyDescent="0.25">
      <c r="A31" s="82"/>
      <c r="B31" s="74"/>
      <c r="C31" s="70"/>
      <c r="D31" s="70"/>
      <c r="E31" s="75"/>
      <c r="F31" s="70"/>
    </row>
    <row r="32" spans="1:6" x14ac:dyDescent="0.25">
      <c r="A32" s="82"/>
      <c r="B32" s="74"/>
      <c r="C32" s="70"/>
      <c r="D32" s="70"/>
      <c r="E32" s="75"/>
      <c r="F32" s="70"/>
    </row>
    <row r="33" spans="1:6" x14ac:dyDescent="0.25">
      <c r="A33" s="83"/>
      <c r="B33" s="74"/>
      <c r="C33" s="70"/>
      <c r="D33" s="70"/>
      <c r="E33" s="75"/>
      <c r="F33" s="70"/>
    </row>
    <row r="34" spans="1:6" x14ac:dyDescent="0.25">
      <c r="A34" s="70"/>
      <c r="B34" s="74"/>
      <c r="C34" s="70"/>
      <c r="D34" s="70"/>
      <c r="E34" s="75"/>
      <c r="F34" s="70"/>
    </row>
    <row r="35" spans="1:6" s="26" customFormat="1" ht="18" customHeight="1" x14ac:dyDescent="0.2">
      <c r="A35" s="161" t="s">
        <v>0</v>
      </c>
      <c r="B35" s="161"/>
      <c r="C35" s="161"/>
      <c r="D35" s="161"/>
      <c r="E35" s="161"/>
      <c r="F35" s="161"/>
    </row>
    <row r="36" spans="1:6" s="26" customFormat="1" ht="12.75" x14ac:dyDescent="0.2">
      <c r="A36" s="39"/>
      <c r="B36" s="84"/>
      <c r="C36" s="40"/>
      <c r="D36" s="40"/>
      <c r="E36" s="39"/>
    </row>
    <row r="37" spans="1:6" s="26" customFormat="1" ht="12.75" x14ac:dyDescent="0.2">
      <c r="A37" s="39"/>
      <c r="B37" s="84"/>
      <c r="C37" s="40"/>
      <c r="D37" s="40"/>
      <c r="E37" s="39"/>
    </row>
    <row r="38" spans="1:6" s="26" customFormat="1" ht="18" customHeight="1" x14ac:dyDescent="0.2">
      <c r="A38" s="161" t="s">
        <v>102</v>
      </c>
      <c r="B38" s="161"/>
      <c r="C38" s="161"/>
      <c r="D38" s="161"/>
      <c r="E38" s="161"/>
      <c r="F38" s="161"/>
    </row>
    <row r="39" spans="1:6" s="26" customFormat="1" ht="12.75" x14ac:dyDescent="0.2">
      <c r="A39" s="39"/>
      <c r="B39" s="84"/>
      <c r="C39" s="40"/>
      <c r="D39" s="40"/>
      <c r="E39" s="39"/>
    </row>
    <row r="40" spans="1:6" s="26" customFormat="1" ht="13.5" thickBot="1" x14ac:dyDescent="0.25">
      <c r="A40" s="39"/>
      <c r="B40" s="84"/>
      <c r="C40" s="40"/>
      <c r="D40" s="40"/>
      <c r="E40" s="39"/>
    </row>
    <row r="41" spans="1:6" s="26" customFormat="1" ht="77.25" customHeight="1" x14ac:dyDescent="0.2">
      <c r="A41" s="167"/>
      <c r="B41" s="172" t="s">
        <v>40</v>
      </c>
      <c r="C41" s="33" t="s">
        <v>11</v>
      </c>
      <c r="D41" s="33" t="s">
        <v>12</v>
      </c>
      <c r="E41" s="33" t="s">
        <v>13</v>
      </c>
      <c r="F41" s="169" t="s">
        <v>181</v>
      </c>
    </row>
    <row r="42" spans="1:6" s="26" customFormat="1" ht="96.75" customHeight="1" x14ac:dyDescent="0.2">
      <c r="A42" s="168"/>
      <c r="B42" s="173"/>
      <c r="C42" s="112" t="s">
        <v>82</v>
      </c>
      <c r="D42" s="112" t="s">
        <v>42</v>
      </c>
      <c r="E42" s="112" t="s">
        <v>17</v>
      </c>
      <c r="F42" s="170"/>
    </row>
    <row r="43" spans="1:6" s="26" customFormat="1" ht="96.75" customHeight="1" x14ac:dyDescent="0.2">
      <c r="A43" s="37" t="s">
        <v>112</v>
      </c>
      <c r="B43" s="61"/>
      <c r="C43" s="62"/>
      <c r="D43" s="5"/>
      <c r="E43" s="5"/>
      <c r="F43" s="122"/>
    </row>
    <row r="44" spans="1:6" s="26" customFormat="1" ht="90" customHeight="1" x14ac:dyDescent="0.2">
      <c r="A44" s="37" t="s">
        <v>111</v>
      </c>
      <c r="B44" s="63"/>
      <c r="C44" s="120"/>
      <c r="D44" s="120"/>
      <c r="E44" s="121"/>
      <c r="F44" s="123"/>
    </row>
    <row r="45" spans="1:6" s="26" customFormat="1" ht="90" customHeight="1" x14ac:dyDescent="0.2">
      <c r="A45" s="37" t="s">
        <v>110</v>
      </c>
      <c r="B45" s="63"/>
      <c r="C45" s="120"/>
      <c r="D45" s="120"/>
      <c r="E45" s="121"/>
      <c r="F45" s="123"/>
    </row>
    <row r="46" spans="1:6" s="26" customFormat="1" ht="90" customHeight="1" x14ac:dyDescent="0.2">
      <c r="A46" s="37" t="s">
        <v>109</v>
      </c>
      <c r="B46" s="63"/>
      <c r="C46" s="120"/>
      <c r="D46" s="120"/>
      <c r="E46" s="121"/>
      <c r="F46" s="123"/>
    </row>
    <row r="47" spans="1:6" s="26" customFormat="1" ht="90" customHeight="1" x14ac:dyDescent="0.2">
      <c r="A47" s="37" t="s">
        <v>108</v>
      </c>
      <c r="B47" s="63"/>
      <c r="C47" s="62"/>
      <c r="D47" s="62"/>
      <c r="E47" s="64"/>
      <c r="F47" s="10"/>
    </row>
    <row r="48" spans="1:6" s="26" customFormat="1" ht="90" customHeight="1" x14ac:dyDescent="0.2">
      <c r="A48" s="37" t="s">
        <v>107</v>
      </c>
      <c r="B48" s="63"/>
      <c r="C48" s="62"/>
      <c r="D48" s="62"/>
      <c r="E48" s="64"/>
      <c r="F48" s="10"/>
    </row>
    <row r="49" spans="1:6" s="26" customFormat="1" ht="90" customHeight="1" x14ac:dyDescent="0.2">
      <c r="A49" s="37" t="s">
        <v>106</v>
      </c>
      <c r="B49" s="63"/>
      <c r="C49" s="62"/>
      <c r="D49" s="62"/>
      <c r="E49" s="64"/>
      <c r="F49" s="10"/>
    </row>
    <row r="50" spans="1:6" s="26" customFormat="1" ht="90" customHeight="1" thickBot="1" x14ac:dyDescent="0.25">
      <c r="A50" s="38" t="s">
        <v>105</v>
      </c>
      <c r="B50" s="65"/>
      <c r="C50" s="124"/>
      <c r="D50" s="124"/>
      <c r="E50" s="125"/>
      <c r="F50" s="14"/>
    </row>
    <row r="51" spans="1:6" s="26" customFormat="1" ht="12.75" x14ac:dyDescent="0.2">
      <c r="A51" s="39"/>
      <c r="B51" s="84"/>
      <c r="C51" s="40"/>
      <c r="D51" s="40"/>
      <c r="E51" s="39"/>
    </row>
    <row r="52" spans="1:6" s="26" customFormat="1" ht="12.75" x14ac:dyDescent="0.2">
      <c r="A52" s="39"/>
      <c r="B52" s="84"/>
      <c r="C52" s="40"/>
      <c r="D52" s="40"/>
      <c r="E52" s="39"/>
    </row>
    <row r="315" spans="1:6" s="26" customFormat="1" ht="12.75" x14ac:dyDescent="0.2">
      <c r="A315" s="1"/>
      <c r="B315" s="60"/>
      <c r="C315" s="2"/>
      <c r="D315" s="2"/>
      <c r="E315" s="1"/>
      <c r="F315" s="2"/>
    </row>
    <row r="316" spans="1:6" s="26" customFormat="1" ht="12.75" x14ac:dyDescent="0.2">
      <c r="A316" s="1"/>
      <c r="B316" s="60"/>
      <c r="C316" s="2"/>
      <c r="D316" s="2"/>
      <c r="E316" s="1"/>
      <c r="F316" s="2"/>
    </row>
    <row r="317" spans="1:6" s="26" customFormat="1" ht="12.75" x14ac:dyDescent="0.2">
      <c r="A317" s="1"/>
      <c r="B317" s="60"/>
      <c r="C317" s="2"/>
      <c r="D317" s="2"/>
      <c r="E317" s="1"/>
      <c r="F317" s="2"/>
    </row>
    <row r="318" spans="1:6" s="26" customFormat="1" ht="12.75" x14ac:dyDescent="0.2">
      <c r="A318" s="1"/>
      <c r="B318" s="60"/>
      <c r="C318" s="2"/>
      <c r="D318" s="2"/>
      <c r="E318" s="1"/>
      <c r="F318" s="2"/>
    </row>
    <row r="319" spans="1:6" s="26" customFormat="1" ht="12.75" x14ac:dyDescent="0.2">
      <c r="A319" s="1"/>
      <c r="B319" s="60"/>
      <c r="C319" s="2"/>
      <c r="D319" s="2"/>
      <c r="E319" s="1"/>
      <c r="F319" s="2"/>
    </row>
    <row r="320" spans="1:6" s="26" customFormat="1" ht="12.75" x14ac:dyDescent="0.2">
      <c r="A320" s="1"/>
      <c r="B320" s="60"/>
      <c r="C320" s="2"/>
      <c r="D320" s="2"/>
      <c r="E320" s="1"/>
      <c r="F320" s="2"/>
    </row>
    <row r="321" spans="1:6" s="26" customFormat="1" ht="12.75" x14ac:dyDescent="0.2">
      <c r="A321" s="1"/>
      <c r="B321" s="60"/>
      <c r="C321" s="2"/>
      <c r="D321" s="2"/>
      <c r="E321" s="1"/>
      <c r="F321" s="2"/>
    </row>
    <row r="322" spans="1:6" s="26" customFormat="1" ht="12.75" x14ac:dyDescent="0.2">
      <c r="A322" s="1"/>
      <c r="B322" s="60"/>
      <c r="C322" s="2"/>
      <c r="D322" s="2"/>
      <c r="E322" s="1"/>
      <c r="F322" s="2"/>
    </row>
    <row r="323" spans="1:6" s="26" customFormat="1" ht="12.75" x14ac:dyDescent="0.2">
      <c r="A323" s="1"/>
      <c r="B323" s="60"/>
      <c r="C323" s="2"/>
      <c r="D323" s="2"/>
      <c r="E323" s="1"/>
      <c r="F323" s="2"/>
    </row>
    <row r="324" spans="1:6" s="26" customFormat="1" ht="12.75" x14ac:dyDescent="0.2">
      <c r="A324" s="1"/>
      <c r="B324" s="60"/>
      <c r="C324" s="2"/>
      <c r="D324" s="2"/>
      <c r="E324" s="1"/>
      <c r="F324" s="2"/>
    </row>
    <row r="325" spans="1:6" s="26" customFormat="1" ht="12.75" x14ac:dyDescent="0.2">
      <c r="A325" s="1"/>
      <c r="B325" s="60"/>
      <c r="C325" s="2"/>
      <c r="D325" s="2"/>
      <c r="E325" s="1"/>
      <c r="F325" s="2"/>
    </row>
    <row r="326" spans="1:6" s="26" customFormat="1" ht="12.75" x14ac:dyDescent="0.2">
      <c r="A326" s="1"/>
      <c r="B326" s="60"/>
      <c r="C326" s="2"/>
      <c r="D326" s="2"/>
      <c r="E326" s="1"/>
      <c r="F326" s="2"/>
    </row>
    <row r="327" spans="1:6" s="26" customFormat="1" ht="12.75" x14ac:dyDescent="0.2">
      <c r="A327" s="1"/>
      <c r="B327" s="60"/>
      <c r="C327" s="2"/>
      <c r="D327" s="2"/>
      <c r="E327" s="1"/>
      <c r="F327" s="2"/>
    </row>
    <row r="328" spans="1:6" s="26" customFormat="1" ht="12.75" x14ac:dyDescent="0.2">
      <c r="A328" s="1"/>
      <c r="B328" s="60"/>
      <c r="C328" s="2"/>
      <c r="D328" s="2"/>
      <c r="E328" s="1"/>
      <c r="F328" s="2"/>
    </row>
    <row r="329" spans="1:6" s="26" customFormat="1" ht="12.75" x14ac:dyDescent="0.2">
      <c r="A329" s="1"/>
      <c r="B329" s="60"/>
      <c r="C329" s="2"/>
      <c r="D329" s="2"/>
      <c r="E329" s="1"/>
      <c r="F329" s="2"/>
    </row>
    <row r="330" spans="1:6" s="26" customFormat="1" ht="12.75" x14ac:dyDescent="0.2">
      <c r="A330" s="1"/>
      <c r="B330" s="60"/>
      <c r="C330" s="2"/>
      <c r="D330" s="2"/>
      <c r="E330" s="1"/>
      <c r="F330" s="2"/>
    </row>
    <row r="331" spans="1:6" s="26" customFormat="1" ht="12.75" x14ac:dyDescent="0.2">
      <c r="A331" s="1"/>
      <c r="B331" s="60"/>
      <c r="C331" s="2"/>
      <c r="D331" s="2"/>
      <c r="E331" s="1"/>
      <c r="F331" s="2"/>
    </row>
    <row r="332" spans="1:6" s="26" customFormat="1" ht="12.75" x14ac:dyDescent="0.2">
      <c r="A332" s="1"/>
      <c r="B332" s="60"/>
      <c r="C332" s="2"/>
      <c r="D332" s="2"/>
      <c r="E332" s="1"/>
      <c r="F332" s="2"/>
    </row>
    <row r="333" spans="1:6" s="26" customFormat="1" ht="12.75" x14ac:dyDescent="0.2">
      <c r="A333" s="1"/>
      <c r="B333" s="60"/>
      <c r="C333" s="2"/>
      <c r="D333" s="2"/>
      <c r="E333" s="1"/>
      <c r="F333" s="2"/>
    </row>
    <row r="334" spans="1:6" s="26" customFormat="1" ht="12.75" x14ac:dyDescent="0.2">
      <c r="A334" s="1"/>
      <c r="B334" s="60"/>
      <c r="C334" s="2"/>
      <c r="D334" s="2"/>
      <c r="E334" s="1"/>
      <c r="F334" s="2"/>
    </row>
    <row r="335" spans="1:6" s="26" customFormat="1" ht="12.75" x14ac:dyDescent="0.2">
      <c r="A335" s="1"/>
      <c r="B335" s="60"/>
      <c r="C335" s="2"/>
      <c r="D335" s="2"/>
      <c r="E335" s="1"/>
      <c r="F335" s="2"/>
    </row>
    <row r="336" spans="1:6" s="26" customFormat="1" ht="12.75" x14ac:dyDescent="0.2">
      <c r="A336" s="1"/>
      <c r="B336" s="60"/>
      <c r="C336" s="2"/>
      <c r="D336" s="2"/>
      <c r="E336" s="1"/>
      <c r="F336" s="2"/>
    </row>
    <row r="337" spans="1:6" s="26" customFormat="1" ht="12.75" x14ac:dyDescent="0.2">
      <c r="A337" s="1"/>
      <c r="B337" s="60"/>
      <c r="C337" s="2"/>
      <c r="D337" s="2"/>
      <c r="E337" s="1"/>
      <c r="F337" s="2"/>
    </row>
    <row r="338" spans="1:6" s="26" customFormat="1" ht="12.75" x14ac:dyDescent="0.2">
      <c r="A338" s="1"/>
      <c r="B338" s="60"/>
      <c r="C338" s="2"/>
      <c r="D338" s="2"/>
      <c r="E338" s="1"/>
      <c r="F338" s="2"/>
    </row>
    <row r="339" spans="1:6" s="26" customFormat="1" ht="12.75" x14ac:dyDescent="0.2">
      <c r="A339" s="1"/>
      <c r="B339" s="60"/>
      <c r="C339" s="2"/>
      <c r="D339" s="2"/>
      <c r="E339" s="1"/>
      <c r="F339" s="2"/>
    </row>
    <row r="340" spans="1:6" s="26" customFormat="1" ht="12.75" x14ac:dyDescent="0.2">
      <c r="A340" s="1"/>
      <c r="B340" s="60"/>
      <c r="C340" s="2"/>
      <c r="D340" s="2"/>
      <c r="E340" s="1"/>
      <c r="F340" s="2"/>
    </row>
    <row r="341" spans="1:6" s="26" customFormat="1" ht="12.75" x14ac:dyDescent="0.2">
      <c r="A341" s="1"/>
      <c r="B341" s="60"/>
      <c r="C341" s="2"/>
      <c r="D341" s="2"/>
      <c r="E341" s="1"/>
      <c r="F341" s="2"/>
    </row>
    <row r="342" spans="1:6" s="26" customFormat="1" ht="12.75" x14ac:dyDescent="0.2">
      <c r="A342" s="1"/>
      <c r="B342" s="60"/>
      <c r="C342" s="2"/>
      <c r="D342" s="2"/>
      <c r="E342" s="1"/>
      <c r="F342" s="2"/>
    </row>
    <row r="343" spans="1:6" s="26" customFormat="1" ht="12.75" x14ac:dyDescent="0.2">
      <c r="A343" s="1"/>
      <c r="B343" s="60"/>
      <c r="C343" s="2"/>
      <c r="D343" s="2"/>
      <c r="E343" s="1"/>
      <c r="F343" s="2"/>
    </row>
    <row r="344" spans="1:6" s="26" customFormat="1" ht="12.75" x14ac:dyDescent="0.2">
      <c r="A344" s="1"/>
      <c r="B344" s="60"/>
      <c r="C344" s="2"/>
      <c r="D344" s="2"/>
      <c r="E344" s="1"/>
      <c r="F344" s="2"/>
    </row>
    <row r="345" spans="1:6" s="26" customFormat="1" ht="12.75" x14ac:dyDescent="0.2">
      <c r="A345" s="1"/>
      <c r="B345" s="60"/>
      <c r="C345" s="2"/>
      <c r="D345" s="2"/>
      <c r="E345" s="1"/>
      <c r="F345" s="2"/>
    </row>
    <row r="346" spans="1:6" s="26" customFormat="1" ht="12.75" x14ac:dyDescent="0.2">
      <c r="A346" s="1"/>
      <c r="B346" s="60"/>
      <c r="C346" s="2"/>
      <c r="D346" s="2"/>
      <c r="E346" s="1"/>
      <c r="F346" s="2"/>
    </row>
    <row r="347" spans="1:6" s="26" customFormat="1" ht="12.75" x14ac:dyDescent="0.2">
      <c r="A347" s="1"/>
      <c r="B347" s="60"/>
      <c r="C347" s="2"/>
      <c r="D347" s="2"/>
      <c r="E347" s="1"/>
      <c r="F347" s="2"/>
    </row>
    <row r="348" spans="1:6" s="26" customFormat="1" ht="12.75" x14ac:dyDescent="0.2">
      <c r="A348" s="1"/>
      <c r="B348" s="60"/>
      <c r="C348" s="2"/>
      <c r="D348" s="2"/>
      <c r="E348" s="1"/>
      <c r="F348" s="2"/>
    </row>
    <row r="349" spans="1:6" s="26" customFormat="1" ht="12.75" x14ac:dyDescent="0.2">
      <c r="A349" s="1"/>
      <c r="B349" s="60"/>
      <c r="C349" s="2"/>
      <c r="D349" s="2"/>
      <c r="E349" s="1"/>
      <c r="F349" s="2"/>
    </row>
    <row r="350" spans="1:6" s="26" customFormat="1" ht="12.75" x14ac:dyDescent="0.2">
      <c r="A350" s="1"/>
      <c r="B350" s="60"/>
      <c r="C350" s="2"/>
      <c r="D350" s="2"/>
      <c r="E350" s="1"/>
      <c r="F350" s="2"/>
    </row>
    <row r="351" spans="1:6" s="26" customFormat="1" ht="12.75" x14ac:dyDescent="0.2">
      <c r="A351" s="1"/>
      <c r="B351" s="60"/>
      <c r="C351" s="2"/>
      <c r="D351" s="2"/>
      <c r="E351" s="1"/>
      <c r="F351" s="2"/>
    </row>
    <row r="352" spans="1:6" s="26" customFormat="1" ht="12.75" x14ac:dyDescent="0.2">
      <c r="A352" s="1"/>
      <c r="B352" s="60"/>
      <c r="C352" s="2"/>
      <c r="D352" s="2"/>
      <c r="E352" s="1"/>
      <c r="F352" s="2"/>
    </row>
    <row r="353" spans="1:6" s="26" customFormat="1" ht="12.75" x14ac:dyDescent="0.2">
      <c r="A353" s="1"/>
      <c r="B353" s="60"/>
      <c r="C353" s="2"/>
      <c r="D353" s="2"/>
      <c r="E353" s="1"/>
      <c r="F353" s="2"/>
    </row>
    <row r="354" spans="1:6" s="26" customFormat="1" ht="12.75" x14ac:dyDescent="0.2">
      <c r="A354" s="1"/>
      <c r="B354" s="60"/>
      <c r="C354" s="2"/>
      <c r="D354" s="2"/>
      <c r="E354" s="1"/>
      <c r="F354" s="2"/>
    </row>
    <row r="355" spans="1:6" s="26" customFormat="1" ht="12.75" x14ac:dyDescent="0.2">
      <c r="A355" s="1"/>
      <c r="B355" s="60"/>
      <c r="C355" s="2"/>
      <c r="D355" s="2"/>
      <c r="E355" s="1"/>
      <c r="F355" s="2"/>
    </row>
    <row r="356" spans="1:6" s="26" customFormat="1" ht="12.75" x14ac:dyDescent="0.2">
      <c r="A356" s="1"/>
      <c r="B356" s="60"/>
      <c r="C356" s="2"/>
      <c r="D356" s="2"/>
      <c r="E356" s="1"/>
      <c r="F356" s="2"/>
    </row>
    <row r="357" spans="1:6" s="26" customFormat="1" ht="12.75" x14ac:dyDescent="0.2">
      <c r="A357" s="1"/>
      <c r="B357" s="60"/>
      <c r="C357" s="2"/>
      <c r="D357" s="2"/>
      <c r="E357" s="1"/>
      <c r="F357" s="2"/>
    </row>
    <row r="358" spans="1:6" s="26" customFormat="1" ht="12.75" x14ac:dyDescent="0.2">
      <c r="A358" s="1"/>
      <c r="B358" s="60"/>
      <c r="C358" s="2"/>
      <c r="D358" s="2"/>
      <c r="E358" s="1"/>
      <c r="F358" s="2"/>
    </row>
    <row r="359" spans="1:6" s="26" customFormat="1" ht="12.75" x14ac:dyDescent="0.2">
      <c r="A359" s="1"/>
      <c r="B359" s="60"/>
      <c r="C359" s="2"/>
      <c r="D359" s="2"/>
      <c r="E359" s="1"/>
      <c r="F359" s="2"/>
    </row>
    <row r="360" spans="1:6" s="26" customFormat="1" ht="12.75" x14ac:dyDescent="0.2">
      <c r="A360" s="1"/>
      <c r="B360" s="60"/>
      <c r="C360" s="2"/>
      <c r="D360" s="2"/>
      <c r="E360" s="1"/>
      <c r="F360" s="2"/>
    </row>
    <row r="361" spans="1:6" s="26" customFormat="1" ht="12.75" x14ac:dyDescent="0.2">
      <c r="A361" s="1"/>
      <c r="B361" s="60"/>
      <c r="C361" s="2"/>
      <c r="D361" s="2"/>
      <c r="E361" s="1"/>
      <c r="F361" s="2"/>
    </row>
    <row r="362" spans="1:6" s="26" customFormat="1" ht="12.75" x14ac:dyDescent="0.2">
      <c r="A362" s="1"/>
      <c r="B362" s="60"/>
      <c r="C362" s="2"/>
      <c r="D362" s="2"/>
      <c r="E362" s="1"/>
      <c r="F362" s="2"/>
    </row>
    <row r="363" spans="1:6" s="26" customFormat="1" ht="12.75" x14ac:dyDescent="0.2">
      <c r="A363" s="1"/>
      <c r="B363" s="60"/>
      <c r="C363" s="2"/>
      <c r="D363" s="2"/>
      <c r="E363" s="1"/>
      <c r="F363" s="2"/>
    </row>
    <row r="364" spans="1:6" s="26" customFormat="1" ht="12.75" x14ac:dyDescent="0.2">
      <c r="A364" s="1"/>
      <c r="B364" s="60"/>
      <c r="C364" s="2"/>
      <c r="D364" s="2"/>
      <c r="E364" s="1"/>
      <c r="F364" s="2"/>
    </row>
    <row r="365" spans="1:6" s="26" customFormat="1" ht="12.75" x14ac:dyDescent="0.2">
      <c r="A365" s="1"/>
      <c r="B365" s="60"/>
      <c r="C365" s="2"/>
      <c r="D365" s="2"/>
      <c r="E365" s="1"/>
      <c r="F365" s="2"/>
    </row>
    <row r="366" spans="1:6" s="26" customFormat="1" ht="12.75" x14ac:dyDescent="0.2">
      <c r="A366" s="1"/>
      <c r="B366" s="60"/>
      <c r="C366" s="2"/>
      <c r="D366" s="2"/>
      <c r="E366" s="1"/>
      <c r="F366" s="2"/>
    </row>
    <row r="367" spans="1:6" s="26" customFormat="1" ht="12.75" x14ac:dyDescent="0.2">
      <c r="A367" s="1"/>
      <c r="B367" s="60"/>
      <c r="C367" s="2"/>
      <c r="D367" s="2"/>
      <c r="E367" s="1"/>
      <c r="F367" s="2"/>
    </row>
    <row r="368" spans="1:6" s="26" customFormat="1" ht="12.75" x14ac:dyDescent="0.2">
      <c r="A368" s="1"/>
      <c r="B368" s="60"/>
      <c r="C368" s="2"/>
      <c r="D368" s="2"/>
      <c r="E368" s="1"/>
      <c r="F368" s="2"/>
    </row>
    <row r="369" spans="1:6" s="26" customFormat="1" ht="12.75" x14ac:dyDescent="0.2">
      <c r="A369" s="1"/>
      <c r="B369" s="60"/>
      <c r="C369" s="2"/>
      <c r="D369" s="2"/>
      <c r="E369" s="1"/>
      <c r="F369" s="2"/>
    </row>
    <row r="370" spans="1:6" s="26" customFormat="1" ht="12.75" x14ac:dyDescent="0.2">
      <c r="A370" s="1"/>
      <c r="B370" s="60"/>
      <c r="C370" s="2"/>
      <c r="D370" s="2"/>
      <c r="E370" s="1"/>
      <c r="F370" s="2"/>
    </row>
    <row r="371" spans="1:6" s="26" customFormat="1" ht="12.75" x14ac:dyDescent="0.2">
      <c r="A371" s="1"/>
      <c r="B371" s="60"/>
      <c r="C371" s="2"/>
      <c r="D371" s="2"/>
      <c r="E371" s="1"/>
      <c r="F371" s="2"/>
    </row>
    <row r="372" spans="1:6" s="26" customFormat="1" ht="12.75" x14ac:dyDescent="0.2">
      <c r="A372" s="1"/>
      <c r="B372" s="60"/>
      <c r="C372" s="2"/>
      <c r="D372" s="2"/>
      <c r="E372" s="1"/>
      <c r="F372" s="2"/>
    </row>
    <row r="373" spans="1:6" s="26" customFormat="1" ht="12.75" x14ac:dyDescent="0.2">
      <c r="A373" s="1"/>
      <c r="B373" s="60"/>
      <c r="C373" s="2"/>
      <c r="D373" s="2"/>
      <c r="E373" s="1"/>
      <c r="F373" s="2"/>
    </row>
    <row r="374" spans="1:6" s="26" customFormat="1" ht="12.75" x14ac:dyDescent="0.2">
      <c r="A374" s="1"/>
      <c r="B374" s="60"/>
      <c r="C374" s="2"/>
      <c r="D374" s="2"/>
      <c r="E374" s="1"/>
      <c r="F374" s="2"/>
    </row>
    <row r="375" spans="1:6" s="26" customFormat="1" ht="12.75" x14ac:dyDescent="0.2">
      <c r="A375" s="1"/>
      <c r="B375" s="60"/>
      <c r="C375" s="2"/>
      <c r="D375" s="2"/>
      <c r="E375" s="1"/>
      <c r="F375" s="2"/>
    </row>
    <row r="376" spans="1:6" s="26" customFormat="1" ht="12.75" x14ac:dyDescent="0.2">
      <c r="A376" s="1"/>
      <c r="B376" s="60"/>
      <c r="C376" s="2"/>
      <c r="D376" s="2"/>
      <c r="E376" s="1"/>
      <c r="F376" s="2"/>
    </row>
    <row r="377" spans="1:6" s="26" customFormat="1" ht="12.75" x14ac:dyDescent="0.2">
      <c r="A377" s="1"/>
      <c r="B377" s="60"/>
      <c r="C377" s="2"/>
      <c r="D377" s="2"/>
      <c r="E377" s="1"/>
      <c r="F377" s="2"/>
    </row>
    <row r="378" spans="1:6" s="26" customFormat="1" ht="12.75" x14ac:dyDescent="0.2">
      <c r="A378" s="1"/>
      <c r="B378" s="60"/>
      <c r="C378" s="2"/>
      <c r="D378" s="2"/>
      <c r="E378" s="1"/>
      <c r="F378" s="2"/>
    </row>
    <row r="379" spans="1:6" s="26" customFormat="1" ht="12.75" x14ac:dyDescent="0.2">
      <c r="A379" s="1"/>
      <c r="B379" s="60"/>
      <c r="C379" s="2"/>
      <c r="D379" s="2"/>
      <c r="E379" s="1"/>
      <c r="F379" s="2"/>
    </row>
    <row r="380" spans="1:6" s="26" customFormat="1" ht="12.75" x14ac:dyDescent="0.2">
      <c r="A380" s="1"/>
      <c r="B380" s="60"/>
      <c r="C380" s="2"/>
      <c r="D380" s="2"/>
      <c r="E380" s="1"/>
      <c r="F380" s="2"/>
    </row>
    <row r="381" spans="1:6" s="26" customFormat="1" ht="12.75" x14ac:dyDescent="0.2">
      <c r="A381" s="1"/>
      <c r="B381" s="60"/>
      <c r="C381" s="2"/>
      <c r="D381" s="2"/>
      <c r="E381" s="1"/>
      <c r="F381" s="2"/>
    </row>
    <row r="382" spans="1:6" s="26" customFormat="1" ht="12.75" x14ac:dyDescent="0.2">
      <c r="A382" s="1"/>
      <c r="B382" s="60"/>
      <c r="C382" s="2"/>
      <c r="D382" s="2"/>
      <c r="E382" s="1"/>
      <c r="F382" s="2"/>
    </row>
    <row r="383" spans="1:6" s="26" customFormat="1" ht="12.75" x14ac:dyDescent="0.2">
      <c r="A383" s="1"/>
      <c r="B383" s="60"/>
      <c r="C383" s="2"/>
      <c r="D383" s="2"/>
      <c r="E383" s="1"/>
      <c r="F383" s="2"/>
    </row>
    <row r="384" spans="1:6" s="26" customFormat="1" ht="12.75" x14ac:dyDescent="0.2">
      <c r="A384" s="1"/>
      <c r="B384" s="60"/>
      <c r="C384" s="2"/>
      <c r="D384" s="2"/>
      <c r="E384" s="1"/>
      <c r="F384" s="2"/>
    </row>
    <row r="385" spans="1:6" s="26" customFormat="1" ht="12.75" x14ac:dyDescent="0.2">
      <c r="A385" s="1"/>
      <c r="B385" s="60"/>
      <c r="C385" s="2"/>
      <c r="D385" s="2"/>
      <c r="E385" s="1"/>
      <c r="F385" s="2"/>
    </row>
    <row r="386" spans="1:6" s="26" customFormat="1" ht="12.75" x14ac:dyDescent="0.2">
      <c r="A386" s="1"/>
      <c r="B386" s="60"/>
      <c r="C386" s="2"/>
      <c r="D386" s="2"/>
      <c r="E386" s="1"/>
      <c r="F386" s="2"/>
    </row>
    <row r="387" spans="1:6" s="26" customFormat="1" ht="12.75" x14ac:dyDescent="0.2">
      <c r="A387" s="1"/>
      <c r="B387" s="60"/>
      <c r="C387" s="2"/>
      <c r="D387" s="2"/>
      <c r="E387" s="1"/>
      <c r="F387" s="2"/>
    </row>
    <row r="388" spans="1:6" s="26" customFormat="1" ht="12.75" x14ac:dyDescent="0.2">
      <c r="A388" s="1"/>
      <c r="B388" s="60"/>
      <c r="C388" s="2"/>
      <c r="D388" s="2"/>
      <c r="E388" s="1"/>
      <c r="F388" s="2"/>
    </row>
    <row r="389" spans="1:6" s="26" customFormat="1" ht="12.75" x14ac:dyDescent="0.2">
      <c r="A389" s="1"/>
      <c r="B389" s="60"/>
      <c r="C389" s="2"/>
      <c r="D389" s="2"/>
      <c r="E389" s="1"/>
      <c r="F389" s="2"/>
    </row>
    <row r="390" spans="1:6" s="26" customFormat="1" ht="12.75" x14ac:dyDescent="0.2">
      <c r="A390" s="1"/>
      <c r="B390" s="60"/>
      <c r="C390" s="2"/>
      <c r="D390" s="2"/>
      <c r="E390" s="1"/>
      <c r="F390" s="2"/>
    </row>
    <row r="391" spans="1:6" s="26" customFormat="1" ht="12.75" x14ac:dyDescent="0.2">
      <c r="A391" s="1"/>
      <c r="B391" s="60"/>
      <c r="C391" s="2"/>
      <c r="D391" s="2"/>
      <c r="E391" s="1"/>
      <c r="F391" s="2"/>
    </row>
    <row r="392" spans="1:6" s="26" customFormat="1" ht="12.75" x14ac:dyDescent="0.2">
      <c r="A392" s="1"/>
      <c r="B392" s="60"/>
      <c r="C392" s="2"/>
      <c r="D392" s="2"/>
      <c r="E392" s="1"/>
      <c r="F392" s="2"/>
    </row>
    <row r="393" spans="1:6" s="26" customFormat="1" ht="12.75" x14ac:dyDescent="0.2">
      <c r="A393" s="1"/>
      <c r="B393" s="60"/>
      <c r="C393" s="2"/>
      <c r="D393" s="2"/>
      <c r="E393" s="1"/>
      <c r="F393" s="2"/>
    </row>
    <row r="394" spans="1:6" s="26" customFormat="1" ht="12.75" x14ac:dyDescent="0.2">
      <c r="A394" s="1"/>
      <c r="B394" s="60"/>
      <c r="C394" s="2"/>
      <c r="D394" s="2"/>
      <c r="E394" s="1"/>
      <c r="F394" s="2"/>
    </row>
    <row r="395" spans="1:6" s="26" customFormat="1" ht="12.75" x14ac:dyDescent="0.2">
      <c r="A395" s="1"/>
      <c r="B395" s="60"/>
      <c r="C395" s="2"/>
      <c r="D395" s="2"/>
      <c r="E395" s="1"/>
      <c r="F395" s="2"/>
    </row>
    <row r="396" spans="1:6" s="26" customFormat="1" ht="12.75" x14ac:dyDescent="0.2">
      <c r="A396" s="1"/>
      <c r="B396" s="60"/>
      <c r="C396" s="2"/>
      <c r="D396" s="2"/>
      <c r="E396" s="1"/>
      <c r="F396" s="2"/>
    </row>
    <row r="397" spans="1:6" s="26" customFormat="1" ht="12.75" x14ac:dyDescent="0.2">
      <c r="A397" s="1"/>
      <c r="B397" s="60"/>
      <c r="C397" s="2"/>
      <c r="D397" s="2"/>
      <c r="E397" s="1"/>
      <c r="F397" s="2"/>
    </row>
    <row r="398" spans="1:6" s="26" customFormat="1" ht="12.75" x14ac:dyDescent="0.2">
      <c r="A398" s="1"/>
      <c r="B398" s="60"/>
      <c r="C398" s="2"/>
      <c r="D398" s="2"/>
      <c r="E398" s="1"/>
      <c r="F398" s="2"/>
    </row>
    <row r="399" spans="1:6" s="26" customFormat="1" ht="12.75" x14ac:dyDescent="0.2">
      <c r="A399" s="1"/>
      <c r="B399" s="60"/>
      <c r="C399" s="2"/>
      <c r="D399" s="2"/>
      <c r="E399" s="1"/>
      <c r="F399" s="2"/>
    </row>
  </sheetData>
  <mergeCells count="5">
    <mergeCell ref="A35:F35"/>
    <mergeCell ref="A38:F38"/>
    <mergeCell ref="F41:F42"/>
    <mergeCell ref="A41:A42"/>
    <mergeCell ref="B41:B42"/>
  </mergeCells>
  <conditionalFormatting sqref="C47:C50">
    <cfRule type="containsText" dxfId="136" priority="14" operator="containsText" text="Influence négative">
      <formula>NOT(ISERROR(SEARCH("Influence négative",C47)))</formula>
    </cfRule>
    <cfRule type="containsText" dxfId="135" priority="15" operator="containsText" text="Sans influence">
      <formula>NOT(ISERROR(SEARCH("Sans influence",C47)))</formula>
    </cfRule>
    <cfRule type="containsText" dxfId="134" priority="16" operator="containsText" text="Influence positive">
      <formula>NOT(ISERROR(SEARCH("Influence positive",C47)))</formula>
    </cfRule>
  </conditionalFormatting>
  <conditionalFormatting sqref="C43">
    <cfRule type="containsText" dxfId="133" priority="11" operator="containsText" text="Influence négative">
      <formula>NOT(ISERROR(SEARCH("Influence négative",C43)))</formula>
    </cfRule>
    <cfRule type="containsText" dxfId="132" priority="12" operator="containsText" text="Sans influence">
      <formula>NOT(ISERROR(SEARCH("Sans influence",C43)))</formula>
    </cfRule>
    <cfRule type="containsText" dxfId="131" priority="13" operator="containsText" text="Influence positive">
      <formula>NOT(ISERROR(SEARCH("Influence positive",C43)))</formula>
    </cfRule>
  </conditionalFormatting>
  <conditionalFormatting sqref="D43 D47:D50">
    <cfRule type="containsText" dxfId="130" priority="7" operator="containsText" text="4 ou +">
      <formula>NOT(ISERROR(SEARCH("4 ou +",D43)))</formula>
    </cfRule>
    <cfRule type="containsText" dxfId="129" priority="8" operator="containsText" text="3 à 4">
      <formula>NOT(ISERROR(SEARCH("3 à 4",D43)))</formula>
    </cfRule>
    <cfRule type="containsText" dxfId="128" priority="9" operator="containsText" text="1 à 2">
      <formula>NOT(ISERROR(SEARCH("1 à 2",D43)))</formula>
    </cfRule>
    <cfRule type="containsText" dxfId="127" priority="10" operator="containsText" text="0">
      <formula>NOT(ISERROR(SEARCH("0",D43)))</formula>
    </cfRule>
  </conditionalFormatting>
  <conditionalFormatting sqref="E43 E47:E50">
    <cfRule type="containsText" dxfId="126" priority="3" operator="containsText" text="Très grave, très important, critique">
      <formula>NOT(ISERROR(SEARCH("Très grave, très important, critique",E43)))</formula>
    </cfRule>
    <cfRule type="containsText" dxfId="125" priority="4" operator="containsText" text="Grave, assez important">
      <formula>NOT(ISERROR(SEARCH("Grave, assez important",E43)))</formula>
    </cfRule>
    <cfRule type="containsText" dxfId="124" priority="5" operator="containsText" text="Moyennement grave">
      <formula>NOT(ISERROR(SEARCH("Moyennement grave",E43)))</formula>
    </cfRule>
    <cfRule type="containsText" dxfId="123" priority="6" operator="containsText" text="Pas grave, mineur">
      <formula>NOT(ISERROR(SEARCH("Pas grave, mineur",E43)))</formula>
    </cfRule>
  </conditionalFormatting>
  <dataValidations count="3">
    <dataValidation type="list" allowBlank="1" showInputMessage="1" showErrorMessage="1" sqref="C43 C47:C50">
      <formula1>$A$3:$A$5</formula1>
    </dataValidation>
    <dataValidation type="list" allowBlank="1" showInputMessage="1" showErrorMessage="1" sqref="D43 D47:D50">
      <formula1>$A$7:$A$10</formula1>
    </dataValidation>
    <dataValidation type="list" allowBlank="1" showInputMessage="1" showErrorMessage="1" sqref="E43 E47:E50">
      <formula1>$A$12:$A$15</formula1>
    </dataValidation>
  </dataValidations>
  <pageMargins left="0.25" right="0.25" top="0.75" bottom="0.75" header="0.3" footer="0.3"/>
  <pageSetup paperSize="9" scale="69" fitToHeight="0" orientation="landscape" r:id="rId1"/>
  <rowBreaks count="4" manualBreakCount="4">
    <brk id="34" max="16383" man="1"/>
    <brk id="51" max="16383" man="1"/>
    <brk id="79" max="16383" man="1"/>
    <brk id="98" max="16383" man="1"/>
  </rowBreak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2:H313"/>
  <sheetViews>
    <sheetView zoomScaleNormal="100" workbookViewId="0">
      <selection activeCell="H98" sqref="H98:H99"/>
    </sheetView>
  </sheetViews>
  <sheetFormatPr baseColWidth="10" defaultRowHeight="15" x14ac:dyDescent="0.25"/>
  <cols>
    <col min="1" max="1" width="31.7109375" customWidth="1"/>
    <col min="2" max="2" width="17" bestFit="1" customWidth="1"/>
    <col min="3" max="3" width="17.42578125" customWidth="1"/>
    <col min="4" max="4" width="19.140625" customWidth="1"/>
    <col min="5" max="5" width="20.5703125" customWidth="1"/>
    <col min="6" max="6" width="19.140625" customWidth="1"/>
    <col min="7" max="7" width="19.42578125" customWidth="1"/>
    <col min="8" max="8" width="46" customWidth="1"/>
  </cols>
  <sheetData>
    <row r="2" spans="1:5" s="26" customFormat="1" ht="12.75" x14ac:dyDescent="0.2">
      <c r="A2" s="25"/>
      <c r="B2" s="53" t="s">
        <v>64</v>
      </c>
      <c r="E2" s="25"/>
    </row>
    <row r="3" spans="1:5" s="26" customFormat="1" ht="12.75" x14ac:dyDescent="0.2">
      <c r="A3" s="27" t="s">
        <v>83</v>
      </c>
      <c r="B3" s="54">
        <f>COUNTIF(C:C,"Influence positive")</f>
        <v>0</v>
      </c>
      <c r="C3" s="26" t="s">
        <v>29</v>
      </c>
      <c r="E3" s="25"/>
    </row>
    <row r="4" spans="1:5" s="26" customFormat="1" ht="12.75" x14ac:dyDescent="0.2">
      <c r="A4" s="29" t="s">
        <v>84</v>
      </c>
      <c r="B4" s="54">
        <f>COUNTIF(C:C,"Sans influence")</f>
        <v>0</v>
      </c>
      <c r="C4" s="26" t="s">
        <v>30</v>
      </c>
      <c r="E4" s="25"/>
    </row>
    <row r="5" spans="1:5" s="26" customFormat="1" ht="12.75" x14ac:dyDescent="0.2">
      <c r="A5" s="29" t="s">
        <v>85</v>
      </c>
      <c r="B5" s="54">
        <f>COUNTIF(C:C,"Influence négative")</f>
        <v>0</v>
      </c>
      <c r="C5" s="26" t="s">
        <v>31</v>
      </c>
      <c r="E5" s="25"/>
    </row>
    <row r="6" spans="1:5" s="26" customFormat="1" ht="12.75" x14ac:dyDescent="0.2">
      <c r="A6" s="30"/>
      <c r="B6" s="53"/>
      <c r="E6" s="25"/>
    </row>
    <row r="7" spans="1:5" s="26" customFormat="1" ht="12.75" x14ac:dyDescent="0.2">
      <c r="A7" s="29">
        <v>0</v>
      </c>
      <c r="B7" s="54">
        <f>COUNTIF(D:D,"0")</f>
        <v>0</v>
      </c>
      <c r="C7" s="26" t="s">
        <v>29</v>
      </c>
      <c r="E7" s="25"/>
    </row>
    <row r="8" spans="1:5" s="26" customFormat="1" ht="12.75" x14ac:dyDescent="0.2">
      <c r="A8" s="29" t="s">
        <v>14</v>
      </c>
      <c r="B8" s="54">
        <f>COUNTIF(D:D,"1 à 2")</f>
        <v>0</v>
      </c>
      <c r="C8" s="26" t="s">
        <v>32</v>
      </c>
      <c r="E8" s="25"/>
    </row>
    <row r="9" spans="1:5" s="26" customFormat="1" ht="12.75" x14ac:dyDescent="0.2">
      <c r="A9" s="29" t="s">
        <v>15</v>
      </c>
      <c r="B9" s="54">
        <f>COUNTIF(D:D,"3 à 4")</f>
        <v>0</v>
      </c>
      <c r="C9" s="26" t="s">
        <v>33</v>
      </c>
      <c r="E9" s="25"/>
    </row>
    <row r="10" spans="1:5" s="26" customFormat="1" ht="12.75" x14ac:dyDescent="0.2">
      <c r="A10" s="29" t="s">
        <v>16</v>
      </c>
      <c r="B10" s="54">
        <f>COUNTIF(D:D,"4 ou +")</f>
        <v>0</v>
      </c>
      <c r="C10" s="26" t="s">
        <v>31</v>
      </c>
      <c r="E10" s="25"/>
    </row>
    <row r="11" spans="1:5" s="26" customFormat="1" ht="12.75" x14ac:dyDescent="0.2">
      <c r="A11" s="30"/>
      <c r="B11" s="53"/>
      <c r="E11" s="25"/>
    </row>
    <row r="12" spans="1:5" s="26" customFormat="1" ht="12.75" x14ac:dyDescent="0.2">
      <c r="A12" s="29" t="s">
        <v>18</v>
      </c>
      <c r="B12" s="54">
        <f>COUNTIF(E:E,"Pas grave, mineur")</f>
        <v>0</v>
      </c>
      <c r="C12" s="26" t="s">
        <v>29</v>
      </c>
      <c r="E12" s="25"/>
    </row>
    <row r="13" spans="1:5" s="26" customFormat="1" ht="12.75" x14ac:dyDescent="0.2">
      <c r="A13" s="29" t="s">
        <v>103</v>
      </c>
      <c r="B13" s="54">
        <f>COUNTIF(E:E,"Moyennement Grave")</f>
        <v>0</v>
      </c>
      <c r="C13" s="26" t="s">
        <v>32</v>
      </c>
      <c r="E13" s="25"/>
    </row>
    <row r="14" spans="1:5" s="26" customFormat="1" ht="12.75" x14ac:dyDescent="0.2">
      <c r="A14" s="29" t="s">
        <v>19</v>
      </c>
      <c r="B14" s="54">
        <f>COUNTIF(E:E,"Grave, assez important")</f>
        <v>0</v>
      </c>
      <c r="C14" s="26" t="s">
        <v>33</v>
      </c>
      <c r="E14" s="25"/>
    </row>
    <row r="15" spans="1:5" s="26" customFormat="1" ht="12.75" x14ac:dyDescent="0.2">
      <c r="A15" s="29" t="s">
        <v>20</v>
      </c>
      <c r="B15" s="54">
        <f>COUNTIF(E:E,"Très grave, très important, critique")</f>
        <v>0</v>
      </c>
      <c r="C15" s="26" t="s">
        <v>31</v>
      </c>
      <c r="E15" s="25"/>
    </row>
    <row r="16" spans="1:5" s="70" customFormat="1" x14ac:dyDescent="0.25">
      <c r="A16" s="76"/>
      <c r="B16" s="74"/>
      <c r="E16" s="75"/>
    </row>
    <row r="17" spans="1:5" s="70" customFormat="1" x14ac:dyDescent="0.25">
      <c r="A17" s="77" t="s">
        <v>116</v>
      </c>
      <c r="B17" s="74"/>
      <c r="E17" s="75"/>
    </row>
    <row r="18" spans="1:5" s="70" customFormat="1" x14ac:dyDescent="0.25">
      <c r="A18" s="78" t="s">
        <v>117</v>
      </c>
      <c r="B18" s="74"/>
      <c r="E18" s="75"/>
    </row>
    <row r="19" spans="1:5" s="70" customFormat="1" x14ac:dyDescent="0.25">
      <c r="A19" s="79" t="s">
        <v>101</v>
      </c>
      <c r="B19" s="80"/>
      <c r="E19" s="75"/>
    </row>
    <row r="20" spans="1:5" s="70" customFormat="1" x14ac:dyDescent="0.25">
      <c r="A20" s="79">
        <f>COUNTIF(B:B,"Oui")</f>
        <v>10</v>
      </c>
      <c r="B20" s="80" t="s">
        <v>29</v>
      </c>
      <c r="E20" s="75"/>
    </row>
    <row r="21" spans="1:5" s="70" customFormat="1" x14ac:dyDescent="0.25">
      <c r="A21" s="79">
        <f>COUNTIF(B:B,"Non")</f>
        <v>1</v>
      </c>
      <c r="B21" s="80" t="s">
        <v>31</v>
      </c>
      <c r="E21" s="75"/>
    </row>
    <row r="22" spans="1:5" s="70" customFormat="1" x14ac:dyDescent="0.25">
      <c r="A22" s="81"/>
      <c r="B22" s="80"/>
      <c r="E22" s="75"/>
    </row>
    <row r="23" spans="1:5" s="70" customFormat="1" x14ac:dyDescent="0.25">
      <c r="A23" s="82">
        <v>1</v>
      </c>
      <c r="B23" s="74"/>
      <c r="E23" s="75"/>
    </row>
    <row r="24" spans="1:5" s="70" customFormat="1" x14ac:dyDescent="0.25">
      <c r="A24" s="82">
        <v>2</v>
      </c>
      <c r="B24" s="74"/>
      <c r="E24" s="75"/>
    </row>
    <row r="25" spans="1:5" s="70" customFormat="1" x14ac:dyDescent="0.25">
      <c r="A25" s="82">
        <v>3</v>
      </c>
      <c r="B25" s="74"/>
      <c r="E25" s="75"/>
    </row>
    <row r="26" spans="1:5" s="70" customFormat="1" x14ac:dyDescent="0.25">
      <c r="A26" s="82">
        <v>4</v>
      </c>
      <c r="B26" s="74"/>
      <c r="E26" s="75"/>
    </row>
    <row r="27" spans="1:5" s="70" customFormat="1" x14ac:dyDescent="0.25">
      <c r="A27" s="82">
        <v>5</v>
      </c>
      <c r="B27" s="74"/>
      <c r="E27" s="75"/>
    </row>
    <row r="28" spans="1:5" s="70" customFormat="1" x14ac:dyDescent="0.25">
      <c r="A28" s="82">
        <v>6</v>
      </c>
      <c r="B28" s="74"/>
      <c r="E28" s="75"/>
    </row>
    <row r="29" spans="1:5" s="70" customFormat="1" x14ac:dyDescent="0.25">
      <c r="A29" s="82">
        <v>7</v>
      </c>
      <c r="B29" s="74"/>
      <c r="E29" s="75"/>
    </row>
    <row r="30" spans="1:5" s="70" customFormat="1" x14ac:dyDescent="0.25">
      <c r="A30" s="82">
        <v>8</v>
      </c>
      <c r="B30" s="74"/>
      <c r="E30" s="75"/>
    </row>
    <row r="31" spans="1:5" s="70" customFormat="1" x14ac:dyDescent="0.25">
      <c r="A31" s="82">
        <v>9</v>
      </c>
      <c r="B31" s="74"/>
      <c r="E31" s="75"/>
    </row>
    <row r="32" spans="1:5" s="70" customFormat="1" x14ac:dyDescent="0.25">
      <c r="A32" s="82">
        <v>10</v>
      </c>
      <c r="B32" s="74"/>
      <c r="E32" s="75"/>
    </row>
    <row r="33" spans="1:8" s="70" customFormat="1" x14ac:dyDescent="0.25">
      <c r="A33" s="83" t="s">
        <v>3</v>
      </c>
      <c r="B33" s="74"/>
      <c r="E33" s="75"/>
    </row>
    <row r="46" spans="1:8" s="26" customFormat="1" ht="66" customHeight="1" x14ac:dyDescent="0.2">
      <c r="A46" s="161" t="s">
        <v>104</v>
      </c>
      <c r="B46" s="161"/>
      <c r="C46" s="161"/>
      <c r="D46" s="161"/>
      <c r="E46" s="161"/>
      <c r="F46" s="161"/>
      <c r="G46" s="161"/>
      <c r="H46" s="161"/>
    </row>
    <row r="47" spans="1:8" s="46" customFormat="1" ht="18" x14ac:dyDescent="0.2">
      <c r="A47" s="52"/>
      <c r="B47" s="52"/>
      <c r="C47" s="45"/>
      <c r="D47" s="45"/>
      <c r="E47" s="85"/>
    </row>
    <row r="48" spans="1:8" s="46" customFormat="1" ht="18.75" thickBot="1" x14ac:dyDescent="0.25">
      <c r="A48" s="52"/>
      <c r="B48" s="52"/>
      <c r="C48" s="45"/>
      <c r="D48" s="45"/>
      <c r="E48" s="85"/>
    </row>
    <row r="49" spans="1:8" s="26" customFormat="1" ht="38.25" x14ac:dyDescent="0.2">
      <c r="A49" s="174"/>
      <c r="B49" s="177" t="s">
        <v>6</v>
      </c>
      <c r="C49" s="174" t="s">
        <v>1</v>
      </c>
      <c r="D49" s="174" t="s">
        <v>2</v>
      </c>
      <c r="E49" s="112" t="s">
        <v>11</v>
      </c>
      <c r="F49" s="112" t="s">
        <v>12</v>
      </c>
      <c r="G49" s="112" t="s">
        <v>13</v>
      </c>
      <c r="H49" s="169" t="s">
        <v>181</v>
      </c>
    </row>
    <row r="50" spans="1:8" s="26" customFormat="1" ht="106.5" customHeight="1" x14ac:dyDescent="0.2">
      <c r="A50" s="174"/>
      <c r="B50" s="177"/>
      <c r="C50" s="174"/>
      <c r="D50" s="174"/>
      <c r="E50" s="112" t="s">
        <v>82</v>
      </c>
      <c r="F50" s="112" t="s">
        <v>42</v>
      </c>
      <c r="G50" s="112" t="s">
        <v>17</v>
      </c>
      <c r="H50" s="170"/>
    </row>
    <row r="51" spans="1:8" s="26" customFormat="1" ht="90" customHeight="1" x14ac:dyDescent="0.2">
      <c r="A51" s="86" t="s">
        <v>167</v>
      </c>
      <c r="B51" s="5" t="s">
        <v>116</v>
      </c>
      <c r="C51" s="126"/>
      <c r="D51" s="126"/>
      <c r="E51" s="62" t="s">
        <v>83</v>
      </c>
      <c r="F51" s="5" t="s">
        <v>14</v>
      </c>
      <c r="G51" s="5" t="s">
        <v>20</v>
      </c>
      <c r="H51" s="28"/>
    </row>
    <row r="52" spans="1:8" s="26" customFormat="1" ht="13.5" thickBot="1" x14ac:dyDescent="0.25">
      <c r="A52" s="39"/>
      <c r="B52" s="84"/>
      <c r="C52" s="40"/>
      <c r="D52" s="40"/>
      <c r="E52" s="39"/>
    </row>
    <row r="53" spans="1:8" s="26" customFormat="1" ht="38.25" x14ac:dyDescent="0.2">
      <c r="A53" s="176" t="s">
        <v>22</v>
      </c>
      <c r="B53" s="177" t="s">
        <v>6</v>
      </c>
      <c r="C53" s="174" t="s">
        <v>4</v>
      </c>
      <c r="D53" s="174" t="s">
        <v>5</v>
      </c>
      <c r="E53" s="112" t="s">
        <v>11</v>
      </c>
      <c r="F53" s="112" t="s">
        <v>12</v>
      </c>
      <c r="G53" s="112" t="s">
        <v>13</v>
      </c>
      <c r="H53" s="169" t="s">
        <v>181</v>
      </c>
    </row>
    <row r="54" spans="1:8" s="26" customFormat="1" ht="103.5" customHeight="1" x14ac:dyDescent="0.2">
      <c r="A54" s="176"/>
      <c r="B54" s="177"/>
      <c r="C54" s="174"/>
      <c r="D54" s="174"/>
      <c r="E54" s="112" t="s">
        <v>82</v>
      </c>
      <c r="F54" s="112" t="s">
        <v>42</v>
      </c>
      <c r="G54" s="112" t="s">
        <v>17</v>
      </c>
      <c r="H54" s="170"/>
    </row>
    <row r="55" spans="1:8" s="53" customFormat="1" ht="80.25" customHeight="1" x14ac:dyDescent="0.2">
      <c r="A55" s="86" t="s">
        <v>130</v>
      </c>
      <c r="B55" s="5" t="s">
        <v>116</v>
      </c>
      <c r="C55" s="126"/>
      <c r="D55" s="126"/>
      <c r="E55" s="62" t="s">
        <v>84</v>
      </c>
      <c r="F55" s="5" t="s">
        <v>16</v>
      </c>
      <c r="G55" s="5" t="s">
        <v>18</v>
      </c>
      <c r="H55" s="28"/>
    </row>
    <row r="56" spans="1:8" s="26" customFormat="1" ht="13.5" thickBot="1" x14ac:dyDescent="0.25">
      <c r="A56" s="39"/>
      <c r="B56" s="84"/>
      <c r="C56" s="40"/>
      <c r="D56" s="40"/>
      <c r="E56" s="127"/>
      <c r="F56" s="127"/>
      <c r="G56" s="128"/>
      <c r="H56" s="128"/>
    </row>
    <row r="57" spans="1:8" s="26" customFormat="1" ht="38.25" x14ac:dyDescent="0.2">
      <c r="A57" s="176" t="s">
        <v>22</v>
      </c>
      <c r="B57" s="177" t="s">
        <v>6</v>
      </c>
      <c r="C57" s="174" t="s">
        <v>7</v>
      </c>
      <c r="D57" s="174" t="s">
        <v>166</v>
      </c>
      <c r="E57" s="112" t="s">
        <v>11</v>
      </c>
      <c r="F57" s="112" t="s">
        <v>12</v>
      </c>
      <c r="G57" s="112" t="s">
        <v>13</v>
      </c>
      <c r="H57" s="169" t="s">
        <v>181</v>
      </c>
    </row>
    <row r="58" spans="1:8" s="26" customFormat="1" ht="74.25" customHeight="1" x14ac:dyDescent="0.2">
      <c r="A58" s="176"/>
      <c r="B58" s="177"/>
      <c r="C58" s="174"/>
      <c r="D58" s="174"/>
      <c r="E58" s="112" t="s">
        <v>82</v>
      </c>
      <c r="F58" s="112" t="s">
        <v>42</v>
      </c>
      <c r="G58" s="112" t="s">
        <v>17</v>
      </c>
      <c r="H58" s="170"/>
    </row>
    <row r="59" spans="1:8" s="26" customFormat="1" ht="73.5" customHeight="1" x14ac:dyDescent="0.2">
      <c r="A59" s="86" t="s">
        <v>115</v>
      </c>
      <c r="B59" s="5" t="s">
        <v>116</v>
      </c>
      <c r="C59" s="126"/>
      <c r="D59" s="126"/>
      <c r="E59" s="62"/>
      <c r="F59" s="5"/>
      <c r="G59" s="5"/>
      <c r="H59" s="28"/>
    </row>
    <row r="60" spans="1:8" s="26" customFormat="1" ht="12.75" x14ac:dyDescent="0.2">
      <c r="A60" s="39"/>
      <c r="B60" s="84"/>
      <c r="C60" s="40"/>
      <c r="D60" s="40"/>
      <c r="E60" s="39"/>
    </row>
    <row r="61" spans="1:8" s="26" customFormat="1" ht="13.5" thickBot="1" x14ac:dyDescent="0.25">
      <c r="A61" s="39"/>
      <c r="B61" s="84"/>
      <c r="C61" s="40"/>
      <c r="D61" s="40"/>
      <c r="E61" s="39"/>
    </row>
    <row r="62" spans="1:8" s="26" customFormat="1" ht="38.25" x14ac:dyDescent="0.2">
      <c r="A62" s="174"/>
      <c r="B62" s="177" t="s">
        <v>6</v>
      </c>
      <c r="C62" s="174" t="s">
        <v>8</v>
      </c>
      <c r="D62" s="174" t="s">
        <v>9</v>
      </c>
      <c r="E62" s="112" t="s">
        <v>11</v>
      </c>
      <c r="F62" s="112" t="s">
        <v>12</v>
      </c>
      <c r="G62" s="112" t="s">
        <v>13</v>
      </c>
      <c r="H62" s="169" t="s">
        <v>181</v>
      </c>
    </row>
    <row r="63" spans="1:8" s="26" customFormat="1" ht="105" customHeight="1" x14ac:dyDescent="0.2">
      <c r="A63" s="174"/>
      <c r="B63" s="177"/>
      <c r="C63" s="174"/>
      <c r="D63" s="174"/>
      <c r="E63" s="112" t="s">
        <v>82</v>
      </c>
      <c r="F63" s="112" t="s">
        <v>42</v>
      </c>
      <c r="G63" s="112" t="s">
        <v>17</v>
      </c>
      <c r="H63" s="170"/>
    </row>
    <row r="64" spans="1:8" s="26" customFormat="1" ht="71.25" customHeight="1" x14ac:dyDescent="0.2">
      <c r="A64" s="86" t="s">
        <v>122</v>
      </c>
      <c r="B64" s="5" t="s">
        <v>116</v>
      </c>
      <c r="C64" s="126"/>
      <c r="D64" s="126"/>
      <c r="E64" s="62"/>
      <c r="F64" s="5"/>
      <c r="G64" s="5"/>
      <c r="H64" s="28"/>
    </row>
    <row r="65" spans="1:8" s="26" customFormat="1" ht="12.75" x14ac:dyDescent="0.2">
      <c r="A65" s="39"/>
      <c r="B65" s="84"/>
      <c r="C65" s="40"/>
      <c r="D65" s="40"/>
      <c r="E65" s="39"/>
    </row>
    <row r="66" spans="1:8" s="26" customFormat="1" ht="13.5" thickBot="1" x14ac:dyDescent="0.25">
      <c r="A66" s="39"/>
      <c r="B66" s="84"/>
      <c r="C66" s="40"/>
      <c r="D66" s="40"/>
      <c r="E66" s="39"/>
    </row>
    <row r="67" spans="1:8" s="26" customFormat="1" ht="38.25" x14ac:dyDescent="0.2">
      <c r="A67" s="174"/>
      <c r="B67" s="177" t="s">
        <v>6</v>
      </c>
      <c r="C67" s="174" t="s">
        <v>10</v>
      </c>
      <c r="D67" s="175"/>
      <c r="E67" s="112" t="s">
        <v>11</v>
      </c>
      <c r="F67" s="112" t="s">
        <v>12</v>
      </c>
      <c r="G67" s="112" t="s">
        <v>13</v>
      </c>
      <c r="H67" s="169" t="s">
        <v>181</v>
      </c>
    </row>
    <row r="68" spans="1:8" s="26" customFormat="1" ht="114.75" customHeight="1" x14ac:dyDescent="0.2">
      <c r="A68" s="174"/>
      <c r="B68" s="177"/>
      <c r="C68" s="174"/>
      <c r="D68" s="175"/>
      <c r="E68" s="112" t="s">
        <v>82</v>
      </c>
      <c r="F68" s="112" t="s">
        <v>42</v>
      </c>
      <c r="G68" s="112" t="s">
        <v>17</v>
      </c>
      <c r="H68" s="170"/>
    </row>
    <row r="69" spans="1:8" s="26" customFormat="1" ht="74.25" customHeight="1" x14ac:dyDescent="0.2">
      <c r="A69" s="86" t="s">
        <v>118</v>
      </c>
      <c r="B69" s="5" t="s">
        <v>116</v>
      </c>
      <c r="C69" s="126"/>
      <c r="D69" s="129"/>
      <c r="E69" s="62"/>
      <c r="F69" s="5"/>
      <c r="G69" s="5"/>
      <c r="H69" s="28"/>
    </row>
    <row r="70" spans="1:8" s="26" customFormat="1" ht="13.5" thickBot="1" x14ac:dyDescent="0.25">
      <c r="A70" s="39"/>
      <c r="B70" s="84"/>
      <c r="C70" s="40"/>
      <c r="D70" s="40"/>
      <c r="E70" s="39"/>
    </row>
    <row r="71" spans="1:8" s="26" customFormat="1" ht="38.25" x14ac:dyDescent="0.2">
      <c r="A71" s="174"/>
      <c r="B71" s="177" t="s">
        <v>6</v>
      </c>
      <c r="C71" s="174" t="s">
        <v>23</v>
      </c>
      <c r="D71" s="174" t="s">
        <v>24</v>
      </c>
      <c r="E71" s="112" t="s">
        <v>11</v>
      </c>
      <c r="F71" s="112" t="s">
        <v>12</v>
      </c>
      <c r="G71" s="112" t="s">
        <v>13</v>
      </c>
      <c r="H71" s="169" t="s">
        <v>181</v>
      </c>
    </row>
    <row r="72" spans="1:8" s="26" customFormat="1" ht="108.75" customHeight="1" x14ac:dyDescent="0.2">
      <c r="A72" s="174"/>
      <c r="B72" s="177"/>
      <c r="C72" s="174"/>
      <c r="D72" s="174"/>
      <c r="E72" s="112" t="s">
        <v>82</v>
      </c>
      <c r="F72" s="112" t="s">
        <v>42</v>
      </c>
      <c r="G72" s="112" t="s">
        <v>17</v>
      </c>
      <c r="H72" s="170"/>
    </row>
    <row r="73" spans="1:8" s="26" customFormat="1" ht="69" customHeight="1" x14ac:dyDescent="0.2">
      <c r="A73" s="86" t="s">
        <v>119</v>
      </c>
      <c r="B73" s="5" t="s">
        <v>116</v>
      </c>
      <c r="C73" s="126"/>
      <c r="D73" s="126"/>
      <c r="E73" s="62"/>
      <c r="F73" s="5"/>
      <c r="G73" s="5"/>
      <c r="H73" s="28"/>
    </row>
    <row r="74" spans="1:8" s="26" customFormat="1" ht="12.75" x14ac:dyDescent="0.2">
      <c r="A74" s="87"/>
      <c r="B74" s="88"/>
      <c r="C74" s="89"/>
      <c r="D74" s="40"/>
      <c r="E74" s="85"/>
    </row>
    <row r="75" spans="1:8" s="26" customFormat="1" ht="12.75" x14ac:dyDescent="0.2">
      <c r="A75" s="39"/>
      <c r="B75" s="84"/>
      <c r="C75" s="40"/>
      <c r="D75" s="40"/>
      <c r="E75" s="39"/>
    </row>
    <row r="76" spans="1:8" s="26" customFormat="1" ht="47.25" customHeight="1" x14ac:dyDescent="0.2">
      <c r="A76" s="161" t="s">
        <v>120</v>
      </c>
      <c r="B76" s="161"/>
      <c r="C76" s="161"/>
      <c r="D76" s="161"/>
      <c r="E76" s="161"/>
      <c r="F76" s="161"/>
      <c r="G76" s="161"/>
      <c r="H76" s="161"/>
    </row>
    <row r="77" spans="1:8" s="46" customFormat="1" ht="18" x14ac:dyDescent="0.2">
      <c r="A77" s="90"/>
      <c r="B77" s="90"/>
      <c r="C77" s="45"/>
      <c r="D77" s="45"/>
      <c r="E77" s="85"/>
    </row>
    <row r="78" spans="1:8" s="26" customFormat="1" ht="13.5" thickBot="1" x14ac:dyDescent="0.25">
      <c r="A78" s="39"/>
      <c r="B78" s="84"/>
      <c r="C78" s="40"/>
      <c r="D78" s="40"/>
      <c r="E78" s="39"/>
    </row>
    <row r="79" spans="1:8" s="26" customFormat="1" ht="38.25" x14ac:dyDescent="0.2">
      <c r="A79" s="174"/>
      <c r="B79" s="177" t="s">
        <v>6</v>
      </c>
      <c r="C79" s="174" t="s">
        <v>8</v>
      </c>
      <c r="D79" s="174" t="s">
        <v>9</v>
      </c>
      <c r="E79" s="112" t="s">
        <v>11</v>
      </c>
      <c r="F79" s="112" t="s">
        <v>12</v>
      </c>
      <c r="G79" s="112" t="s">
        <v>13</v>
      </c>
      <c r="H79" s="169" t="s">
        <v>181</v>
      </c>
    </row>
    <row r="80" spans="1:8" s="26" customFormat="1" ht="99" x14ac:dyDescent="0.2">
      <c r="A80" s="174"/>
      <c r="B80" s="177"/>
      <c r="C80" s="174"/>
      <c r="D80" s="174"/>
      <c r="E80" s="112" t="s">
        <v>82</v>
      </c>
      <c r="F80" s="112" t="s">
        <v>42</v>
      </c>
      <c r="G80" s="112" t="s">
        <v>17</v>
      </c>
      <c r="H80" s="170"/>
    </row>
    <row r="81" spans="1:8" s="26" customFormat="1" ht="71.25" customHeight="1" x14ac:dyDescent="0.2">
      <c r="A81" s="86" t="s">
        <v>123</v>
      </c>
      <c r="B81" s="5" t="s">
        <v>116</v>
      </c>
      <c r="C81" s="126"/>
      <c r="D81" s="126"/>
      <c r="E81" s="62"/>
      <c r="F81" s="5"/>
      <c r="G81" s="5"/>
      <c r="H81" s="28"/>
    </row>
    <row r="82" spans="1:8" s="26" customFormat="1" ht="12.75" x14ac:dyDescent="0.2">
      <c r="A82" s="39"/>
      <c r="B82" s="84"/>
      <c r="C82" s="40"/>
      <c r="D82" s="40"/>
      <c r="E82" s="39"/>
    </row>
    <row r="83" spans="1:8" s="26" customFormat="1" ht="13.5" thickBot="1" x14ac:dyDescent="0.25">
      <c r="A83" s="39"/>
      <c r="B83" s="84"/>
      <c r="C83" s="40"/>
      <c r="D83" s="40"/>
      <c r="E83" s="39"/>
    </row>
    <row r="84" spans="1:8" s="26" customFormat="1" ht="38.25" x14ac:dyDescent="0.2">
      <c r="A84" s="174"/>
      <c r="B84" s="177" t="s">
        <v>6</v>
      </c>
      <c r="C84" s="174" t="s">
        <v>1</v>
      </c>
      <c r="D84" s="174" t="s">
        <v>2</v>
      </c>
      <c r="E84" s="112" t="s">
        <v>11</v>
      </c>
      <c r="F84" s="112" t="s">
        <v>12</v>
      </c>
      <c r="G84" s="112" t="s">
        <v>13</v>
      </c>
      <c r="H84" s="169" t="s">
        <v>181</v>
      </c>
    </row>
    <row r="85" spans="1:8" s="26" customFormat="1" ht="99" x14ac:dyDescent="0.2">
      <c r="A85" s="174"/>
      <c r="B85" s="177"/>
      <c r="C85" s="174"/>
      <c r="D85" s="174"/>
      <c r="E85" s="112" t="s">
        <v>82</v>
      </c>
      <c r="F85" s="112" t="s">
        <v>42</v>
      </c>
      <c r="G85" s="112" t="s">
        <v>17</v>
      </c>
      <c r="H85" s="170"/>
    </row>
    <row r="86" spans="1:8" s="26" customFormat="1" ht="87.75" customHeight="1" x14ac:dyDescent="0.2">
      <c r="A86" s="86" t="s">
        <v>124</v>
      </c>
      <c r="B86" s="5" t="s">
        <v>116</v>
      </c>
      <c r="C86" s="126"/>
      <c r="D86" s="126"/>
      <c r="E86" s="62"/>
      <c r="F86" s="5"/>
      <c r="G86" s="5"/>
      <c r="H86" s="28"/>
    </row>
    <row r="87" spans="1:8" s="26" customFormat="1" ht="12.75" x14ac:dyDescent="0.2">
      <c r="A87" s="39"/>
      <c r="B87" s="84"/>
      <c r="C87" s="40"/>
      <c r="D87" s="40"/>
      <c r="E87" s="127"/>
      <c r="F87" s="127"/>
      <c r="G87" s="128"/>
      <c r="H87" s="128"/>
    </row>
    <row r="88" spans="1:8" s="26" customFormat="1" ht="13.5" thickBot="1" x14ac:dyDescent="0.25">
      <c r="A88" s="39"/>
      <c r="B88" s="84"/>
      <c r="C88" s="40"/>
      <c r="D88" s="40"/>
      <c r="E88" s="39"/>
    </row>
    <row r="89" spans="1:8" s="26" customFormat="1" ht="38.25" x14ac:dyDescent="0.2">
      <c r="A89" s="176" t="s">
        <v>22</v>
      </c>
      <c r="B89" s="177" t="s">
        <v>6</v>
      </c>
      <c r="C89" s="174" t="s">
        <v>4</v>
      </c>
      <c r="D89" s="174" t="s">
        <v>5</v>
      </c>
      <c r="E89" s="112" t="s">
        <v>11</v>
      </c>
      <c r="F89" s="112" t="s">
        <v>12</v>
      </c>
      <c r="G89" s="112" t="s">
        <v>13</v>
      </c>
      <c r="H89" s="169" t="s">
        <v>181</v>
      </c>
    </row>
    <row r="90" spans="1:8" s="26" customFormat="1" ht="99" x14ac:dyDescent="0.2">
      <c r="A90" s="176"/>
      <c r="B90" s="177"/>
      <c r="C90" s="174"/>
      <c r="D90" s="174"/>
      <c r="E90" s="112" t="s">
        <v>82</v>
      </c>
      <c r="F90" s="112" t="s">
        <v>42</v>
      </c>
      <c r="G90" s="112" t="s">
        <v>17</v>
      </c>
      <c r="H90" s="170"/>
    </row>
    <row r="91" spans="1:8" s="26" customFormat="1" ht="87.75" customHeight="1" x14ac:dyDescent="0.2">
      <c r="A91" s="86" t="s">
        <v>125</v>
      </c>
      <c r="B91" s="5" t="s">
        <v>116</v>
      </c>
      <c r="C91" s="126"/>
      <c r="D91" s="126"/>
      <c r="E91" s="62"/>
      <c r="F91" s="5"/>
      <c r="G91" s="5"/>
      <c r="H91" s="28"/>
    </row>
    <row r="92" spans="1:8" s="26" customFormat="1" ht="12.75" x14ac:dyDescent="0.2">
      <c r="A92" s="39"/>
      <c r="B92" s="84"/>
      <c r="C92" s="40"/>
      <c r="D92" s="40"/>
      <c r="E92" s="39"/>
    </row>
    <row r="93" spans="1:8" s="26" customFormat="1" ht="13.5" thickBot="1" x14ac:dyDescent="0.25">
      <c r="A93" s="39"/>
      <c r="B93" s="84"/>
      <c r="C93" s="40"/>
      <c r="D93" s="40"/>
      <c r="E93" s="39"/>
    </row>
    <row r="94" spans="1:8" s="26" customFormat="1" ht="38.25" x14ac:dyDescent="0.2">
      <c r="A94" s="176" t="s">
        <v>22</v>
      </c>
      <c r="B94" s="177" t="s">
        <v>6</v>
      </c>
      <c r="C94" s="174" t="s">
        <v>7</v>
      </c>
      <c r="D94" s="174" t="s">
        <v>166</v>
      </c>
      <c r="E94" s="112" t="s">
        <v>11</v>
      </c>
      <c r="F94" s="112" t="s">
        <v>12</v>
      </c>
      <c r="G94" s="112" t="s">
        <v>13</v>
      </c>
      <c r="H94" s="169" t="s">
        <v>181</v>
      </c>
    </row>
    <row r="95" spans="1:8" s="26" customFormat="1" ht="99" x14ac:dyDescent="0.2">
      <c r="A95" s="176"/>
      <c r="B95" s="177"/>
      <c r="C95" s="174"/>
      <c r="D95" s="174"/>
      <c r="E95" s="112" t="s">
        <v>82</v>
      </c>
      <c r="F95" s="112" t="s">
        <v>42</v>
      </c>
      <c r="G95" s="112" t="s">
        <v>17</v>
      </c>
      <c r="H95" s="170"/>
    </row>
    <row r="96" spans="1:8" s="26" customFormat="1" ht="95.25" customHeight="1" x14ac:dyDescent="0.2">
      <c r="A96" s="86" t="s">
        <v>126</v>
      </c>
      <c r="B96" s="5" t="s">
        <v>117</v>
      </c>
      <c r="C96" s="126"/>
      <c r="D96" s="126"/>
      <c r="E96" s="62"/>
      <c r="F96" s="5"/>
      <c r="G96" s="5"/>
      <c r="H96" s="28"/>
    </row>
    <row r="97" spans="1:8" s="26" customFormat="1" ht="13.5" thickBot="1" x14ac:dyDescent="0.25">
      <c r="A97" s="39"/>
      <c r="B97" s="84"/>
      <c r="C97" s="40"/>
      <c r="D97" s="40"/>
      <c r="E97" s="39"/>
    </row>
    <row r="98" spans="1:8" s="26" customFormat="1" ht="38.25" x14ac:dyDescent="0.2">
      <c r="A98" s="174"/>
      <c r="B98" s="177" t="s">
        <v>6</v>
      </c>
      <c r="C98" s="174" t="s">
        <v>10</v>
      </c>
      <c r="D98" s="175"/>
      <c r="E98" s="112" t="s">
        <v>11</v>
      </c>
      <c r="F98" s="112" t="s">
        <v>12</v>
      </c>
      <c r="G98" s="112" t="s">
        <v>13</v>
      </c>
      <c r="H98" s="169" t="s">
        <v>181</v>
      </c>
    </row>
    <row r="99" spans="1:8" s="26" customFormat="1" ht="99" x14ac:dyDescent="0.2">
      <c r="A99" s="174"/>
      <c r="B99" s="177"/>
      <c r="C99" s="174"/>
      <c r="D99" s="175"/>
      <c r="E99" s="112" t="s">
        <v>82</v>
      </c>
      <c r="F99" s="112" t="s">
        <v>42</v>
      </c>
      <c r="G99" s="112" t="s">
        <v>17</v>
      </c>
      <c r="H99" s="170"/>
    </row>
    <row r="100" spans="1:8" s="26" customFormat="1" ht="86.25" customHeight="1" x14ac:dyDescent="0.2">
      <c r="A100" s="86" t="s">
        <v>121</v>
      </c>
      <c r="B100" s="5" t="s">
        <v>116</v>
      </c>
      <c r="C100" s="126"/>
      <c r="D100" s="129"/>
      <c r="E100" s="62"/>
      <c r="F100" s="5"/>
      <c r="G100" s="5"/>
      <c r="H100" s="28"/>
    </row>
    <row r="101" spans="1:8" s="26" customFormat="1" ht="12.75" x14ac:dyDescent="0.2">
      <c r="A101" s="4"/>
      <c r="B101" s="60"/>
      <c r="C101" s="3"/>
      <c r="D101" s="3"/>
      <c r="E101" s="4"/>
      <c r="F101" s="2"/>
    </row>
    <row r="102" spans="1:8" s="26" customFormat="1" ht="12.75" x14ac:dyDescent="0.2">
      <c r="A102" s="4"/>
      <c r="B102" s="60"/>
      <c r="C102" s="3"/>
      <c r="D102" s="3"/>
      <c r="E102" s="4"/>
      <c r="F102" s="2"/>
    </row>
    <row r="103" spans="1:8" s="26" customFormat="1" ht="12.75" x14ac:dyDescent="0.2">
      <c r="A103" s="4"/>
      <c r="B103" s="60"/>
      <c r="C103" s="3"/>
      <c r="D103" s="3"/>
      <c r="E103" s="4"/>
      <c r="F103" s="2"/>
    </row>
    <row r="104" spans="1:8" s="70" customFormat="1" x14ac:dyDescent="0.25">
      <c r="A104" s="66"/>
      <c r="B104" s="67"/>
      <c r="C104" s="66"/>
      <c r="D104" s="66"/>
      <c r="E104" s="68"/>
      <c r="F104" s="58"/>
    </row>
    <row r="105" spans="1:8" s="70" customFormat="1" x14ac:dyDescent="0.25">
      <c r="A105" s="66"/>
      <c r="B105" s="67"/>
      <c r="C105" s="66"/>
      <c r="D105" s="66"/>
      <c r="E105" s="68"/>
      <c r="F105" s="58"/>
    </row>
    <row r="106" spans="1:8" s="70" customFormat="1" x14ac:dyDescent="0.25">
      <c r="A106" s="66"/>
      <c r="B106" s="67"/>
      <c r="C106" s="66"/>
      <c r="D106" s="66"/>
      <c r="E106" s="68"/>
      <c r="F106" s="58"/>
    </row>
    <row r="107" spans="1:8" s="70" customFormat="1" x14ac:dyDescent="0.25">
      <c r="A107" s="66"/>
      <c r="B107" s="67"/>
      <c r="C107" s="66"/>
      <c r="D107" s="66"/>
      <c r="E107" s="68"/>
      <c r="F107" s="58"/>
    </row>
    <row r="108" spans="1:8" s="70" customFormat="1" x14ac:dyDescent="0.25">
      <c r="A108" s="66"/>
      <c r="B108" s="67"/>
      <c r="C108" s="66"/>
      <c r="D108" s="66"/>
      <c r="E108" s="68"/>
      <c r="F108" s="58"/>
    </row>
    <row r="109" spans="1:8" s="70" customFormat="1" x14ac:dyDescent="0.25">
      <c r="A109" s="66"/>
      <c r="B109" s="67"/>
      <c r="C109" s="66"/>
      <c r="D109" s="66"/>
      <c r="E109" s="68"/>
      <c r="F109" s="58"/>
    </row>
    <row r="110" spans="1:8" s="70" customFormat="1" x14ac:dyDescent="0.25">
      <c r="A110" s="66"/>
      <c r="B110" s="67"/>
      <c r="C110" s="66"/>
      <c r="D110" s="66"/>
      <c r="E110" s="68"/>
      <c r="F110" s="58"/>
    </row>
    <row r="111" spans="1:8" s="70" customFormat="1" x14ac:dyDescent="0.25">
      <c r="A111" s="66"/>
      <c r="B111" s="67"/>
      <c r="C111" s="66"/>
      <c r="D111" s="66"/>
      <c r="E111" s="68"/>
      <c r="F111" s="58"/>
    </row>
    <row r="112" spans="1:8" s="70" customFormat="1" x14ac:dyDescent="0.25">
      <c r="A112" s="66"/>
      <c r="B112" s="67"/>
      <c r="C112" s="66"/>
      <c r="D112" s="66"/>
      <c r="E112" s="68"/>
      <c r="F112" s="58"/>
    </row>
    <row r="113" spans="1:6" s="70" customFormat="1" x14ac:dyDescent="0.25">
      <c r="A113" s="66"/>
      <c r="B113" s="67"/>
      <c r="C113" s="66"/>
      <c r="D113" s="66"/>
      <c r="E113" s="68"/>
      <c r="F113" s="58"/>
    </row>
    <row r="114" spans="1:6" s="70" customFormat="1" x14ac:dyDescent="0.25">
      <c r="A114" s="66"/>
      <c r="B114" s="67"/>
      <c r="C114" s="66"/>
      <c r="D114" s="66"/>
      <c r="E114" s="68"/>
      <c r="F114" s="58"/>
    </row>
    <row r="115" spans="1:6" s="70" customFormat="1" x14ac:dyDescent="0.25">
      <c r="A115" s="66"/>
      <c r="B115" s="67"/>
      <c r="C115" s="66"/>
      <c r="D115" s="66"/>
      <c r="E115" s="68"/>
      <c r="F115" s="58"/>
    </row>
    <row r="116" spans="1:6" s="70" customFormat="1" x14ac:dyDescent="0.25">
      <c r="A116" s="66"/>
      <c r="B116" s="67"/>
      <c r="C116" s="66"/>
      <c r="D116" s="66"/>
      <c r="E116" s="68"/>
      <c r="F116" s="58"/>
    </row>
    <row r="117" spans="1:6" s="70" customFormat="1" x14ac:dyDescent="0.25">
      <c r="A117" s="66"/>
      <c r="B117" s="67"/>
      <c r="C117" s="66"/>
      <c r="D117" s="66"/>
      <c r="E117" s="68"/>
      <c r="F117" s="58"/>
    </row>
    <row r="118" spans="1:6" s="70" customFormat="1" x14ac:dyDescent="0.25">
      <c r="A118" s="66"/>
      <c r="B118" s="67"/>
      <c r="C118" s="66"/>
      <c r="D118" s="66"/>
      <c r="E118" s="68"/>
      <c r="F118" s="58"/>
    </row>
    <row r="119" spans="1:6" s="70" customFormat="1" x14ac:dyDescent="0.25">
      <c r="A119" s="66"/>
      <c r="B119" s="67"/>
      <c r="C119" s="66"/>
      <c r="D119" s="66"/>
      <c r="E119" s="68"/>
      <c r="F119" s="58"/>
    </row>
    <row r="120" spans="1:6" s="70" customFormat="1" x14ac:dyDescent="0.25">
      <c r="A120" s="66"/>
      <c r="B120" s="67"/>
      <c r="C120" s="66"/>
      <c r="D120" s="66"/>
      <c r="E120" s="68"/>
      <c r="F120" s="58"/>
    </row>
    <row r="121" spans="1:6" s="70" customFormat="1" x14ac:dyDescent="0.25">
      <c r="A121" s="66"/>
      <c r="B121" s="67"/>
      <c r="C121" s="66"/>
      <c r="D121" s="66"/>
      <c r="E121" s="68"/>
      <c r="F121" s="58"/>
    </row>
    <row r="122" spans="1:6" s="70" customFormat="1" x14ac:dyDescent="0.25">
      <c r="A122" s="66"/>
      <c r="B122" s="67"/>
      <c r="C122" s="66"/>
      <c r="D122" s="66"/>
      <c r="E122" s="68"/>
      <c r="F122" s="58"/>
    </row>
    <row r="123" spans="1:6" s="70" customFormat="1" x14ac:dyDescent="0.25">
      <c r="A123" s="66"/>
      <c r="B123" s="67"/>
      <c r="C123" s="66"/>
      <c r="D123" s="66"/>
      <c r="E123" s="68"/>
      <c r="F123" s="58"/>
    </row>
    <row r="124" spans="1:6" s="26" customFormat="1" ht="12.75" x14ac:dyDescent="0.2">
      <c r="A124" s="4"/>
      <c r="B124" s="60"/>
      <c r="C124" s="3"/>
      <c r="D124" s="3"/>
      <c r="E124" s="4"/>
      <c r="F124" s="2"/>
    </row>
    <row r="125" spans="1:6" s="26" customFormat="1" ht="12.75" x14ac:dyDescent="0.2">
      <c r="A125" s="1"/>
      <c r="B125" s="60"/>
      <c r="C125" s="2"/>
      <c r="D125" s="2"/>
      <c r="E125" s="1"/>
      <c r="F125" s="2"/>
    </row>
    <row r="126" spans="1:6" s="26" customFormat="1" ht="12.75" x14ac:dyDescent="0.2">
      <c r="A126" s="1"/>
      <c r="B126" s="60"/>
      <c r="C126" s="2"/>
      <c r="D126" s="2"/>
      <c r="E126" s="1"/>
      <c r="F126" s="2"/>
    </row>
    <row r="127" spans="1:6" s="26" customFormat="1" ht="12.75" x14ac:dyDescent="0.2">
      <c r="A127" s="1"/>
      <c r="B127" s="60"/>
      <c r="C127" s="2"/>
      <c r="D127" s="2"/>
      <c r="E127" s="1"/>
      <c r="F127" s="2"/>
    </row>
    <row r="128" spans="1:6" s="26" customFormat="1" ht="12.75" x14ac:dyDescent="0.2">
      <c r="A128" s="1"/>
      <c r="B128" s="60"/>
      <c r="C128" s="2"/>
      <c r="D128" s="2"/>
      <c r="E128" s="1"/>
      <c r="F128" s="2"/>
    </row>
    <row r="129" spans="1:6" s="26" customFormat="1" ht="12.75" x14ac:dyDescent="0.2">
      <c r="A129" s="1"/>
      <c r="B129" s="60"/>
      <c r="C129" s="2"/>
      <c r="D129" s="2"/>
      <c r="E129" s="1"/>
      <c r="F129" s="2"/>
    </row>
    <row r="130" spans="1:6" s="26" customFormat="1" ht="12.75" x14ac:dyDescent="0.2">
      <c r="A130" s="1"/>
      <c r="B130" s="60"/>
      <c r="C130" s="2"/>
      <c r="D130" s="2"/>
      <c r="E130" s="1"/>
      <c r="F130" s="2"/>
    </row>
    <row r="131" spans="1:6" s="26" customFormat="1" ht="12.75" x14ac:dyDescent="0.2">
      <c r="A131" s="1"/>
      <c r="B131" s="60"/>
      <c r="C131" s="2"/>
      <c r="D131" s="2"/>
      <c r="E131" s="1"/>
      <c r="F131" s="2"/>
    </row>
    <row r="132" spans="1:6" s="26" customFormat="1" ht="12.75" x14ac:dyDescent="0.2">
      <c r="A132" s="1"/>
      <c r="B132" s="60"/>
      <c r="C132" s="2"/>
      <c r="D132" s="2"/>
      <c r="E132" s="1"/>
      <c r="F132" s="2"/>
    </row>
    <row r="133" spans="1:6" s="26" customFormat="1" ht="12.75" x14ac:dyDescent="0.2">
      <c r="A133" s="1"/>
      <c r="B133" s="60"/>
      <c r="C133" s="2"/>
      <c r="D133" s="2"/>
      <c r="E133" s="1"/>
      <c r="F133" s="2"/>
    </row>
    <row r="134" spans="1:6" s="26" customFormat="1" ht="12.75" x14ac:dyDescent="0.2">
      <c r="A134" s="1"/>
      <c r="B134" s="60"/>
      <c r="C134" s="2"/>
      <c r="D134" s="2"/>
      <c r="E134" s="1"/>
      <c r="F134" s="2"/>
    </row>
    <row r="135" spans="1:6" s="26" customFormat="1" ht="12.75" x14ac:dyDescent="0.2">
      <c r="A135" s="1"/>
      <c r="B135" s="60"/>
      <c r="C135" s="2"/>
      <c r="D135" s="2"/>
      <c r="E135" s="1"/>
      <c r="F135" s="2"/>
    </row>
    <row r="136" spans="1:6" s="26" customFormat="1" ht="12.75" x14ac:dyDescent="0.2">
      <c r="A136" s="1"/>
      <c r="B136" s="60"/>
      <c r="C136" s="2"/>
      <c r="D136" s="2"/>
      <c r="E136" s="1"/>
      <c r="F136" s="2"/>
    </row>
    <row r="137" spans="1:6" s="26" customFormat="1" ht="12.75" x14ac:dyDescent="0.2">
      <c r="A137" s="1"/>
      <c r="B137" s="60"/>
      <c r="C137" s="2"/>
      <c r="D137" s="2"/>
      <c r="E137" s="1"/>
      <c r="F137" s="2"/>
    </row>
    <row r="138" spans="1:6" s="26" customFormat="1" ht="12.75" x14ac:dyDescent="0.2">
      <c r="A138" s="1"/>
      <c r="B138" s="60"/>
      <c r="C138" s="2"/>
      <c r="D138" s="2"/>
      <c r="E138" s="1"/>
      <c r="F138" s="2"/>
    </row>
    <row r="139" spans="1:6" s="26" customFormat="1" ht="12.75" x14ac:dyDescent="0.2">
      <c r="A139" s="1"/>
      <c r="B139" s="60"/>
      <c r="C139" s="2"/>
      <c r="D139" s="2"/>
      <c r="E139" s="1"/>
      <c r="F139" s="2"/>
    </row>
    <row r="140" spans="1:6" s="26" customFormat="1" ht="12.75" x14ac:dyDescent="0.2">
      <c r="A140" s="1"/>
      <c r="B140" s="60"/>
      <c r="C140" s="2"/>
      <c r="D140" s="2"/>
      <c r="E140" s="1"/>
      <c r="F140" s="2"/>
    </row>
    <row r="141" spans="1:6" s="26" customFormat="1" ht="12.75" x14ac:dyDescent="0.2">
      <c r="A141" s="1"/>
      <c r="B141" s="60"/>
      <c r="C141" s="2"/>
      <c r="D141" s="2"/>
      <c r="E141" s="1"/>
      <c r="F141" s="2"/>
    </row>
    <row r="142" spans="1:6" s="26" customFormat="1" ht="12.75" x14ac:dyDescent="0.2">
      <c r="A142" s="1"/>
      <c r="B142" s="60"/>
      <c r="C142" s="2"/>
      <c r="D142" s="2"/>
      <c r="E142" s="1"/>
      <c r="F142" s="2"/>
    </row>
    <row r="143" spans="1:6" s="26" customFormat="1" ht="12.75" x14ac:dyDescent="0.2">
      <c r="A143" s="1"/>
      <c r="B143" s="60"/>
      <c r="C143" s="2"/>
      <c r="D143" s="2"/>
      <c r="E143" s="1"/>
      <c r="F143" s="2"/>
    </row>
    <row r="144" spans="1:6" s="26" customFormat="1" ht="12.75" x14ac:dyDescent="0.2">
      <c r="A144" s="1"/>
      <c r="B144" s="60"/>
      <c r="C144" s="2"/>
      <c r="D144" s="2"/>
      <c r="E144" s="1"/>
      <c r="F144" s="2"/>
    </row>
    <row r="145" spans="1:6" s="26" customFormat="1" ht="12.75" x14ac:dyDescent="0.2">
      <c r="A145" s="1"/>
      <c r="B145" s="60"/>
      <c r="C145" s="2"/>
      <c r="D145" s="2"/>
      <c r="E145" s="1"/>
      <c r="F145" s="2"/>
    </row>
    <row r="146" spans="1:6" s="26" customFormat="1" ht="12.75" x14ac:dyDescent="0.2">
      <c r="A146" s="1"/>
      <c r="B146" s="60"/>
      <c r="C146" s="2"/>
      <c r="D146" s="2"/>
      <c r="E146" s="1"/>
      <c r="F146" s="2"/>
    </row>
    <row r="147" spans="1:6" s="26" customFormat="1" ht="12.75" x14ac:dyDescent="0.2">
      <c r="A147" s="1"/>
      <c r="B147" s="60"/>
      <c r="C147" s="2"/>
      <c r="D147" s="2"/>
      <c r="E147" s="1"/>
      <c r="F147" s="2"/>
    </row>
    <row r="148" spans="1:6" s="26" customFormat="1" ht="12.75" x14ac:dyDescent="0.2">
      <c r="A148" s="1"/>
      <c r="B148" s="60"/>
      <c r="C148" s="2"/>
      <c r="D148" s="2"/>
      <c r="E148" s="1"/>
      <c r="F148" s="2"/>
    </row>
    <row r="149" spans="1:6" s="26" customFormat="1" ht="12.75" x14ac:dyDescent="0.2">
      <c r="A149" s="1"/>
      <c r="B149" s="60"/>
      <c r="C149" s="2"/>
      <c r="D149" s="2"/>
      <c r="E149" s="1"/>
      <c r="F149" s="2"/>
    </row>
    <row r="150" spans="1:6" s="26" customFormat="1" ht="12.75" x14ac:dyDescent="0.2">
      <c r="A150" s="1"/>
      <c r="B150" s="60"/>
      <c r="C150" s="2"/>
      <c r="D150" s="2"/>
      <c r="E150" s="1"/>
      <c r="F150" s="2"/>
    </row>
    <row r="151" spans="1:6" s="26" customFormat="1" ht="12.75" x14ac:dyDescent="0.2">
      <c r="A151" s="1"/>
      <c r="B151" s="60"/>
      <c r="C151" s="2"/>
      <c r="D151" s="2"/>
      <c r="E151" s="1"/>
      <c r="F151" s="2"/>
    </row>
    <row r="152" spans="1:6" s="26" customFormat="1" ht="12.75" x14ac:dyDescent="0.2">
      <c r="A152" s="1"/>
      <c r="B152" s="60"/>
      <c r="C152" s="2"/>
      <c r="D152" s="2"/>
      <c r="E152" s="1"/>
      <c r="F152" s="2"/>
    </row>
    <row r="153" spans="1:6" s="26" customFormat="1" ht="12.75" x14ac:dyDescent="0.2">
      <c r="A153" s="1"/>
      <c r="B153" s="60"/>
      <c r="C153" s="2"/>
      <c r="D153" s="2"/>
      <c r="E153" s="1"/>
      <c r="F153" s="2"/>
    </row>
    <row r="154" spans="1:6" s="26" customFormat="1" ht="12.75" x14ac:dyDescent="0.2">
      <c r="A154" s="1"/>
      <c r="B154" s="60"/>
      <c r="C154" s="2"/>
      <c r="D154" s="2"/>
      <c r="E154" s="1"/>
      <c r="F154" s="2"/>
    </row>
    <row r="155" spans="1:6" s="26" customFormat="1" ht="12.75" x14ac:dyDescent="0.2">
      <c r="A155" s="1"/>
      <c r="B155" s="60"/>
      <c r="C155" s="2"/>
      <c r="D155" s="2"/>
      <c r="E155" s="1"/>
      <c r="F155" s="2"/>
    </row>
    <row r="156" spans="1:6" s="26" customFormat="1" ht="12.75" x14ac:dyDescent="0.2">
      <c r="A156" s="1"/>
      <c r="B156" s="60"/>
      <c r="C156" s="2"/>
      <c r="D156" s="2"/>
      <c r="E156" s="1"/>
      <c r="F156" s="2"/>
    </row>
    <row r="157" spans="1:6" s="26" customFormat="1" ht="12.75" x14ac:dyDescent="0.2">
      <c r="A157" s="1"/>
      <c r="B157" s="60"/>
      <c r="C157" s="2"/>
      <c r="D157" s="2"/>
      <c r="E157" s="1"/>
      <c r="F157" s="2"/>
    </row>
    <row r="158" spans="1:6" s="26" customFormat="1" ht="12.75" x14ac:dyDescent="0.2">
      <c r="A158" s="1"/>
      <c r="B158" s="60"/>
      <c r="C158" s="2"/>
      <c r="D158" s="2"/>
      <c r="E158" s="1"/>
      <c r="F158" s="2"/>
    </row>
    <row r="159" spans="1:6" s="26" customFormat="1" ht="12.75" x14ac:dyDescent="0.2">
      <c r="A159" s="1"/>
      <c r="B159" s="60"/>
      <c r="C159" s="2"/>
      <c r="D159" s="2"/>
      <c r="E159" s="1"/>
      <c r="F159" s="2"/>
    </row>
    <row r="160" spans="1:6" s="26" customFormat="1" ht="12.75" x14ac:dyDescent="0.2">
      <c r="A160" s="1"/>
      <c r="B160" s="60"/>
      <c r="C160" s="2"/>
      <c r="D160" s="2"/>
      <c r="E160" s="1"/>
      <c r="F160" s="2"/>
    </row>
    <row r="161" spans="1:6" s="26" customFormat="1" ht="12.75" x14ac:dyDescent="0.2">
      <c r="A161" s="1"/>
      <c r="B161" s="60"/>
      <c r="C161" s="2"/>
      <c r="D161" s="2"/>
      <c r="E161" s="1"/>
      <c r="F161" s="2"/>
    </row>
    <row r="162" spans="1:6" s="26" customFormat="1" ht="12.75" x14ac:dyDescent="0.2">
      <c r="A162" s="1"/>
      <c r="B162" s="60"/>
      <c r="C162" s="2"/>
      <c r="D162" s="2"/>
      <c r="E162" s="1"/>
      <c r="F162" s="2"/>
    </row>
    <row r="163" spans="1:6" s="26" customFormat="1" ht="12.75" x14ac:dyDescent="0.2">
      <c r="A163" s="1"/>
      <c r="B163" s="60"/>
      <c r="C163" s="2"/>
      <c r="D163" s="2"/>
      <c r="E163" s="1"/>
      <c r="F163" s="2"/>
    </row>
    <row r="164" spans="1:6" s="26" customFormat="1" ht="12.75" x14ac:dyDescent="0.2">
      <c r="A164" s="1"/>
      <c r="B164" s="60"/>
      <c r="C164" s="2"/>
      <c r="D164" s="2"/>
      <c r="E164" s="1"/>
      <c r="F164" s="2"/>
    </row>
    <row r="165" spans="1:6" s="26" customFormat="1" ht="12.75" x14ac:dyDescent="0.2">
      <c r="A165" s="1"/>
      <c r="B165" s="60"/>
      <c r="C165" s="2"/>
      <c r="D165" s="2"/>
      <c r="E165" s="1"/>
      <c r="F165" s="2"/>
    </row>
    <row r="166" spans="1:6" s="26" customFormat="1" ht="12.75" x14ac:dyDescent="0.2">
      <c r="A166" s="1"/>
      <c r="B166" s="60"/>
      <c r="C166" s="2"/>
      <c r="D166" s="2"/>
      <c r="E166" s="1"/>
      <c r="F166" s="2"/>
    </row>
    <row r="167" spans="1:6" s="26" customFormat="1" ht="12.75" x14ac:dyDescent="0.2">
      <c r="A167" s="1"/>
      <c r="B167" s="60"/>
      <c r="C167" s="2"/>
      <c r="D167" s="2"/>
      <c r="E167" s="1"/>
      <c r="F167" s="2"/>
    </row>
    <row r="168" spans="1:6" s="26" customFormat="1" ht="12.75" x14ac:dyDescent="0.2">
      <c r="A168" s="1"/>
      <c r="B168" s="60"/>
      <c r="C168" s="2"/>
      <c r="D168" s="2"/>
      <c r="E168" s="1"/>
      <c r="F168" s="2"/>
    </row>
    <row r="169" spans="1:6" s="26" customFormat="1" ht="12.75" x14ac:dyDescent="0.2">
      <c r="A169" s="1"/>
      <c r="B169" s="60"/>
      <c r="C169" s="2"/>
      <c r="D169" s="2"/>
      <c r="E169" s="1"/>
      <c r="F169" s="2"/>
    </row>
    <row r="170" spans="1:6" s="26" customFormat="1" ht="12.75" x14ac:dyDescent="0.2">
      <c r="A170" s="1"/>
      <c r="B170" s="60"/>
      <c r="C170" s="2"/>
      <c r="D170" s="2"/>
      <c r="E170" s="1"/>
      <c r="F170" s="2"/>
    </row>
    <row r="171" spans="1:6" s="26" customFormat="1" ht="12.75" x14ac:dyDescent="0.2">
      <c r="A171" s="1"/>
      <c r="B171" s="60"/>
      <c r="C171" s="2"/>
      <c r="D171" s="2"/>
      <c r="E171" s="1"/>
      <c r="F171" s="2"/>
    </row>
    <row r="172" spans="1:6" s="26" customFormat="1" ht="12.75" x14ac:dyDescent="0.2">
      <c r="A172" s="1"/>
      <c r="B172" s="60"/>
      <c r="C172" s="2"/>
      <c r="D172" s="2"/>
      <c r="E172" s="1"/>
      <c r="F172" s="2"/>
    </row>
    <row r="173" spans="1:6" s="26" customFormat="1" ht="12.75" x14ac:dyDescent="0.2">
      <c r="A173" s="1"/>
      <c r="B173" s="60"/>
      <c r="C173" s="2"/>
      <c r="D173" s="2"/>
      <c r="E173" s="1"/>
      <c r="F173" s="2"/>
    </row>
    <row r="174" spans="1:6" s="26" customFormat="1" ht="12.75" x14ac:dyDescent="0.2">
      <c r="A174" s="1"/>
      <c r="B174" s="60"/>
      <c r="C174" s="2"/>
      <c r="D174" s="2"/>
      <c r="E174" s="1"/>
      <c r="F174" s="2"/>
    </row>
    <row r="175" spans="1:6" s="26" customFormat="1" ht="12.75" x14ac:dyDescent="0.2">
      <c r="A175" s="1"/>
      <c r="B175" s="60"/>
      <c r="C175" s="2"/>
      <c r="D175" s="2"/>
      <c r="E175" s="1"/>
      <c r="F175" s="2"/>
    </row>
    <row r="176" spans="1:6" s="26" customFormat="1" ht="12.75" x14ac:dyDescent="0.2">
      <c r="A176" s="1"/>
      <c r="B176" s="60"/>
      <c r="C176" s="2"/>
      <c r="D176" s="2"/>
      <c r="E176" s="1"/>
      <c r="F176" s="2"/>
    </row>
    <row r="177" spans="1:6" s="26" customFormat="1" ht="12.75" x14ac:dyDescent="0.2">
      <c r="A177" s="1"/>
      <c r="B177" s="60"/>
      <c r="C177" s="2"/>
      <c r="D177" s="2"/>
      <c r="E177" s="1"/>
      <c r="F177" s="2"/>
    </row>
    <row r="178" spans="1:6" s="26" customFormat="1" ht="12.75" x14ac:dyDescent="0.2">
      <c r="A178" s="1"/>
      <c r="B178" s="60"/>
      <c r="C178" s="2"/>
      <c r="D178" s="2"/>
      <c r="E178" s="1"/>
      <c r="F178" s="2"/>
    </row>
    <row r="179" spans="1:6" s="26" customFormat="1" ht="12.75" x14ac:dyDescent="0.2">
      <c r="A179" s="1"/>
      <c r="B179" s="60"/>
      <c r="C179" s="2"/>
      <c r="D179" s="2"/>
      <c r="E179" s="1"/>
      <c r="F179" s="2"/>
    </row>
    <row r="180" spans="1:6" s="26" customFormat="1" ht="12.75" x14ac:dyDescent="0.2">
      <c r="A180" s="1"/>
      <c r="B180" s="60"/>
      <c r="C180" s="2"/>
      <c r="D180" s="2"/>
      <c r="E180" s="1"/>
      <c r="F180" s="2"/>
    </row>
    <row r="181" spans="1:6" s="26" customFormat="1" ht="12.75" x14ac:dyDescent="0.2">
      <c r="A181" s="1"/>
      <c r="B181" s="60"/>
      <c r="C181" s="2"/>
      <c r="D181" s="2"/>
      <c r="E181" s="1"/>
      <c r="F181" s="2"/>
    </row>
    <row r="182" spans="1:6" s="26" customFormat="1" ht="12.75" x14ac:dyDescent="0.2">
      <c r="A182" s="1"/>
      <c r="B182" s="60"/>
      <c r="C182" s="2"/>
      <c r="D182" s="2"/>
      <c r="E182" s="1"/>
      <c r="F182" s="2"/>
    </row>
    <row r="183" spans="1:6" s="26" customFormat="1" ht="12.75" x14ac:dyDescent="0.2">
      <c r="A183" s="1"/>
      <c r="B183" s="60"/>
      <c r="C183" s="2"/>
      <c r="D183" s="2"/>
      <c r="E183" s="1"/>
      <c r="F183" s="2"/>
    </row>
    <row r="184" spans="1:6" s="26" customFormat="1" ht="12.75" x14ac:dyDescent="0.2">
      <c r="A184" s="1"/>
      <c r="B184" s="60"/>
      <c r="C184" s="2"/>
      <c r="D184" s="2"/>
      <c r="E184" s="1"/>
      <c r="F184" s="2"/>
    </row>
    <row r="185" spans="1:6" s="26" customFormat="1" ht="12.75" x14ac:dyDescent="0.2">
      <c r="A185" s="1"/>
      <c r="B185" s="60"/>
      <c r="C185" s="2"/>
      <c r="D185" s="2"/>
      <c r="E185" s="1"/>
      <c r="F185" s="2"/>
    </row>
    <row r="186" spans="1:6" s="26" customFormat="1" ht="12.75" x14ac:dyDescent="0.2">
      <c r="A186" s="1"/>
      <c r="B186" s="60"/>
      <c r="C186" s="2"/>
      <c r="D186" s="2"/>
      <c r="E186" s="1"/>
      <c r="F186" s="2"/>
    </row>
    <row r="187" spans="1:6" s="26" customFormat="1" ht="12.75" x14ac:dyDescent="0.2">
      <c r="A187" s="1"/>
      <c r="B187" s="60"/>
      <c r="C187" s="2"/>
      <c r="D187" s="2"/>
      <c r="E187" s="1"/>
      <c r="F187" s="2"/>
    </row>
    <row r="188" spans="1:6" s="26" customFormat="1" ht="12.75" x14ac:dyDescent="0.2">
      <c r="A188" s="1"/>
      <c r="B188" s="60"/>
      <c r="C188" s="2"/>
      <c r="D188" s="2"/>
      <c r="E188" s="1"/>
      <c r="F188" s="2"/>
    </row>
    <row r="189" spans="1:6" s="26" customFormat="1" ht="12.75" x14ac:dyDescent="0.2">
      <c r="A189" s="1"/>
      <c r="B189" s="60"/>
      <c r="C189" s="2"/>
      <c r="D189" s="2"/>
      <c r="E189" s="1"/>
      <c r="F189" s="2"/>
    </row>
    <row r="190" spans="1:6" s="26" customFormat="1" ht="12.75" x14ac:dyDescent="0.2">
      <c r="A190" s="1"/>
      <c r="B190" s="60"/>
      <c r="C190" s="2"/>
      <c r="D190" s="2"/>
      <c r="E190" s="1"/>
      <c r="F190" s="2"/>
    </row>
    <row r="191" spans="1:6" s="26" customFormat="1" ht="12.75" x14ac:dyDescent="0.2">
      <c r="A191" s="1"/>
      <c r="B191" s="60"/>
      <c r="C191" s="2"/>
      <c r="D191" s="2"/>
      <c r="E191" s="1"/>
      <c r="F191" s="2"/>
    </row>
    <row r="192" spans="1:6" s="26" customFormat="1" ht="12.75" x14ac:dyDescent="0.2">
      <c r="A192" s="1"/>
      <c r="B192" s="60"/>
      <c r="C192" s="2"/>
      <c r="D192" s="2"/>
      <c r="E192" s="1"/>
      <c r="F192" s="2"/>
    </row>
    <row r="193" spans="1:6" s="26" customFormat="1" ht="12.75" x14ac:dyDescent="0.2">
      <c r="A193" s="1"/>
      <c r="B193" s="60"/>
      <c r="C193" s="2"/>
      <c r="D193" s="2"/>
      <c r="E193" s="1"/>
      <c r="F193" s="2"/>
    </row>
    <row r="194" spans="1:6" s="26" customFormat="1" ht="12.75" x14ac:dyDescent="0.2">
      <c r="A194" s="1"/>
      <c r="B194" s="60"/>
      <c r="C194" s="2"/>
      <c r="D194" s="2"/>
      <c r="E194" s="1"/>
      <c r="F194" s="2"/>
    </row>
    <row r="195" spans="1:6" s="26" customFormat="1" ht="12.75" x14ac:dyDescent="0.2">
      <c r="A195" s="1"/>
      <c r="B195" s="60"/>
      <c r="C195" s="2"/>
      <c r="D195" s="2"/>
      <c r="E195" s="1"/>
      <c r="F195" s="2"/>
    </row>
    <row r="196" spans="1:6" s="26" customFormat="1" ht="12.75" x14ac:dyDescent="0.2">
      <c r="A196" s="1"/>
      <c r="B196" s="60"/>
      <c r="C196" s="2"/>
      <c r="D196" s="2"/>
      <c r="E196" s="1"/>
      <c r="F196" s="2"/>
    </row>
    <row r="197" spans="1:6" s="26" customFormat="1" ht="12.75" x14ac:dyDescent="0.2">
      <c r="A197" s="1"/>
      <c r="B197" s="60"/>
      <c r="C197" s="2"/>
      <c r="D197" s="2"/>
      <c r="E197" s="1"/>
      <c r="F197" s="2"/>
    </row>
    <row r="198" spans="1:6" s="26" customFormat="1" ht="12.75" x14ac:dyDescent="0.2">
      <c r="A198" s="1"/>
      <c r="B198" s="60"/>
      <c r="C198" s="2"/>
      <c r="D198" s="2"/>
      <c r="E198" s="1"/>
      <c r="F198" s="2"/>
    </row>
    <row r="199" spans="1:6" s="26" customFormat="1" ht="12.75" x14ac:dyDescent="0.2">
      <c r="A199" s="1"/>
      <c r="B199" s="60"/>
      <c r="C199" s="2"/>
      <c r="D199" s="2"/>
      <c r="E199" s="1"/>
      <c r="F199" s="2"/>
    </row>
    <row r="200" spans="1:6" s="26" customFormat="1" ht="12.75" x14ac:dyDescent="0.2">
      <c r="A200" s="1"/>
      <c r="B200" s="60"/>
      <c r="C200" s="2"/>
      <c r="D200" s="2"/>
      <c r="E200" s="1"/>
      <c r="F200" s="2"/>
    </row>
    <row r="201" spans="1:6" s="26" customFormat="1" ht="12.75" x14ac:dyDescent="0.2">
      <c r="A201" s="1"/>
      <c r="B201" s="60"/>
      <c r="C201" s="2"/>
      <c r="D201" s="2"/>
      <c r="E201" s="1"/>
      <c r="F201" s="2"/>
    </row>
    <row r="202" spans="1:6" s="26" customFormat="1" ht="12.75" x14ac:dyDescent="0.2">
      <c r="A202" s="1"/>
      <c r="B202" s="60"/>
      <c r="C202" s="2"/>
      <c r="D202" s="2"/>
      <c r="E202" s="1"/>
      <c r="F202" s="2"/>
    </row>
    <row r="203" spans="1:6" s="26" customFormat="1" ht="12.75" x14ac:dyDescent="0.2">
      <c r="A203" s="1"/>
      <c r="B203" s="60"/>
      <c r="C203" s="2"/>
      <c r="D203" s="2"/>
      <c r="E203" s="1"/>
      <c r="F203" s="2"/>
    </row>
    <row r="204" spans="1:6" s="26" customFormat="1" ht="12.75" x14ac:dyDescent="0.2">
      <c r="A204" s="1"/>
      <c r="B204" s="60"/>
      <c r="C204" s="2"/>
      <c r="D204" s="2"/>
      <c r="E204" s="1"/>
      <c r="F204" s="2"/>
    </row>
    <row r="205" spans="1:6" s="26" customFormat="1" ht="12.75" x14ac:dyDescent="0.2">
      <c r="A205" s="1"/>
      <c r="B205" s="60"/>
      <c r="C205" s="2"/>
      <c r="D205" s="2"/>
      <c r="E205" s="1"/>
      <c r="F205" s="2"/>
    </row>
    <row r="206" spans="1:6" s="26" customFormat="1" ht="12.75" x14ac:dyDescent="0.2">
      <c r="A206" s="1"/>
      <c r="B206" s="60"/>
      <c r="C206" s="2"/>
      <c r="D206" s="2"/>
      <c r="E206" s="1"/>
      <c r="F206" s="2"/>
    </row>
    <row r="207" spans="1:6" s="26" customFormat="1" ht="12.75" x14ac:dyDescent="0.2">
      <c r="A207" s="1"/>
      <c r="B207" s="60"/>
      <c r="C207" s="2"/>
      <c r="D207" s="2"/>
      <c r="E207" s="1"/>
      <c r="F207" s="2"/>
    </row>
    <row r="208" spans="1:6" s="26" customFormat="1" ht="12.75" x14ac:dyDescent="0.2">
      <c r="A208" s="1"/>
      <c r="B208" s="60"/>
      <c r="C208" s="2"/>
      <c r="D208" s="2"/>
      <c r="E208" s="1"/>
      <c r="F208" s="2"/>
    </row>
    <row r="209" spans="1:6" s="26" customFormat="1" ht="12.75" x14ac:dyDescent="0.2">
      <c r="A209" s="1"/>
      <c r="B209" s="60"/>
      <c r="C209" s="2"/>
      <c r="D209" s="2"/>
      <c r="E209" s="1"/>
      <c r="F209" s="2"/>
    </row>
    <row r="210" spans="1:6" s="26" customFormat="1" ht="12.75" x14ac:dyDescent="0.2">
      <c r="A210" s="1"/>
      <c r="B210" s="60"/>
      <c r="C210" s="2"/>
      <c r="D210" s="2"/>
      <c r="E210" s="1"/>
      <c r="F210" s="2"/>
    </row>
    <row r="211" spans="1:6" s="26" customFormat="1" ht="12.75" x14ac:dyDescent="0.2">
      <c r="A211" s="1"/>
      <c r="B211" s="60"/>
      <c r="C211" s="2"/>
      <c r="D211" s="2"/>
      <c r="E211" s="1"/>
      <c r="F211" s="2"/>
    </row>
    <row r="212" spans="1:6" s="26" customFormat="1" ht="12.75" x14ac:dyDescent="0.2">
      <c r="A212" s="1"/>
      <c r="B212" s="60"/>
      <c r="C212" s="2"/>
      <c r="D212" s="2"/>
      <c r="E212" s="1"/>
      <c r="F212" s="2"/>
    </row>
    <row r="213" spans="1:6" s="26" customFormat="1" ht="12.75" x14ac:dyDescent="0.2">
      <c r="A213" s="1"/>
      <c r="B213" s="60"/>
      <c r="C213" s="2"/>
      <c r="D213" s="2"/>
      <c r="E213" s="1"/>
      <c r="F213" s="2"/>
    </row>
    <row r="214" spans="1:6" s="26" customFormat="1" ht="12.75" x14ac:dyDescent="0.2">
      <c r="A214" s="1"/>
      <c r="B214" s="60"/>
      <c r="C214" s="2"/>
      <c r="D214" s="2"/>
      <c r="E214" s="1"/>
      <c r="F214" s="2"/>
    </row>
    <row r="215" spans="1:6" s="26" customFormat="1" ht="12.75" x14ac:dyDescent="0.2">
      <c r="A215" s="1"/>
      <c r="B215" s="60"/>
      <c r="C215" s="2"/>
      <c r="D215" s="2"/>
      <c r="E215" s="1"/>
      <c r="F215" s="2"/>
    </row>
    <row r="216" spans="1:6" s="26" customFormat="1" ht="12.75" x14ac:dyDescent="0.2">
      <c r="A216" s="1"/>
      <c r="B216" s="60"/>
      <c r="C216" s="2"/>
      <c r="D216" s="2"/>
      <c r="E216" s="1"/>
      <c r="F216" s="2"/>
    </row>
    <row r="217" spans="1:6" s="26" customFormat="1" ht="12.75" x14ac:dyDescent="0.2">
      <c r="A217" s="1"/>
      <c r="B217" s="60"/>
      <c r="C217" s="2"/>
      <c r="D217" s="2"/>
      <c r="E217" s="1"/>
      <c r="F217" s="2"/>
    </row>
    <row r="218" spans="1:6" s="26" customFormat="1" ht="12.75" x14ac:dyDescent="0.2">
      <c r="A218" s="1"/>
      <c r="B218" s="60"/>
      <c r="C218" s="2"/>
      <c r="D218" s="2"/>
      <c r="E218" s="1"/>
      <c r="F218" s="2"/>
    </row>
    <row r="219" spans="1:6" s="26" customFormat="1" ht="12.75" x14ac:dyDescent="0.2">
      <c r="A219" s="1"/>
      <c r="B219" s="60"/>
      <c r="C219" s="2"/>
      <c r="D219" s="2"/>
      <c r="E219" s="1"/>
      <c r="F219" s="2"/>
    </row>
    <row r="220" spans="1:6" s="26" customFormat="1" ht="12.75" x14ac:dyDescent="0.2">
      <c r="A220" s="1"/>
      <c r="B220" s="60"/>
      <c r="C220" s="2"/>
      <c r="D220" s="2"/>
      <c r="E220" s="1"/>
      <c r="F220" s="2"/>
    </row>
    <row r="221" spans="1:6" s="26" customFormat="1" ht="12.75" x14ac:dyDescent="0.2">
      <c r="A221" s="1"/>
      <c r="B221" s="60"/>
      <c r="C221" s="2"/>
      <c r="D221" s="2"/>
      <c r="E221" s="1"/>
      <c r="F221" s="2"/>
    </row>
    <row r="222" spans="1:6" s="26" customFormat="1" ht="12.75" x14ac:dyDescent="0.2">
      <c r="A222" s="1"/>
      <c r="B222" s="60"/>
      <c r="C222" s="2"/>
      <c r="D222" s="2"/>
      <c r="E222" s="1"/>
      <c r="F222" s="2"/>
    </row>
    <row r="223" spans="1:6" s="26" customFormat="1" ht="12.75" x14ac:dyDescent="0.2">
      <c r="A223" s="1"/>
      <c r="B223" s="60"/>
      <c r="C223" s="2"/>
      <c r="D223" s="2"/>
      <c r="E223" s="1"/>
      <c r="F223" s="2"/>
    </row>
    <row r="224" spans="1:6" s="26" customFormat="1" ht="12.75" x14ac:dyDescent="0.2">
      <c r="A224" s="1"/>
      <c r="B224" s="60"/>
      <c r="C224" s="2"/>
      <c r="D224" s="2"/>
      <c r="E224" s="1"/>
      <c r="F224" s="2"/>
    </row>
    <row r="225" spans="1:6" s="26" customFormat="1" ht="12.75" x14ac:dyDescent="0.2">
      <c r="A225" s="1"/>
      <c r="B225" s="60"/>
      <c r="C225" s="2"/>
      <c r="D225" s="2"/>
      <c r="E225" s="1"/>
      <c r="F225" s="2"/>
    </row>
    <row r="226" spans="1:6" s="26" customFormat="1" ht="12.75" x14ac:dyDescent="0.2">
      <c r="A226" s="1"/>
      <c r="B226" s="60"/>
      <c r="C226" s="2"/>
      <c r="D226" s="2"/>
      <c r="E226" s="1"/>
      <c r="F226" s="2"/>
    </row>
    <row r="227" spans="1:6" s="26" customFormat="1" ht="12.75" x14ac:dyDescent="0.2">
      <c r="A227" s="1"/>
      <c r="B227" s="60"/>
      <c r="C227" s="2"/>
      <c r="D227" s="2"/>
      <c r="E227" s="1"/>
      <c r="F227" s="2"/>
    </row>
    <row r="228" spans="1:6" s="26" customFormat="1" ht="12.75" x14ac:dyDescent="0.2">
      <c r="A228" s="1"/>
      <c r="B228" s="60"/>
      <c r="C228" s="2"/>
      <c r="D228" s="2"/>
      <c r="E228" s="1"/>
      <c r="F228" s="2"/>
    </row>
    <row r="229" spans="1:6" s="26" customFormat="1" ht="12.75" x14ac:dyDescent="0.2">
      <c r="A229" s="1"/>
      <c r="B229" s="60"/>
      <c r="C229" s="2"/>
      <c r="D229" s="2"/>
      <c r="E229" s="1"/>
      <c r="F229" s="2"/>
    </row>
    <row r="230" spans="1:6" s="26" customFormat="1" ht="12.75" x14ac:dyDescent="0.2">
      <c r="A230" s="1"/>
      <c r="B230" s="60"/>
      <c r="C230" s="2"/>
      <c r="D230" s="2"/>
      <c r="E230" s="1"/>
      <c r="F230" s="2"/>
    </row>
    <row r="231" spans="1:6" s="26" customFormat="1" ht="12.75" x14ac:dyDescent="0.2">
      <c r="A231" s="1"/>
      <c r="B231" s="60"/>
      <c r="C231" s="2"/>
      <c r="D231" s="2"/>
      <c r="E231" s="1"/>
      <c r="F231" s="2"/>
    </row>
    <row r="232" spans="1:6" s="26" customFormat="1" ht="12.75" x14ac:dyDescent="0.2">
      <c r="A232" s="1"/>
      <c r="B232" s="60"/>
      <c r="C232" s="2"/>
      <c r="D232" s="2"/>
      <c r="E232" s="1"/>
      <c r="F232" s="2"/>
    </row>
    <row r="233" spans="1:6" s="26" customFormat="1" ht="12.75" x14ac:dyDescent="0.2">
      <c r="A233" s="1"/>
      <c r="B233" s="60"/>
      <c r="C233" s="2"/>
      <c r="D233" s="2"/>
      <c r="E233" s="1"/>
      <c r="F233" s="2"/>
    </row>
    <row r="234" spans="1:6" s="26" customFormat="1" ht="12.75" x14ac:dyDescent="0.2">
      <c r="A234" s="1"/>
      <c r="B234" s="60"/>
      <c r="C234" s="2"/>
      <c r="D234" s="2"/>
      <c r="E234" s="1"/>
      <c r="F234" s="2"/>
    </row>
    <row r="235" spans="1:6" s="26" customFormat="1" ht="12.75" x14ac:dyDescent="0.2">
      <c r="A235" s="1"/>
      <c r="B235" s="60"/>
      <c r="C235" s="2"/>
      <c r="D235" s="2"/>
      <c r="E235" s="1"/>
      <c r="F235" s="2"/>
    </row>
    <row r="236" spans="1:6" s="26" customFormat="1" ht="12.75" x14ac:dyDescent="0.2">
      <c r="A236" s="1"/>
      <c r="B236" s="60"/>
      <c r="C236" s="2"/>
      <c r="D236" s="2"/>
      <c r="E236" s="1"/>
      <c r="F236" s="2"/>
    </row>
    <row r="237" spans="1:6" s="26" customFormat="1" ht="12.75" x14ac:dyDescent="0.2">
      <c r="A237" s="1"/>
      <c r="B237" s="60"/>
      <c r="C237" s="2"/>
      <c r="D237" s="2"/>
      <c r="E237" s="1"/>
      <c r="F237" s="2"/>
    </row>
    <row r="238" spans="1:6" s="26" customFormat="1" ht="12.75" x14ac:dyDescent="0.2">
      <c r="A238" s="1"/>
      <c r="B238" s="60"/>
      <c r="C238" s="2"/>
      <c r="D238" s="2"/>
      <c r="E238" s="1"/>
      <c r="F238" s="2"/>
    </row>
    <row r="239" spans="1:6" s="26" customFormat="1" ht="12.75" x14ac:dyDescent="0.2">
      <c r="A239" s="1"/>
      <c r="B239" s="60"/>
      <c r="C239" s="2"/>
      <c r="D239" s="2"/>
      <c r="E239" s="1"/>
      <c r="F239" s="2"/>
    </row>
    <row r="240" spans="1:6" s="26" customFormat="1" ht="12.75" x14ac:dyDescent="0.2">
      <c r="A240" s="1"/>
      <c r="B240" s="60"/>
      <c r="C240" s="2"/>
      <c r="D240" s="2"/>
      <c r="E240" s="1"/>
      <c r="F240" s="2"/>
    </row>
    <row r="241" spans="1:6" s="26" customFormat="1" ht="12.75" x14ac:dyDescent="0.2">
      <c r="A241" s="1"/>
      <c r="B241" s="60"/>
      <c r="C241" s="2"/>
      <c r="D241" s="2"/>
      <c r="E241" s="1"/>
      <c r="F241" s="2"/>
    </row>
    <row r="242" spans="1:6" s="26" customFormat="1" ht="12.75" x14ac:dyDescent="0.2">
      <c r="A242" s="1"/>
      <c r="B242" s="60"/>
      <c r="C242" s="2"/>
      <c r="D242" s="2"/>
      <c r="E242" s="1"/>
      <c r="F242" s="2"/>
    </row>
    <row r="243" spans="1:6" s="26" customFormat="1" ht="12.75" x14ac:dyDescent="0.2">
      <c r="A243" s="1"/>
      <c r="B243" s="60"/>
      <c r="C243" s="2"/>
      <c r="D243" s="2"/>
      <c r="E243" s="1"/>
      <c r="F243" s="2"/>
    </row>
    <row r="244" spans="1:6" s="26" customFormat="1" ht="12.75" x14ac:dyDescent="0.2">
      <c r="A244" s="1"/>
      <c r="B244" s="60"/>
      <c r="C244" s="2"/>
      <c r="D244" s="2"/>
      <c r="E244" s="1"/>
      <c r="F244" s="2"/>
    </row>
    <row r="245" spans="1:6" s="26" customFormat="1" ht="12.75" x14ac:dyDescent="0.2">
      <c r="A245" s="1"/>
      <c r="B245" s="60"/>
      <c r="C245" s="2"/>
      <c r="D245" s="2"/>
      <c r="E245" s="1"/>
      <c r="F245" s="2"/>
    </row>
    <row r="246" spans="1:6" s="26" customFormat="1" ht="12.75" x14ac:dyDescent="0.2">
      <c r="A246" s="1"/>
      <c r="B246" s="60"/>
      <c r="C246" s="2"/>
      <c r="D246" s="2"/>
      <c r="E246" s="1"/>
      <c r="F246" s="2"/>
    </row>
    <row r="247" spans="1:6" s="26" customFormat="1" ht="12.75" x14ac:dyDescent="0.2">
      <c r="A247" s="1"/>
      <c r="B247" s="60"/>
      <c r="C247" s="2"/>
      <c r="D247" s="2"/>
      <c r="E247" s="1"/>
      <c r="F247" s="2"/>
    </row>
    <row r="248" spans="1:6" s="26" customFormat="1" ht="12.75" x14ac:dyDescent="0.2">
      <c r="A248" s="1"/>
      <c r="B248" s="60"/>
      <c r="C248" s="2"/>
      <c r="D248" s="2"/>
      <c r="E248" s="1"/>
      <c r="F248" s="2"/>
    </row>
    <row r="249" spans="1:6" s="26" customFormat="1" ht="12.75" x14ac:dyDescent="0.2">
      <c r="A249" s="1"/>
      <c r="B249" s="60"/>
      <c r="C249" s="2"/>
      <c r="D249" s="2"/>
      <c r="E249" s="1"/>
      <c r="F249" s="2"/>
    </row>
    <row r="250" spans="1:6" s="26" customFormat="1" ht="12.75" x14ac:dyDescent="0.2">
      <c r="A250" s="1"/>
      <c r="B250" s="60"/>
      <c r="C250" s="2"/>
      <c r="D250" s="2"/>
      <c r="E250" s="1"/>
      <c r="F250" s="2"/>
    </row>
    <row r="251" spans="1:6" s="26" customFormat="1" ht="12.75" x14ac:dyDescent="0.2">
      <c r="A251" s="1"/>
      <c r="B251" s="60"/>
      <c r="C251" s="2"/>
      <c r="D251" s="2"/>
      <c r="E251" s="1"/>
      <c r="F251" s="2"/>
    </row>
    <row r="252" spans="1:6" s="26" customFormat="1" ht="12.75" x14ac:dyDescent="0.2">
      <c r="A252" s="1"/>
      <c r="B252" s="60"/>
      <c r="C252" s="2"/>
      <c r="D252" s="2"/>
      <c r="E252" s="1"/>
      <c r="F252" s="2"/>
    </row>
    <row r="253" spans="1:6" s="26" customFormat="1" ht="12.75" x14ac:dyDescent="0.2">
      <c r="A253" s="1"/>
      <c r="B253" s="60"/>
      <c r="C253" s="2"/>
      <c r="D253" s="2"/>
      <c r="E253" s="1"/>
      <c r="F253" s="2"/>
    </row>
    <row r="254" spans="1:6" s="26" customFormat="1" ht="12.75" x14ac:dyDescent="0.2">
      <c r="A254" s="1"/>
      <c r="B254" s="60"/>
      <c r="C254" s="2"/>
      <c r="D254" s="2"/>
      <c r="E254" s="1"/>
      <c r="F254" s="2"/>
    </row>
    <row r="255" spans="1:6" s="26" customFormat="1" ht="12.75" x14ac:dyDescent="0.2">
      <c r="A255" s="1"/>
      <c r="B255" s="60"/>
      <c r="C255" s="2"/>
      <c r="D255" s="2"/>
      <c r="E255" s="1"/>
      <c r="F255" s="2"/>
    </row>
    <row r="256" spans="1:6" s="26" customFormat="1" ht="12.75" x14ac:dyDescent="0.2">
      <c r="A256" s="1"/>
      <c r="B256" s="60"/>
      <c r="C256" s="2"/>
      <c r="D256" s="2"/>
      <c r="E256" s="1"/>
      <c r="F256" s="2"/>
    </row>
    <row r="257" spans="1:6" s="26" customFormat="1" ht="12.75" x14ac:dyDescent="0.2">
      <c r="A257" s="1"/>
      <c r="B257" s="60"/>
      <c r="C257" s="2"/>
      <c r="D257" s="2"/>
      <c r="E257" s="1"/>
      <c r="F257" s="2"/>
    </row>
    <row r="258" spans="1:6" s="26" customFormat="1" ht="12.75" x14ac:dyDescent="0.2">
      <c r="A258" s="1"/>
      <c r="B258" s="60"/>
      <c r="C258" s="2"/>
      <c r="D258" s="2"/>
      <c r="E258" s="1"/>
      <c r="F258" s="2"/>
    </row>
    <row r="259" spans="1:6" s="26" customFormat="1" ht="12.75" x14ac:dyDescent="0.2">
      <c r="A259" s="1"/>
      <c r="B259" s="60"/>
      <c r="C259" s="2"/>
      <c r="D259" s="2"/>
      <c r="E259" s="1"/>
      <c r="F259" s="2"/>
    </row>
    <row r="260" spans="1:6" s="26" customFormat="1" ht="12.75" x14ac:dyDescent="0.2">
      <c r="A260" s="1"/>
      <c r="B260" s="60"/>
      <c r="C260" s="2"/>
      <c r="D260" s="2"/>
      <c r="E260" s="1"/>
      <c r="F260" s="2"/>
    </row>
    <row r="261" spans="1:6" s="26" customFormat="1" ht="12.75" x14ac:dyDescent="0.2">
      <c r="A261" s="1"/>
      <c r="B261" s="60"/>
      <c r="C261" s="2"/>
      <c r="D261" s="2"/>
      <c r="E261" s="1"/>
      <c r="F261" s="2"/>
    </row>
    <row r="262" spans="1:6" s="26" customFormat="1" ht="12.75" x14ac:dyDescent="0.2">
      <c r="A262" s="1"/>
      <c r="B262" s="60"/>
      <c r="C262" s="2"/>
      <c r="D262" s="2"/>
      <c r="E262" s="1"/>
      <c r="F262" s="2"/>
    </row>
    <row r="263" spans="1:6" s="26" customFormat="1" ht="12.75" x14ac:dyDescent="0.2">
      <c r="A263" s="1"/>
      <c r="B263" s="60"/>
      <c r="C263" s="2"/>
      <c r="D263" s="2"/>
      <c r="E263" s="1"/>
      <c r="F263" s="2"/>
    </row>
    <row r="264" spans="1:6" s="26" customFormat="1" ht="12.75" x14ac:dyDescent="0.2">
      <c r="A264" s="1"/>
      <c r="B264" s="60"/>
      <c r="C264" s="2"/>
      <c r="D264" s="2"/>
      <c r="E264" s="1"/>
      <c r="F264" s="2"/>
    </row>
    <row r="265" spans="1:6" s="26" customFormat="1" ht="12.75" x14ac:dyDescent="0.2">
      <c r="A265" s="1"/>
      <c r="B265" s="60"/>
      <c r="C265" s="2"/>
      <c r="D265" s="2"/>
      <c r="E265" s="1"/>
      <c r="F265" s="2"/>
    </row>
    <row r="266" spans="1:6" s="26" customFormat="1" ht="12.75" x14ac:dyDescent="0.2">
      <c r="A266" s="1"/>
      <c r="B266" s="60"/>
      <c r="C266" s="2"/>
      <c r="D266" s="2"/>
      <c r="E266" s="1"/>
      <c r="F266" s="2"/>
    </row>
    <row r="267" spans="1:6" s="26" customFormat="1" ht="12.75" x14ac:dyDescent="0.2">
      <c r="A267" s="1"/>
      <c r="B267" s="60"/>
      <c r="C267" s="2"/>
      <c r="D267" s="2"/>
      <c r="E267" s="1"/>
      <c r="F267" s="2"/>
    </row>
    <row r="268" spans="1:6" s="26" customFormat="1" ht="12.75" x14ac:dyDescent="0.2">
      <c r="A268" s="1"/>
      <c r="B268" s="60"/>
      <c r="C268" s="2"/>
      <c r="D268" s="2"/>
      <c r="E268" s="1"/>
      <c r="F268" s="2"/>
    </row>
    <row r="269" spans="1:6" s="26" customFormat="1" ht="12.75" x14ac:dyDescent="0.2">
      <c r="A269" s="1"/>
      <c r="B269" s="60"/>
      <c r="C269" s="2"/>
      <c r="D269" s="2"/>
      <c r="E269" s="1"/>
      <c r="F269" s="2"/>
    </row>
    <row r="270" spans="1:6" s="26" customFormat="1" ht="12.75" x14ac:dyDescent="0.2">
      <c r="A270" s="1"/>
      <c r="B270" s="60"/>
      <c r="C270" s="2"/>
      <c r="D270" s="2"/>
      <c r="E270" s="1"/>
      <c r="F270" s="2"/>
    </row>
    <row r="271" spans="1:6" s="26" customFormat="1" ht="12.75" x14ac:dyDescent="0.2">
      <c r="A271" s="1"/>
      <c r="B271" s="60"/>
      <c r="C271" s="2"/>
      <c r="D271" s="2"/>
      <c r="E271" s="1"/>
      <c r="F271" s="2"/>
    </row>
    <row r="272" spans="1:6" s="26" customFormat="1" ht="12.75" x14ac:dyDescent="0.2">
      <c r="A272" s="1"/>
      <c r="B272" s="60"/>
      <c r="C272" s="2"/>
      <c r="D272" s="2"/>
      <c r="E272" s="1"/>
      <c r="F272" s="2"/>
    </row>
    <row r="273" spans="1:6" s="26" customFormat="1" ht="12.75" x14ac:dyDescent="0.2">
      <c r="A273" s="1"/>
      <c r="B273" s="60"/>
      <c r="C273" s="2"/>
      <c r="D273" s="2"/>
      <c r="E273" s="1"/>
      <c r="F273" s="2"/>
    </row>
    <row r="274" spans="1:6" s="26" customFormat="1" ht="12.75" x14ac:dyDescent="0.2">
      <c r="A274" s="1"/>
      <c r="B274" s="60"/>
      <c r="C274" s="2"/>
      <c r="D274" s="2"/>
      <c r="E274" s="1"/>
      <c r="F274" s="2"/>
    </row>
    <row r="275" spans="1:6" s="26" customFormat="1" ht="12.75" x14ac:dyDescent="0.2">
      <c r="A275" s="1"/>
      <c r="B275" s="60"/>
      <c r="C275" s="2"/>
      <c r="D275" s="2"/>
      <c r="E275" s="1"/>
      <c r="F275" s="2"/>
    </row>
    <row r="276" spans="1:6" s="26" customFormat="1" ht="12.75" x14ac:dyDescent="0.2">
      <c r="A276" s="1"/>
      <c r="B276" s="60"/>
      <c r="C276" s="2"/>
      <c r="D276" s="2"/>
      <c r="E276" s="1"/>
      <c r="F276" s="2"/>
    </row>
    <row r="277" spans="1:6" s="26" customFormat="1" ht="12.75" x14ac:dyDescent="0.2">
      <c r="A277" s="1"/>
      <c r="B277" s="60"/>
      <c r="C277" s="2"/>
      <c r="D277" s="2"/>
      <c r="E277" s="1"/>
      <c r="F277" s="2"/>
    </row>
    <row r="278" spans="1:6" s="26" customFormat="1" ht="12.75" x14ac:dyDescent="0.2">
      <c r="A278" s="1"/>
      <c r="B278" s="60"/>
      <c r="C278" s="2"/>
      <c r="D278" s="2"/>
      <c r="E278" s="1"/>
      <c r="F278" s="2"/>
    </row>
    <row r="279" spans="1:6" s="26" customFormat="1" ht="12.75" x14ac:dyDescent="0.2">
      <c r="A279" s="1"/>
      <c r="B279" s="60"/>
      <c r="C279" s="2"/>
      <c r="D279" s="2"/>
      <c r="E279" s="1"/>
      <c r="F279" s="2"/>
    </row>
    <row r="280" spans="1:6" s="26" customFormat="1" ht="12.75" x14ac:dyDescent="0.2">
      <c r="A280" s="1"/>
      <c r="B280" s="60"/>
      <c r="C280" s="2"/>
      <c r="D280" s="2"/>
      <c r="E280" s="1"/>
      <c r="F280" s="2"/>
    </row>
    <row r="281" spans="1:6" s="26" customFormat="1" ht="12.75" x14ac:dyDescent="0.2">
      <c r="A281" s="1"/>
      <c r="B281" s="60"/>
      <c r="C281" s="2"/>
      <c r="D281" s="2"/>
      <c r="E281" s="1"/>
      <c r="F281" s="2"/>
    </row>
    <row r="282" spans="1:6" s="26" customFormat="1" ht="12.75" x14ac:dyDescent="0.2">
      <c r="A282" s="1"/>
      <c r="B282" s="60"/>
      <c r="C282" s="2"/>
      <c r="D282" s="2"/>
      <c r="E282" s="1"/>
      <c r="F282" s="2"/>
    </row>
    <row r="283" spans="1:6" s="26" customFormat="1" ht="12.75" x14ac:dyDescent="0.2">
      <c r="A283" s="1"/>
      <c r="B283" s="60"/>
      <c r="C283" s="2"/>
      <c r="D283" s="2"/>
      <c r="E283" s="1"/>
      <c r="F283" s="2"/>
    </row>
    <row r="284" spans="1:6" s="26" customFormat="1" ht="12.75" x14ac:dyDescent="0.2">
      <c r="A284" s="1"/>
      <c r="B284" s="60"/>
      <c r="C284" s="2"/>
      <c r="D284" s="2"/>
      <c r="E284" s="1"/>
      <c r="F284" s="2"/>
    </row>
    <row r="285" spans="1:6" s="26" customFormat="1" ht="12.75" x14ac:dyDescent="0.2">
      <c r="A285" s="1"/>
      <c r="B285" s="60"/>
      <c r="C285" s="2"/>
      <c r="D285" s="2"/>
      <c r="E285" s="1"/>
      <c r="F285" s="2"/>
    </row>
    <row r="286" spans="1:6" s="26" customFormat="1" ht="12.75" x14ac:dyDescent="0.2">
      <c r="A286" s="1"/>
      <c r="B286" s="60"/>
      <c r="C286" s="2"/>
      <c r="D286" s="2"/>
      <c r="E286" s="1"/>
      <c r="F286" s="2"/>
    </row>
    <row r="287" spans="1:6" s="26" customFormat="1" ht="12.75" x14ac:dyDescent="0.2">
      <c r="A287" s="1"/>
      <c r="B287" s="60"/>
      <c r="C287" s="2"/>
      <c r="D287" s="2"/>
      <c r="E287" s="1"/>
      <c r="F287" s="2"/>
    </row>
    <row r="288" spans="1:6" s="26" customFormat="1" ht="12.75" x14ac:dyDescent="0.2">
      <c r="A288" s="1"/>
      <c r="B288" s="60"/>
      <c r="C288" s="2"/>
      <c r="D288" s="2"/>
      <c r="E288" s="1"/>
      <c r="F288" s="2"/>
    </row>
    <row r="289" spans="1:6" s="26" customFormat="1" ht="12.75" x14ac:dyDescent="0.2">
      <c r="A289" s="1"/>
      <c r="B289" s="60"/>
      <c r="C289" s="2"/>
      <c r="D289" s="2"/>
      <c r="E289" s="1"/>
      <c r="F289" s="2"/>
    </row>
    <row r="290" spans="1:6" s="26" customFormat="1" ht="12.75" x14ac:dyDescent="0.2">
      <c r="A290" s="1"/>
      <c r="B290" s="60"/>
      <c r="C290" s="2"/>
      <c r="D290" s="2"/>
      <c r="E290" s="1"/>
      <c r="F290" s="2"/>
    </row>
    <row r="291" spans="1:6" s="26" customFormat="1" ht="12.75" x14ac:dyDescent="0.2">
      <c r="A291" s="1"/>
      <c r="B291" s="60"/>
      <c r="C291" s="2"/>
      <c r="D291" s="2"/>
      <c r="E291" s="1"/>
      <c r="F291" s="2"/>
    </row>
    <row r="292" spans="1:6" s="26" customFormat="1" ht="12.75" x14ac:dyDescent="0.2">
      <c r="A292" s="1"/>
      <c r="B292" s="60"/>
      <c r="C292" s="2"/>
      <c r="D292" s="2"/>
      <c r="E292" s="1"/>
      <c r="F292" s="2"/>
    </row>
    <row r="293" spans="1:6" s="26" customFormat="1" ht="12.75" x14ac:dyDescent="0.2">
      <c r="A293" s="1"/>
      <c r="B293" s="60"/>
      <c r="C293" s="2"/>
      <c r="D293" s="2"/>
      <c r="E293" s="1"/>
      <c r="F293" s="2"/>
    </row>
    <row r="294" spans="1:6" s="26" customFormat="1" ht="12.75" x14ac:dyDescent="0.2">
      <c r="A294" s="1"/>
      <c r="B294" s="60"/>
      <c r="C294" s="2"/>
      <c r="D294" s="2"/>
      <c r="E294" s="1"/>
      <c r="F294" s="2"/>
    </row>
    <row r="295" spans="1:6" s="26" customFormat="1" ht="12.75" x14ac:dyDescent="0.2">
      <c r="A295" s="1"/>
      <c r="B295" s="60"/>
      <c r="C295" s="2"/>
      <c r="D295" s="2"/>
      <c r="E295" s="1"/>
      <c r="F295" s="2"/>
    </row>
    <row r="296" spans="1:6" s="26" customFormat="1" ht="12.75" x14ac:dyDescent="0.2">
      <c r="A296" s="1"/>
      <c r="B296" s="60"/>
      <c r="C296" s="2"/>
      <c r="D296" s="2"/>
      <c r="E296" s="1"/>
      <c r="F296" s="2"/>
    </row>
    <row r="297" spans="1:6" s="26" customFormat="1" ht="12.75" x14ac:dyDescent="0.2">
      <c r="A297" s="1"/>
      <c r="B297" s="60"/>
      <c r="C297" s="2"/>
      <c r="D297" s="2"/>
      <c r="E297" s="1"/>
      <c r="F297" s="2"/>
    </row>
    <row r="298" spans="1:6" s="26" customFormat="1" ht="12.75" x14ac:dyDescent="0.2">
      <c r="A298" s="1"/>
      <c r="B298" s="60"/>
      <c r="C298" s="2"/>
      <c r="D298" s="2"/>
      <c r="E298" s="1"/>
      <c r="F298" s="2"/>
    </row>
    <row r="299" spans="1:6" s="26" customFormat="1" ht="12.75" x14ac:dyDescent="0.2">
      <c r="A299" s="1"/>
      <c r="B299" s="60"/>
      <c r="C299" s="2"/>
      <c r="D299" s="2"/>
      <c r="E299" s="1"/>
      <c r="F299" s="2"/>
    </row>
    <row r="300" spans="1:6" s="26" customFormat="1" ht="12.75" x14ac:dyDescent="0.2">
      <c r="A300" s="1"/>
      <c r="B300" s="60"/>
      <c r="C300" s="2"/>
      <c r="D300" s="2"/>
      <c r="E300" s="1"/>
      <c r="F300" s="2"/>
    </row>
    <row r="301" spans="1:6" s="26" customFormat="1" ht="12.75" x14ac:dyDescent="0.2">
      <c r="A301" s="1"/>
      <c r="B301" s="60"/>
      <c r="C301" s="2"/>
      <c r="D301" s="2"/>
      <c r="E301" s="1"/>
      <c r="F301" s="2"/>
    </row>
    <row r="302" spans="1:6" s="26" customFormat="1" ht="12.75" x14ac:dyDescent="0.2">
      <c r="A302" s="1"/>
      <c r="B302" s="60"/>
      <c r="C302" s="2"/>
      <c r="D302" s="2"/>
      <c r="E302" s="1"/>
      <c r="F302" s="2"/>
    </row>
    <row r="303" spans="1:6" s="26" customFormat="1" ht="12.75" x14ac:dyDescent="0.2">
      <c r="A303" s="1"/>
      <c r="B303" s="60"/>
      <c r="C303" s="2"/>
      <c r="D303" s="2"/>
      <c r="E303" s="1"/>
      <c r="F303" s="2"/>
    </row>
    <row r="304" spans="1:6" s="26" customFormat="1" ht="12.75" x14ac:dyDescent="0.2">
      <c r="A304" s="1"/>
      <c r="B304" s="60"/>
      <c r="C304" s="2"/>
      <c r="D304" s="2"/>
      <c r="E304" s="1"/>
      <c r="F304" s="2"/>
    </row>
    <row r="305" spans="1:6" s="26" customFormat="1" ht="12.75" x14ac:dyDescent="0.2">
      <c r="A305" s="1"/>
      <c r="B305" s="60"/>
      <c r="C305" s="2"/>
      <c r="D305" s="2"/>
      <c r="E305" s="1"/>
      <c r="F305" s="2"/>
    </row>
    <row r="306" spans="1:6" s="26" customFormat="1" ht="12.75" x14ac:dyDescent="0.2">
      <c r="A306" s="1"/>
      <c r="B306" s="60"/>
      <c r="C306" s="2"/>
      <c r="D306" s="2"/>
      <c r="E306" s="1"/>
      <c r="F306" s="2"/>
    </row>
    <row r="307" spans="1:6" s="26" customFormat="1" ht="12.75" x14ac:dyDescent="0.2">
      <c r="A307" s="1"/>
      <c r="B307" s="60"/>
      <c r="C307" s="2"/>
      <c r="D307" s="2"/>
      <c r="E307" s="1"/>
      <c r="F307" s="2"/>
    </row>
    <row r="308" spans="1:6" s="26" customFormat="1" ht="12.75" x14ac:dyDescent="0.2">
      <c r="A308" s="1"/>
      <c r="B308" s="60"/>
      <c r="C308" s="2"/>
      <c r="D308" s="2"/>
      <c r="E308" s="1"/>
      <c r="F308" s="2"/>
    </row>
    <row r="309" spans="1:6" s="26" customFormat="1" ht="12.75" x14ac:dyDescent="0.2">
      <c r="A309" s="1"/>
      <c r="B309" s="60"/>
      <c r="C309" s="2"/>
      <c r="D309" s="2"/>
      <c r="E309" s="1"/>
      <c r="F309" s="2"/>
    </row>
    <row r="310" spans="1:6" s="26" customFormat="1" ht="12.75" x14ac:dyDescent="0.2">
      <c r="A310" s="1"/>
      <c r="B310" s="60"/>
      <c r="C310" s="2"/>
      <c r="D310" s="2"/>
      <c r="E310" s="1"/>
      <c r="F310" s="2"/>
    </row>
    <row r="311" spans="1:6" s="26" customFormat="1" ht="12.75" x14ac:dyDescent="0.2">
      <c r="A311" s="1"/>
      <c r="B311" s="60"/>
      <c r="C311" s="2"/>
      <c r="D311" s="2"/>
      <c r="E311" s="1"/>
      <c r="F311" s="2"/>
    </row>
    <row r="312" spans="1:6" s="26" customFormat="1" ht="12.75" x14ac:dyDescent="0.2">
      <c r="A312" s="1"/>
      <c r="B312" s="60"/>
      <c r="C312" s="2"/>
      <c r="D312" s="2"/>
      <c r="E312" s="1"/>
      <c r="F312" s="2"/>
    </row>
    <row r="313" spans="1:6" s="26" customFormat="1" ht="12.75" x14ac:dyDescent="0.2">
      <c r="A313" s="1"/>
      <c r="B313" s="60"/>
      <c r="C313" s="2"/>
      <c r="D313" s="2"/>
      <c r="E313" s="1"/>
      <c r="F313" s="2"/>
    </row>
  </sheetData>
  <mergeCells count="57">
    <mergeCell ref="A49:A50"/>
    <mergeCell ref="C49:C50"/>
    <mergeCell ref="D49:D50"/>
    <mergeCell ref="B67:B68"/>
    <mergeCell ref="H49:H50"/>
    <mergeCell ref="H53:H54"/>
    <mergeCell ref="B53:B54"/>
    <mergeCell ref="B57:B58"/>
    <mergeCell ref="B62:B63"/>
    <mergeCell ref="D53:D54"/>
    <mergeCell ref="D57:D58"/>
    <mergeCell ref="H57:H58"/>
    <mergeCell ref="D62:D63"/>
    <mergeCell ref="B49:B50"/>
    <mergeCell ref="B89:B90"/>
    <mergeCell ref="B94:B95"/>
    <mergeCell ref="B98:B99"/>
    <mergeCell ref="A53:A54"/>
    <mergeCell ref="C53:C54"/>
    <mergeCell ref="A57:A58"/>
    <mergeCell ref="C57:C58"/>
    <mergeCell ref="A62:A63"/>
    <mergeCell ref="C62:C63"/>
    <mergeCell ref="A71:A72"/>
    <mergeCell ref="B71:B72"/>
    <mergeCell ref="C71:C72"/>
    <mergeCell ref="D71:D72"/>
    <mergeCell ref="B79:B80"/>
    <mergeCell ref="H62:H63"/>
    <mergeCell ref="A67:A68"/>
    <mergeCell ref="C67:C68"/>
    <mergeCell ref="D67:D68"/>
    <mergeCell ref="H67:H68"/>
    <mergeCell ref="A79:A80"/>
    <mergeCell ref="C79:C80"/>
    <mergeCell ref="D79:D80"/>
    <mergeCell ref="H79:H80"/>
    <mergeCell ref="A84:A85"/>
    <mergeCell ref="B84:B85"/>
    <mergeCell ref="C84:C85"/>
    <mergeCell ref="D84:D85"/>
    <mergeCell ref="H98:H99"/>
    <mergeCell ref="H84:H85"/>
    <mergeCell ref="A46:H46"/>
    <mergeCell ref="A76:H76"/>
    <mergeCell ref="A98:A99"/>
    <mergeCell ref="C98:C99"/>
    <mergeCell ref="D98:D99"/>
    <mergeCell ref="H89:H90"/>
    <mergeCell ref="H94:H95"/>
    <mergeCell ref="C89:C90"/>
    <mergeCell ref="D89:D90"/>
    <mergeCell ref="A89:A90"/>
    <mergeCell ref="A94:A95"/>
    <mergeCell ref="C94:C95"/>
    <mergeCell ref="D94:D95"/>
    <mergeCell ref="H71:H72"/>
  </mergeCells>
  <conditionalFormatting sqref="B51 B55 B59 B64 B69 B73 B81 B86 B91 B96 B100">
    <cfRule type="containsText" dxfId="122" priority="122" operator="containsText" text="Non">
      <formula>NOT(ISERROR(SEARCH("Non",B51)))</formula>
    </cfRule>
    <cfRule type="containsText" dxfId="121" priority="123" operator="containsText" text="Oui">
      <formula>NOT(ISERROR(SEARCH("Oui",B51)))</formula>
    </cfRule>
  </conditionalFormatting>
  <conditionalFormatting sqref="G100">
    <cfRule type="containsText" dxfId="120" priority="1" operator="containsText" text="Très grave, très important, critique">
      <formula>NOT(ISERROR(SEARCH("Très grave, très important, critique",G100)))</formula>
    </cfRule>
    <cfRule type="containsText" dxfId="119" priority="2" operator="containsText" text="Grave, assez important">
      <formula>NOT(ISERROR(SEARCH("Grave, assez important",G100)))</formula>
    </cfRule>
    <cfRule type="containsText" dxfId="118" priority="3" operator="containsText" text="Moyennement grave">
      <formula>NOT(ISERROR(SEARCH("Moyennement grave",G100)))</formula>
    </cfRule>
    <cfRule type="containsText" dxfId="117" priority="4" operator="containsText" text="Pas grave, mineur">
      <formula>NOT(ISERROR(SEARCH("Pas grave, mineur",G100)))</formula>
    </cfRule>
  </conditionalFormatting>
  <conditionalFormatting sqref="E51">
    <cfRule type="containsText" dxfId="116" priority="119" operator="containsText" text="Influence négative">
      <formula>NOT(ISERROR(SEARCH("Influence négative",E51)))</formula>
    </cfRule>
    <cfRule type="containsText" dxfId="115" priority="120" operator="containsText" text="Sans influence">
      <formula>NOT(ISERROR(SEARCH("Sans influence",E51)))</formula>
    </cfRule>
    <cfRule type="containsText" dxfId="114" priority="121" operator="containsText" text="Influence positive">
      <formula>NOT(ISERROR(SEARCH("Influence positive",E51)))</formula>
    </cfRule>
  </conditionalFormatting>
  <conditionalFormatting sqref="F51">
    <cfRule type="containsText" dxfId="113" priority="115" operator="containsText" text="4 ou +">
      <formula>NOT(ISERROR(SEARCH("4 ou +",F51)))</formula>
    </cfRule>
    <cfRule type="containsText" dxfId="112" priority="116" operator="containsText" text="3 à 4">
      <formula>NOT(ISERROR(SEARCH("3 à 4",F51)))</formula>
    </cfRule>
    <cfRule type="containsText" dxfId="111" priority="117" operator="containsText" text="1 à 2">
      <formula>NOT(ISERROR(SEARCH("1 à 2",F51)))</formula>
    </cfRule>
    <cfRule type="containsText" dxfId="110" priority="118" operator="containsText" text="0">
      <formula>NOT(ISERROR(SEARCH("0",F51)))</formula>
    </cfRule>
  </conditionalFormatting>
  <conditionalFormatting sqref="G51">
    <cfRule type="containsText" dxfId="109" priority="111" operator="containsText" text="Très grave, très important, critique">
      <formula>NOT(ISERROR(SEARCH("Très grave, très important, critique",G51)))</formula>
    </cfRule>
    <cfRule type="containsText" dxfId="108" priority="112" operator="containsText" text="Grave, assez important">
      <formula>NOT(ISERROR(SEARCH("Grave, assez important",G51)))</formula>
    </cfRule>
    <cfRule type="containsText" dxfId="107" priority="113" operator="containsText" text="Moyennement grave">
      <formula>NOT(ISERROR(SEARCH("Moyennement grave",G51)))</formula>
    </cfRule>
    <cfRule type="containsText" dxfId="106" priority="114" operator="containsText" text="Pas grave, mineur">
      <formula>NOT(ISERROR(SEARCH("Pas grave, mineur",G51)))</formula>
    </cfRule>
  </conditionalFormatting>
  <conditionalFormatting sqref="E55">
    <cfRule type="containsText" dxfId="105" priority="108" operator="containsText" text="Influence négative">
      <formula>NOT(ISERROR(SEARCH("Influence négative",E55)))</formula>
    </cfRule>
    <cfRule type="containsText" dxfId="104" priority="109" operator="containsText" text="Sans influence">
      <formula>NOT(ISERROR(SEARCH("Sans influence",E55)))</formula>
    </cfRule>
    <cfRule type="containsText" dxfId="103" priority="110" operator="containsText" text="Influence positive">
      <formula>NOT(ISERROR(SEARCH("Influence positive",E55)))</formula>
    </cfRule>
  </conditionalFormatting>
  <conditionalFormatting sqref="F55">
    <cfRule type="containsText" dxfId="102" priority="104" operator="containsText" text="4 ou +">
      <formula>NOT(ISERROR(SEARCH("4 ou +",F55)))</formula>
    </cfRule>
    <cfRule type="containsText" dxfId="101" priority="105" operator="containsText" text="3 à 4">
      <formula>NOT(ISERROR(SEARCH("3 à 4",F55)))</formula>
    </cfRule>
    <cfRule type="containsText" dxfId="100" priority="106" operator="containsText" text="1 à 2">
      <formula>NOT(ISERROR(SEARCH("1 à 2",F55)))</formula>
    </cfRule>
    <cfRule type="containsText" dxfId="99" priority="107" operator="containsText" text="0">
      <formula>NOT(ISERROR(SEARCH("0",F55)))</formula>
    </cfRule>
  </conditionalFormatting>
  <conditionalFormatting sqref="G55">
    <cfRule type="containsText" dxfId="98" priority="100" operator="containsText" text="Très grave, très important, critique">
      <formula>NOT(ISERROR(SEARCH("Très grave, très important, critique",G55)))</formula>
    </cfRule>
    <cfRule type="containsText" dxfId="97" priority="101" operator="containsText" text="Grave, assez important">
      <formula>NOT(ISERROR(SEARCH("Grave, assez important",G55)))</formula>
    </cfRule>
    <cfRule type="containsText" dxfId="96" priority="102" operator="containsText" text="Moyennement grave">
      <formula>NOT(ISERROR(SEARCH("Moyennement grave",G55)))</formula>
    </cfRule>
    <cfRule type="containsText" dxfId="95" priority="103" operator="containsText" text="Pas grave, mineur">
      <formula>NOT(ISERROR(SEARCH("Pas grave, mineur",G55)))</formula>
    </cfRule>
  </conditionalFormatting>
  <conditionalFormatting sqref="E59">
    <cfRule type="containsText" dxfId="94" priority="97" operator="containsText" text="Influence négative">
      <formula>NOT(ISERROR(SEARCH("Influence négative",E59)))</formula>
    </cfRule>
    <cfRule type="containsText" dxfId="93" priority="98" operator="containsText" text="Sans influence">
      <formula>NOT(ISERROR(SEARCH("Sans influence",E59)))</formula>
    </cfRule>
    <cfRule type="containsText" dxfId="92" priority="99" operator="containsText" text="Influence positive">
      <formula>NOT(ISERROR(SEARCH("Influence positive",E59)))</formula>
    </cfRule>
  </conditionalFormatting>
  <conditionalFormatting sqref="F59">
    <cfRule type="containsText" dxfId="91" priority="93" operator="containsText" text="4 ou +">
      <formula>NOT(ISERROR(SEARCH("4 ou +",F59)))</formula>
    </cfRule>
    <cfRule type="containsText" dxfId="90" priority="94" operator="containsText" text="3 à 4">
      <formula>NOT(ISERROR(SEARCH("3 à 4",F59)))</formula>
    </cfRule>
    <cfRule type="containsText" dxfId="89" priority="95" operator="containsText" text="1 à 2">
      <formula>NOT(ISERROR(SEARCH("1 à 2",F59)))</formula>
    </cfRule>
    <cfRule type="containsText" dxfId="88" priority="96" operator="containsText" text="0">
      <formula>NOT(ISERROR(SEARCH("0",F59)))</formula>
    </cfRule>
  </conditionalFormatting>
  <conditionalFormatting sqref="G59">
    <cfRule type="containsText" dxfId="87" priority="89" operator="containsText" text="Très grave, très important, critique">
      <formula>NOT(ISERROR(SEARCH("Très grave, très important, critique",G59)))</formula>
    </cfRule>
    <cfRule type="containsText" dxfId="86" priority="90" operator="containsText" text="Grave, assez important">
      <formula>NOT(ISERROR(SEARCH("Grave, assez important",G59)))</formula>
    </cfRule>
    <cfRule type="containsText" dxfId="85" priority="91" operator="containsText" text="Moyennement grave">
      <formula>NOT(ISERROR(SEARCH("Moyennement grave",G59)))</formula>
    </cfRule>
    <cfRule type="containsText" dxfId="84" priority="92" operator="containsText" text="Pas grave, mineur">
      <formula>NOT(ISERROR(SEARCH("Pas grave, mineur",G59)))</formula>
    </cfRule>
  </conditionalFormatting>
  <conditionalFormatting sqref="E64">
    <cfRule type="containsText" dxfId="83" priority="86" operator="containsText" text="Influence négative">
      <formula>NOT(ISERROR(SEARCH("Influence négative",E64)))</formula>
    </cfRule>
    <cfRule type="containsText" dxfId="82" priority="87" operator="containsText" text="Sans influence">
      <formula>NOT(ISERROR(SEARCH("Sans influence",E64)))</formula>
    </cfRule>
    <cfRule type="containsText" dxfId="81" priority="88" operator="containsText" text="Influence positive">
      <formula>NOT(ISERROR(SEARCH("Influence positive",E64)))</formula>
    </cfRule>
  </conditionalFormatting>
  <conditionalFormatting sqref="F64">
    <cfRule type="containsText" dxfId="80" priority="82" operator="containsText" text="4 ou +">
      <formula>NOT(ISERROR(SEARCH("4 ou +",F64)))</formula>
    </cfRule>
    <cfRule type="containsText" dxfId="79" priority="83" operator="containsText" text="3 à 4">
      <formula>NOT(ISERROR(SEARCH("3 à 4",F64)))</formula>
    </cfRule>
    <cfRule type="containsText" dxfId="78" priority="84" operator="containsText" text="1 à 2">
      <formula>NOT(ISERROR(SEARCH("1 à 2",F64)))</formula>
    </cfRule>
    <cfRule type="containsText" dxfId="77" priority="85" operator="containsText" text="0">
      <formula>NOT(ISERROR(SEARCH("0",F64)))</formula>
    </cfRule>
  </conditionalFormatting>
  <conditionalFormatting sqref="G64">
    <cfRule type="containsText" dxfId="76" priority="78" operator="containsText" text="Très grave, très important, critique">
      <formula>NOT(ISERROR(SEARCH("Très grave, très important, critique",G64)))</formula>
    </cfRule>
    <cfRule type="containsText" dxfId="75" priority="79" operator="containsText" text="Grave, assez important">
      <formula>NOT(ISERROR(SEARCH("Grave, assez important",G64)))</formula>
    </cfRule>
    <cfRule type="containsText" dxfId="74" priority="80" operator="containsText" text="Moyennement grave">
      <formula>NOT(ISERROR(SEARCH("Moyennement grave",G64)))</formula>
    </cfRule>
    <cfRule type="containsText" dxfId="73" priority="81" operator="containsText" text="Pas grave, mineur">
      <formula>NOT(ISERROR(SEARCH("Pas grave, mineur",G64)))</formula>
    </cfRule>
  </conditionalFormatting>
  <conditionalFormatting sqref="E69">
    <cfRule type="containsText" dxfId="72" priority="75" operator="containsText" text="Influence négative">
      <formula>NOT(ISERROR(SEARCH("Influence négative",E69)))</formula>
    </cfRule>
    <cfRule type="containsText" dxfId="71" priority="76" operator="containsText" text="Sans influence">
      <formula>NOT(ISERROR(SEARCH("Sans influence",E69)))</formula>
    </cfRule>
    <cfRule type="containsText" dxfId="70" priority="77" operator="containsText" text="Influence positive">
      <formula>NOT(ISERROR(SEARCH("Influence positive",E69)))</formula>
    </cfRule>
  </conditionalFormatting>
  <conditionalFormatting sqref="F69">
    <cfRule type="containsText" dxfId="69" priority="71" operator="containsText" text="4 ou +">
      <formula>NOT(ISERROR(SEARCH("4 ou +",F69)))</formula>
    </cfRule>
    <cfRule type="containsText" dxfId="68" priority="72" operator="containsText" text="3 à 4">
      <formula>NOT(ISERROR(SEARCH("3 à 4",F69)))</formula>
    </cfRule>
    <cfRule type="containsText" dxfId="67" priority="73" operator="containsText" text="1 à 2">
      <formula>NOT(ISERROR(SEARCH("1 à 2",F69)))</formula>
    </cfRule>
    <cfRule type="containsText" dxfId="66" priority="74" operator="containsText" text="0">
      <formula>NOT(ISERROR(SEARCH("0",F69)))</formula>
    </cfRule>
  </conditionalFormatting>
  <conditionalFormatting sqref="G69">
    <cfRule type="containsText" dxfId="65" priority="67" operator="containsText" text="Très grave, très important, critique">
      <formula>NOT(ISERROR(SEARCH("Très grave, très important, critique",G69)))</formula>
    </cfRule>
    <cfRule type="containsText" dxfId="64" priority="68" operator="containsText" text="Grave, assez important">
      <formula>NOT(ISERROR(SEARCH("Grave, assez important",G69)))</formula>
    </cfRule>
    <cfRule type="containsText" dxfId="63" priority="69" operator="containsText" text="Moyennement grave">
      <formula>NOT(ISERROR(SEARCH("Moyennement grave",G69)))</formula>
    </cfRule>
    <cfRule type="containsText" dxfId="62" priority="70" operator="containsText" text="Pas grave, mineur">
      <formula>NOT(ISERROR(SEARCH("Pas grave, mineur",G69)))</formula>
    </cfRule>
  </conditionalFormatting>
  <conditionalFormatting sqref="E73">
    <cfRule type="containsText" dxfId="61" priority="64" operator="containsText" text="Influence négative">
      <formula>NOT(ISERROR(SEARCH("Influence négative",E73)))</formula>
    </cfRule>
    <cfRule type="containsText" dxfId="60" priority="65" operator="containsText" text="Sans influence">
      <formula>NOT(ISERROR(SEARCH("Sans influence",E73)))</formula>
    </cfRule>
    <cfRule type="containsText" dxfId="59" priority="66" operator="containsText" text="Influence positive">
      <formula>NOT(ISERROR(SEARCH("Influence positive",E73)))</formula>
    </cfRule>
  </conditionalFormatting>
  <conditionalFormatting sqref="F73">
    <cfRule type="containsText" dxfId="58" priority="60" operator="containsText" text="4 ou +">
      <formula>NOT(ISERROR(SEARCH("4 ou +",F73)))</formula>
    </cfRule>
    <cfRule type="containsText" dxfId="57" priority="61" operator="containsText" text="3 à 4">
      <formula>NOT(ISERROR(SEARCH("3 à 4",F73)))</formula>
    </cfRule>
    <cfRule type="containsText" dxfId="56" priority="62" operator="containsText" text="1 à 2">
      <formula>NOT(ISERROR(SEARCH("1 à 2",F73)))</formula>
    </cfRule>
    <cfRule type="containsText" dxfId="55" priority="63" operator="containsText" text="0">
      <formula>NOT(ISERROR(SEARCH("0",F73)))</formula>
    </cfRule>
  </conditionalFormatting>
  <conditionalFormatting sqref="G73">
    <cfRule type="containsText" dxfId="54" priority="56" operator="containsText" text="Très grave, très important, critique">
      <formula>NOT(ISERROR(SEARCH("Très grave, très important, critique",G73)))</formula>
    </cfRule>
    <cfRule type="containsText" dxfId="53" priority="57" operator="containsText" text="Grave, assez important">
      <formula>NOT(ISERROR(SEARCH("Grave, assez important",G73)))</formula>
    </cfRule>
    <cfRule type="containsText" dxfId="52" priority="58" operator="containsText" text="Moyennement grave">
      <formula>NOT(ISERROR(SEARCH("Moyennement grave",G73)))</formula>
    </cfRule>
    <cfRule type="containsText" dxfId="51" priority="59" operator="containsText" text="Pas grave, mineur">
      <formula>NOT(ISERROR(SEARCH("Pas grave, mineur",G73)))</formula>
    </cfRule>
  </conditionalFormatting>
  <conditionalFormatting sqref="E81">
    <cfRule type="containsText" dxfId="50" priority="53" operator="containsText" text="Influence négative">
      <formula>NOT(ISERROR(SEARCH("Influence négative",E81)))</formula>
    </cfRule>
    <cfRule type="containsText" dxfId="49" priority="54" operator="containsText" text="Sans influence">
      <formula>NOT(ISERROR(SEARCH("Sans influence",E81)))</formula>
    </cfRule>
    <cfRule type="containsText" dxfId="48" priority="55" operator="containsText" text="Influence positive">
      <formula>NOT(ISERROR(SEARCH("Influence positive",E81)))</formula>
    </cfRule>
  </conditionalFormatting>
  <conditionalFormatting sqref="F81">
    <cfRule type="containsText" dxfId="47" priority="49" operator="containsText" text="4 ou +">
      <formula>NOT(ISERROR(SEARCH("4 ou +",F81)))</formula>
    </cfRule>
    <cfRule type="containsText" dxfId="46" priority="50" operator="containsText" text="3 à 4">
      <formula>NOT(ISERROR(SEARCH("3 à 4",F81)))</formula>
    </cfRule>
    <cfRule type="containsText" dxfId="45" priority="51" operator="containsText" text="1 à 2">
      <formula>NOT(ISERROR(SEARCH("1 à 2",F81)))</formula>
    </cfRule>
    <cfRule type="containsText" dxfId="44" priority="52" operator="containsText" text="0">
      <formula>NOT(ISERROR(SEARCH("0",F81)))</formula>
    </cfRule>
  </conditionalFormatting>
  <conditionalFormatting sqref="G81">
    <cfRule type="containsText" dxfId="43" priority="45" operator="containsText" text="Très grave, très important, critique">
      <formula>NOT(ISERROR(SEARCH("Très grave, très important, critique",G81)))</formula>
    </cfRule>
    <cfRule type="containsText" dxfId="42" priority="46" operator="containsText" text="Grave, assez important">
      <formula>NOT(ISERROR(SEARCH("Grave, assez important",G81)))</formula>
    </cfRule>
    <cfRule type="containsText" dxfId="41" priority="47" operator="containsText" text="Moyennement grave">
      <formula>NOT(ISERROR(SEARCH("Moyennement grave",G81)))</formula>
    </cfRule>
    <cfRule type="containsText" dxfId="40" priority="48" operator="containsText" text="Pas grave, mineur">
      <formula>NOT(ISERROR(SEARCH("Pas grave, mineur",G81)))</formula>
    </cfRule>
  </conditionalFormatting>
  <conditionalFormatting sqref="E86">
    <cfRule type="containsText" dxfId="39" priority="42" operator="containsText" text="Influence négative">
      <formula>NOT(ISERROR(SEARCH("Influence négative",E86)))</formula>
    </cfRule>
    <cfRule type="containsText" dxfId="38" priority="43" operator="containsText" text="Sans influence">
      <formula>NOT(ISERROR(SEARCH("Sans influence",E86)))</formula>
    </cfRule>
    <cfRule type="containsText" dxfId="37" priority="44" operator="containsText" text="Influence positive">
      <formula>NOT(ISERROR(SEARCH("Influence positive",E86)))</formula>
    </cfRule>
  </conditionalFormatting>
  <conditionalFormatting sqref="F86">
    <cfRule type="containsText" dxfId="36" priority="38" operator="containsText" text="4 ou +">
      <formula>NOT(ISERROR(SEARCH("4 ou +",F86)))</formula>
    </cfRule>
    <cfRule type="containsText" dxfId="35" priority="39" operator="containsText" text="3 à 4">
      <formula>NOT(ISERROR(SEARCH("3 à 4",F86)))</formula>
    </cfRule>
    <cfRule type="containsText" dxfId="34" priority="40" operator="containsText" text="1 à 2">
      <formula>NOT(ISERROR(SEARCH("1 à 2",F86)))</formula>
    </cfRule>
    <cfRule type="containsText" dxfId="33" priority="41" operator="containsText" text="0">
      <formula>NOT(ISERROR(SEARCH("0",F86)))</formula>
    </cfRule>
  </conditionalFormatting>
  <conditionalFormatting sqref="G86">
    <cfRule type="containsText" dxfId="32" priority="34" operator="containsText" text="Très grave, très important, critique">
      <formula>NOT(ISERROR(SEARCH("Très grave, très important, critique",G86)))</formula>
    </cfRule>
    <cfRule type="containsText" dxfId="31" priority="35" operator="containsText" text="Grave, assez important">
      <formula>NOT(ISERROR(SEARCH("Grave, assez important",G86)))</formula>
    </cfRule>
    <cfRule type="containsText" dxfId="30" priority="36" operator="containsText" text="Moyennement grave">
      <formula>NOT(ISERROR(SEARCH("Moyennement grave",G86)))</formula>
    </cfRule>
    <cfRule type="containsText" dxfId="29" priority="37" operator="containsText" text="Pas grave, mineur">
      <formula>NOT(ISERROR(SEARCH("Pas grave, mineur",G86)))</formula>
    </cfRule>
  </conditionalFormatting>
  <conditionalFormatting sqref="E91">
    <cfRule type="containsText" dxfId="28" priority="31" operator="containsText" text="Influence négative">
      <formula>NOT(ISERROR(SEARCH("Influence négative",E91)))</formula>
    </cfRule>
    <cfRule type="containsText" dxfId="27" priority="32" operator="containsText" text="Sans influence">
      <formula>NOT(ISERROR(SEARCH("Sans influence",E91)))</formula>
    </cfRule>
    <cfRule type="containsText" dxfId="26" priority="33" operator="containsText" text="Influence positive">
      <formula>NOT(ISERROR(SEARCH("Influence positive",E91)))</formula>
    </cfRule>
  </conditionalFormatting>
  <conditionalFormatting sqref="F91">
    <cfRule type="containsText" dxfId="25" priority="27" operator="containsText" text="4 ou +">
      <formula>NOT(ISERROR(SEARCH("4 ou +",F91)))</formula>
    </cfRule>
    <cfRule type="containsText" dxfId="24" priority="28" operator="containsText" text="3 à 4">
      <formula>NOT(ISERROR(SEARCH("3 à 4",F91)))</formula>
    </cfRule>
    <cfRule type="containsText" dxfId="23" priority="29" operator="containsText" text="1 à 2">
      <formula>NOT(ISERROR(SEARCH("1 à 2",F91)))</formula>
    </cfRule>
    <cfRule type="containsText" dxfId="22" priority="30" operator="containsText" text="0">
      <formula>NOT(ISERROR(SEARCH("0",F91)))</formula>
    </cfRule>
  </conditionalFormatting>
  <conditionalFormatting sqref="G91">
    <cfRule type="containsText" dxfId="21" priority="23" operator="containsText" text="Très grave, très important, critique">
      <formula>NOT(ISERROR(SEARCH("Très grave, très important, critique",G91)))</formula>
    </cfRule>
    <cfRule type="containsText" dxfId="20" priority="24" operator="containsText" text="Grave, assez important">
      <formula>NOT(ISERROR(SEARCH("Grave, assez important",G91)))</formula>
    </cfRule>
    <cfRule type="containsText" dxfId="19" priority="25" operator="containsText" text="Moyennement grave">
      <formula>NOT(ISERROR(SEARCH("Moyennement grave",G91)))</formula>
    </cfRule>
    <cfRule type="containsText" dxfId="18" priority="26" operator="containsText" text="Pas grave, mineur">
      <formula>NOT(ISERROR(SEARCH("Pas grave, mineur",G91)))</formula>
    </cfRule>
  </conditionalFormatting>
  <conditionalFormatting sqref="E96">
    <cfRule type="containsText" dxfId="17" priority="20" operator="containsText" text="Influence négative">
      <formula>NOT(ISERROR(SEARCH("Influence négative",E96)))</formula>
    </cfRule>
    <cfRule type="containsText" dxfId="16" priority="21" operator="containsText" text="Sans influence">
      <formula>NOT(ISERROR(SEARCH("Sans influence",E96)))</formula>
    </cfRule>
    <cfRule type="containsText" dxfId="15" priority="22" operator="containsText" text="Influence positive">
      <formula>NOT(ISERROR(SEARCH("Influence positive",E96)))</formula>
    </cfRule>
  </conditionalFormatting>
  <conditionalFormatting sqref="F96">
    <cfRule type="containsText" dxfId="14" priority="16" operator="containsText" text="4 ou +">
      <formula>NOT(ISERROR(SEARCH("4 ou +",F96)))</formula>
    </cfRule>
    <cfRule type="containsText" dxfId="13" priority="17" operator="containsText" text="3 à 4">
      <formula>NOT(ISERROR(SEARCH("3 à 4",F96)))</formula>
    </cfRule>
    <cfRule type="containsText" dxfId="12" priority="18" operator="containsText" text="1 à 2">
      <formula>NOT(ISERROR(SEARCH("1 à 2",F96)))</formula>
    </cfRule>
    <cfRule type="containsText" dxfId="11" priority="19" operator="containsText" text="0">
      <formula>NOT(ISERROR(SEARCH("0",F96)))</formula>
    </cfRule>
  </conditionalFormatting>
  <conditionalFormatting sqref="G96">
    <cfRule type="containsText" dxfId="10" priority="12" operator="containsText" text="Très grave, très important, critique">
      <formula>NOT(ISERROR(SEARCH("Très grave, très important, critique",G96)))</formula>
    </cfRule>
    <cfRule type="containsText" dxfId="9" priority="13" operator="containsText" text="Grave, assez important">
      <formula>NOT(ISERROR(SEARCH("Grave, assez important",G96)))</formula>
    </cfRule>
    <cfRule type="containsText" dxfId="8" priority="14" operator="containsText" text="Moyennement grave">
      <formula>NOT(ISERROR(SEARCH("Moyennement grave",G96)))</formula>
    </cfRule>
    <cfRule type="containsText" dxfId="7" priority="15" operator="containsText" text="Pas grave, mineur">
      <formula>NOT(ISERROR(SEARCH("Pas grave, mineur",G96)))</formula>
    </cfRule>
  </conditionalFormatting>
  <conditionalFormatting sqref="E100">
    <cfRule type="containsText" dxfId="6" priority="9" operator="containsText" text="Influence négative">
      <formula>NOT(ISERROR(SEARCH("Influence négative",E100)))</formula>
    </cfRule>
    <cfRule type="containsText" dxfId="5" priority="10" operator="containsText" text="Sans influence">
      <formula>NOT(ISERROR(SEARCH("Sans influence",E100)))</formula>
    </cfRule>
    <cfRule type="containsText" dxfId="4" priority="11" operator="containsText" text="Influence positive">
      <formula>NOT(ISERROR(SEARCH("Influence positive",E100)))</formula>
    </cfRule>
  </conditionalFormatting>
  <conditionalFormatting sqref="F100">
    <cfRule type="containsText" dxfId="3" priority="5" operator="containsText" text="4 ou +">
      <formula>NOT(ISERROR(SEARCH("4 ou +",F100)))</formula>
    </cfRule>
    <cfRule type="containsText" dxfId="2" priority="6" operator="containsText" text="3 à 4">
      <formula>NOT(ISERROR(SEARCH("3 à 4",F100)))</formula>
    </cfRule>
    <cfRule type="containsText" dxfId="1" priority="7" operator="containsText" text="1 à 2">
      <formula>NOT(ISERROR(SEARCH("1 à 2",F100)))</formula>
    </cfRule>
    <cfRule type="containsText" dxfId="0" priority="8" operator="containsText" text="0">
      <formula>NOT(ISERROR(SEARCH("0",F100)))</formula>
    </cfRule>
  </conditionalFormatting>
  <dataValidations count="7">
    <dataValidation type="list" allowBlank="1" showInputMessage="1" showErrorMessage="1" sqref="B74">
      <formula1>$A$63:$A$64</formula1>
    </dataValidation>
    <dataValidation type="list" allowBlank="1" showInputMessage="1" showErrorMessage="1" sqref="C74">
      <formula1>$A$69:$A$80</formula1>
    </dataValidation>
    <dataValidation type="list" allowBlank="1" showInputMessage="1" showErrorMessage="1" sqref="G51 G55 G59 G64 G69 G73 G81 G86 G91 G96 G100">
      <formula1>$A$12:$A$15</formula1>
    </dataValidation>
    <dataValidation type="list" allowBlank="1" showInputMessage="1" showErrorMessage="1" sqref="F51 F55 F59 F64 F69 F73 F81 F86 F91 F96 F100">
      <formula1>$A$7:$A$10</formula1>
    </dataValidation>
    <dataValidation type="list" allowBlank="1" showInputMessage="1" showErrorMessage="1" sqref="E51 E55 E59 E64 E69 E73 E81 E86 E91 E96 E100">
      <formula1>$A$3:$A$5</formula1>
    </dataValidation>
    <dataValidation type="list" allowBlank="1" showInputMessage="1" showErrorMessage="1" sqref="B51 B55 B59 B64 B69 B73 B81 B86 B91 B96 B100">
      <formula1>$A$17:$A$18</formula1>
    </dataValidation>
    <dataValidation type="list" allowBlank="1" showInputMessage="1" showErrorMessage="1" sqref="C51 C73 C86">
      <formula1>$A$23:$A$33</formula1>
    </dataValidation>
  </dataValidations>
  <pageMargins left="0.25" right="0.25" top="0.75" bottom="0.75" header="0.3" footer="0.3"/>
  <pageSetup paperSize="9" scale="74" fitToHeight="0" orientation="landscape" horizontalDpi="4294967293" verticalDpi="4294967293" r:id="rId1"/>
  <rowBreaks count="4" manualBreakCount="4">
    <brk id="45" max="16383" man="1"/>
    <brk id="56" max="16383" man="1"/>
    <brk id="66" max="16383" man="1"/>
    <brk id="75" max="16383" man="1"/>
  </rowBreak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G173"/>
  <sheetViews>
    <sheetView topLeftCell="A124" workbookViewId="0">
      <selection activeCell="A165" sqref="A165"/>
    </sheetView>
  </sheetViews>
  <sheetFormatPr baseColWidth="10" defaultRowHeight="15" x14ac:dyDescent="0.25"/>
  <cols>
    <col min="1" max="1" width="71.28515625" style="91" customWidth="1"/>
    <col min="2" max="2" width="51.28515625" style="92" customWidth="1"/>
    <col min="3" max="6" width="11.42578125" style="70"/>
    <col min="7" max="7" width="50.140625" style="70" customWidth="1"/>
    <col min="8" max="16384" width="11.42578125" style="70"/>
  </cols>
  <sheetData>
    <row r="1" spans="1:7" ht="15.75" thickBot="1" x14ac:dyDescent="0.3"/>
    <row r="2" spans="1:7" ht="25.5" x14ac:dyDescent="0.25">
      <c r="A2" s="55" t="s">
        <v>65</v>
      </c>
      <c r="E2" s="97" t="s">
        <v>131</v>
      </c>
      <c r="F2" s="92"/>
      <c r="G2" s="93" t="s">
        <v>132</v>
      </c>
    </row>
    <row r="3" spans="1:7" x14ac:dyDescent="0.25">
      <c r="A3" s="56" t="s">
        <v>43</v>
      </c>
      <c r="E3" s="94" t="str">
        <f>IF(Autodignostic!F30&lt;&gt;"",Autodignostic!F30,"")</f>
        <v>gfh</v>
      </c>
      <c r="F3" s="98">
        <f>IF(E3&lt;&gt;"",MAX($F$2:F2)+1,"")</f>
        <v>1</v>
      </c>
      <c r="G3" s="94" t="str">
        <f>IF(MAX(F3:F55)&gt;=ROW()-1,INDEX(E3:E55,MATCH(ROW()-1,F3:F55,0)),"")</f>
        <v>action 1</v>
      </c>
    </row>
    <row r="4" spans="1:7" x14ac:dyDescent="0.25">
      <c r="A4" s="56" t="s">
        <v>44</v>
      </c>
      <c r="E4" s="94" t="str">
        <f>IF(Autodignostic!F31&lt;&gt;"",Autodignostic!F31,"")</f>
        <v/>
      </c>
      <c r="F4" s="98" t="str">
        <f>IF(E4&lt;&gt;"",MAX($F$2:F3)+1,"")</f>
        <v/>
      </c>
      <c r="G4" s="94" t="str">
        <f t="shared" ref="G4:G5" si="0">IF(MAX(B70:B122)&gt;=ROW()-1,INDEX(A70:A122,MATCH(ROW()-1,B70:B122,0)),"")</f>
        <v/>
      </c>
    </row>
    <row r="5" spans="1:7" x14ac:dyDescent="0.25">
      <c r="A5" s="56" t="s">
        <v>45</v>
      </c>
      <c r="E5" s="94" t="str">
        <f>IF(Autodignostic!F32&lt;&gt;"",Autodignostic!F32,"")</f>
        <v/>
      </c>
      <c r="F5" s="98" t="str">
        <f>IF(E5&lt;&gt;"",MAX($F$2:F4)+1,"")</f>
        <v/>
      </c>
      <c r="G5" s="94" t="str">
        <f t="shared" si="0"/>
        <v/>
      </c>
    </row>
    <row r="6" spans="1:7" x14ac:dyDescent="0.25">
      <c r="A6" s="56" t="s">
        <v>46</v>
      </c>
      <c r="E6" s="94" t="str">
        <f>IF(Autodignostic!F33&lt;&gt;"",Autodignostic!F33,"")</f>
        <v/>
      </c>
      <c r="F6" s="98" t="str">
        <f>IF(E6&lt;&gt;"",MAX($F$2:F5)+1,"")</f>
        <v/>
      </c>
      <c r="G6" s="94" t="str">
        <f>IF(MAX(B72:B123)&gt;=ROW()-1,INDEX(A72:A123,MATCH(ROW()-1,B72:B123,0)),"")</f>
        <v/>
      </c>
    </row>
    <row r="7" spans="1:7" x14ac:dyDescent="0.25">
      <c r="A7" s="56" t="s">
        <v>47</v>
      </c>
      <c r="E7" s="94" t="str">
        <f>IF(Autodignostic!F34&lt;&gt;"",Autodignostic!F34,"")</f>
        <v>action 1</v>
      </c>
      <c r="F7" s="98">
        <f>IF(E7&lt;&gt;"",MAX($F$2:F6)+1,"")</f>
        <v>2</v>
      </c>
      <c r="G7" s="94" t="str">
        <f>IF(MAX(B73:B123)&gt;=ROW()-1,INDEX(A73:A123,MATCH(ROW()-1,B73:B123,0)),"")</f>
        <v/>
      </c>
    </row>
    <row r="8" spans="1:7" ht="25.5" x14ac:dyDescent="0.25">
      <c r="A8" s="56" t="s">
        <v>48</v>
      </c>
      <c r="E8" s="94" t="str">
        <f>IF(Autodignostic!F35&lt;&gt;"",Autodignostic!F35,"")</f>
        <v>action 2</v>
      </c>
      <c r="F8" s="98">
        <f>IF(E8&lt;&gt;"",MAX($F$2:F7)+1,"")</f>
        <v>3</v>
      </c>
      <c r="G8" s="94" t="str">
        <f>IF(MAX(B74:B123)&gt;=ROW()-1,INDEX(A74:A123,MATCH(ROW()-1,B74:B123,0)),"")</f>
        <v/>
      </c>
    </row>
    <row r="9" spans="1:7" x14ac:dyDescent="0.25">
      <c r="A9" s="56" t="s">
        <v>49</v>
      </c>
      <c r="E9" s="94" t="str">
        <f>IF(Autodignostic!F36&lt;&gt;"",Autodignostic!F36,"")</f>
        <v>action 3</v>
      </c>
      <c r="F9" s="98">
        <f>IF(E9&lt;&gt;"",MAX($F$2:F8)+1,"")</f>
        <v>4</v>
      </c>
      <c r="G9" s="94" t="str">
        <f>IF(MAX(B75:B123)&gt;=ROW()-1,INDEX(A75:A123,MATCH(ROW()-1,B75:B123,0)),"")</f>
        <v/>
      </c>
    </row>
    <row r="10" spans="1:7" x14ac:dyDescent="0.25">
      <c r="A10" s="56" t="s">
        <v>50</v>
      </c>
      <c r="E10" s="94" t="str">
        <f>IF(Autodignostic!F44&lt;&gt;"",Autodignostic!F44,"")</f>
        <v>action 4</v>
      </c>
      <c r="F10" s="98">
        <f>IF(E10&lt;&gt;"",MAX($F$2:F9)+1,"")</f>
        <v>5</v>
      </c>
      <c r="G10" s="94" t="str">
        <f>IF(MAX(B76:B123)&gt;=ROW()-1,INDEX(A76:A123,MATCH(ROW()-1,B76:B123,0)),"")</f>
        <v/>
      </c>
    </row>
    <row r="11" spans="1:7" x14ac:dyDescent="0.25">
      <c r="A11" s="56" t="s">
        <v>51</v>
      </c>
      <c r="E11" s="94" t="str">
        <f>IF(Autodignostic!F45&lt;&gt;"",Autodignostic!F45,"")</f>
        <v>action 5</v>
      </c>
      <c r="F11" s="98">
        <f>IF(E11&lt;&gt;"",MAX($F$2:F10)+1,"")</f>
        <v>6</v>
      </c>
      <c r="G11" s="94" t="str">
        <f>IF(MAX(B77:B123)&gt;=ROW()-1,INDEX(A77:A123,MATCH(ROW()-1,B77:B123,0)),"")</f>
        <v/>
      </c>
    </row>
    <row r="12" spans="1:7" x14ac:dyDescent="0.25">
      <c r="A12" s="56" t="s">
        <v>52</v>
      </c>
      <c r="E12" s="94" t="str">
        <f>IF(Autodignostic!F46&lt;&gt;"",Autodignostic!F46,"")</f>
        <v/>
      </c>
      <c r="F12" s="98" t="str">
        <f>IF(E12&lt;&gt;"",MAX($F$2:F11)+1,"")</f>
        <v/>
      </c>
      <c r="G12" s="94" t="str">
        <f>IF(MAX(B78:B123)&gt;=ROW()-1,INDEX(A78:A123,MATCH(ROW()-1,B78:B123,0)),"")</f>
        <v/>
      </c>
    </row>
    <row r="13" spans="1:7" x14ac:dyDescent="0.25">
      <c r="A13" s="56" t="s">
        <v>61</v>
      </c>
      <c r="E13" s="94" t="str">
        <f>IF(Autodignostic!F47&lt;&gt;"",Autodignostic!F47,"")</f>
        <v/>
      </c>
      <c r="F13" s="98" t="str">
        <f>IF(E13&lt;&gt;"",MAX($F$2:F12)+1,"")</f>
        <v/>
      </c>
      <c r="G13" s="94" t="str">
        <f>IF(MAX(B79:B123)&gt;=ROW()-1,INDEX(A79:A123,MATCH(ROW()-1,B79:B123,0)),"")</f>
        <v/>
      </c>
    </row>
    <row r="14" spans="1:7" x14ac:dyDescent="0.25">
      <c r="A14" s="56" t="s">
        <v>60</v>
      </c>
      <c r="E14" s="94" t="str">
        <f>IF(Autodignostic!F48&lt;&gt;"",Autodignostic!F48,"")</f>
        <v/>
      </c>
      <c r="F14" s="98" t="str">
        <f>IF(E14&lt;&gt;"",MAX($F$2:F13)+1,"")</f>
        <v/>
      </c>
      <c r="G14" s="94" t="str">
        <f>IF(MAX(B80:B123)&gt;=ROW()-1,INDEX(A80:A123,MATCH(ROW()-1,B80:B123,0)),"")</f>
        <v/>
      </c>
    </row>
    <row r="15" spans="1:7" x14ac:dyDescent="0.25">
      <c r="A15" s="56" t="s">
        <v>59</v>
      </c>
      <c r="E15" s="94" t="str">
        <f>IF(Autodignostic!F49&lt;&gt;"",Autodignostic!F49,"")</f>
        <v/>
      </c>
      <c r="F15" s="98" t="str">
        <f>IF(E15&lt;&gt;"",MAX($F$2:F14)+1,"")</f>
        <v/>
      </c>
      <c r="G15" s="94" t="str">
        <f>IF(MAX(B81:B123)&gt;=ROW()-1,INDEX(A81:A123,MATCH(ROW()-1,B81:B123,0)),"")</f>
        <v/>
      </c>
    </row>
    <row r="16" spans="1:7" x14ac:dyDescent="0.25">
      <c r="A16" s="56" t="s">
        <v>58</v>
      </c>
      <c r="E16" s="94" t="str">
        <f>IF(Autodignostic!F50&lt;&gt;"",Autodignostic!F50,"")</f>
        <v/>
      </c>
      <c r="F16" s="98" t="str">
        <f>IF(E16&lt;&gt;"",MAX($F$2:F15)+1,"")</f>
        <v/>
      </c>
      <c r="G16" s="94" t="str">
        <f>IF(MAX(B82:B123)&gt;=ROW()-1,INDEX(A82:A123,MATCH(ROW()-1,B82:B123,0)),"")</f>
        <v/>
      </c>
    </row>
    <row r="17" spans="1:7" x14ac:dyDescent="0.25">
      <c r="A17" s="56" t="s">
        <v>57</v>
      </c>
      <c r="E17" s="94" t="str">
        <f>IF(Autodignostic!F51&lt;&gt;"",Autodignostic!F51,"")</f>
        <v/>
      </c>
      <c r="F17" s="98" t="str">
        <f>IF(E17&lt;&gt;"",MAX($F$2:F16)+1,"")</f>
        <v/>
      </c>
      <c r="G17" s="94" t="str">
        <f>IF(MAX(B83:B123)&gt;=ROW()-1,INDEX(A83:A123,MATCH(ROW()-1,B83:B123,0)),"")</f>
        <v/>
      </c>
    </row>
    <row r="18" spans="1:7" x14ac:dyDescent="0.25">
      <c r="A18" s="56" t="s">
        <v>56</v>
      </c>
      <c r="E18" s="94" t="str">
        <f>IF(Autodignostic!F52&lt;&gt;"",Autodignostic!F52,"")</f>
        <v/>
      </c>
      <c r="F18" s="98" t="str">
        <f>IF(E18&lt;&gt;"",MAX($F$2:F17)+1,"")</f>
        <v/>
      </c>
      <c r="G18" s="94" t="str">
        <f>IF(MAX(B84:B123)&gt;=ROW()-1,INDEX(A84:A123,MATCH(ROW()-1,B84:B123,0)),"")</f>
        <v/>
      </c>
    </row>
    <row r="19" spans="1:7" x14ac:dyDescent="0.25">
      <c r="A19" s="56" t="s">
        <v>55</v>
      </c>
      <c r="E19" s="94" t="str">
        <f>IF(Autodignostic!F53&lt;&gt;"",Autodignostic!F53,"")</f>
        <v/>
      </c>
      <c r="F19" s="98" t="str">
        <f>IF(E19&lt;&gt;"",MAX($F$2:F18)+1,"")</f>
        <v/>
      </c>
      <c r="G19" s="94" t="str">
        <f>IF(MAX(B85:B123)&gt;=ROW()-1,INDEX(A85:A123,MATCH(ROW()-1,B85:B123,0)),"")</f>
        <v/>
      </c>
    </row>
    <row r="20" spans="1:7" x14ac:dyDescent="0.25">
      <c r="A20" s="56" t="s">
        <v>54</v>
      </c>
      <c r="E20" s="94" t="str">
        <f>IF(Autodignostic!F54&lt;&gt;"",Autodignostic!F54,"")</f>
        <v/>
      </c>
      <c r="F20" s="98" t="str">
        <f>IF(E20&lt;&gt;"",MAX($F$2:F19)+1,"")</f>
        <v/>
      </c>
      <c r="G20" s="94" t="str">
        <f>IF(MAX(B86:B123)&gt;=ROW()-1,INDEX(A86:A123,MATCH(ROW()-1,B86:B123,0)),"")</f>
        <v/>
      </c>
    </row>
    <row r="21" spans="1:7" x14ac:dyDescent="0.25">
      <c r="A21" s="56" t="s">
        <v>53</v>
      </c>
      <c r="E21" s="94" t="str">
        <f>IF(Autodignostic!F55&lt;&gt;"",Autodignostic!F55,"")</f>
        <v/>
      </c>
      <c r="F21" s="98" t="str">
        <f>IF(E21&lt;&gt;"",MAX($F$2:F20)+1,"")</f>
        <v/>
      </c>
      <c r="G21" s="94" t="str">
        <f>IF(MAX(B87:B123)&gt;=ROW()-1,INDEX(A87:A123,MATCH(ROW()-1,B87:B123,0)),"")</f>
        <v/>
      </c>
    </row>
    <row r="22" spans="1:7" x14ac:dyDescent="0.25">
      <c r="A22" s="56" t="s">
        <v>66</v>
      </c>
      <c r="E22" s="94" t="str">
        <f>IF(Autodignostic!F56&lt;&gt;"",Autodignostic!F56,"")</f>
        <v/>
      </c>
      <c r="F22" s="98" t="str">
        <f>IF(E22&lt;&gt;"",MAX($F$2:F21)+1,"")</f>
        <v/>
      </c>
      <c r="G22" s="94" t="str">
        <f>IF(MAX(B88:B123)&gt;=ROW()-1,INDEX(A88:A123,MATCH(ROW()-1,B88:B123,0)),"")</f>
        <v/>
      </c>
    </row>
    <row r="23" spans="1:7" x14ac:dyDescent="0.25">
      <c r="A23" s="56" t="s">
        <v>67</v>
      </c>
      <c r="E23" s="94" t="str">
        <f>IF(Autodignostic!F63&lt;&gt;"",Autodignostic!F63,"")</f>
        <v/>
      </c>
      <c r="F23" s="98" t="str">
        <f>IF(E23&lt;&gt;"",MAX($F$2:F22)+1,"")</f>
        <v/>
      </c>
      <c r="G23" s="94" t="str">
        <f>IF(MAX(B89:B123)&gt;=ROW()-1,INDEX(A89:A123,MATCH(ROW()-1,B89:B123,0)),"")</f>
        <v/>
      </c>
    </row>
    <row r="24" spans="1:7" x14ac:dyDescent="0.25">
      <c r="A24" s="56" t="s">
        <v>68</v>
      </c>
      <c r="E24" s="94" t="str">
        <f>IF(Autodignostic!F64&lt;&gt;"",Autodignostic!F64,"")</f>
        <v/>
      </c>
      <c r="F24" s="98" t="str">
        <f>IF(E24&lt;&gt;"",MAX($F$2:F23)+1,"")</f>
        <v/>
      </c>
      <c r="G24" s="94" t="str">
        <f>IF(MAX(B90:B123)&gt;=ROW()-1,INDEX(A90:A123,MATCH(ROW()-1,B90:B123,0)),"")</f>
        <v/>
      </c>
    </row>
    <row r="25" spans="1:7" x14ac:dyDescent="0.25">
      <c r="A25" s="56" t="s">
        <v>69</v>
      </c>
      <c r="E25" s="94" t="str">
        <f>IF(Autodignostic!F65&lt;&gt;"",Autodignostic!F65,"")</f>
        <v/>
      </c>
      <c r="F25" s="98" t="str">
        <f>IF(E25&lt;&gt;"",MAX($F$2:F24)+1,"")</f>
        <v/>
      </c>
      <c r="G25" s="94" t="str">
        <f>IF(MAX(B91:B123)&gt;=ROW()-1,INDEX(A91:A123,MATCH(ROW()-1,B91:B123,0)),"")</f>
        <v/>
      </c>
    </row>
    <row r="26" spans="1:7" ht="25.5" x14ac:dyDescent="0.25">
      <c r="A26" s="56" t="s">
        <v>70</v>
      </c>
      <c r="E26" s="94" t="str">
        <f>IF(Autodignostic!F66&lt;&gt;"",Autodignostic!F66,"")</f>
        <v/>
      </c>
      <c r="F26" s="98" t="str">
        <f>IF(E26&lt;&gt;"",MAX($F$2:F25)+1,"")</f>
        <v/>
      </c>
      <c r="G26" s="94" t="str">
        <f>IF(MAX(B92:B123)&gt;=ROW()-1,INDEX(A92:A123,MATCH(ROW()-1,B92:B123,0)),"")</f>
        <v/>
      </c>
    </row>
    <row r="27" spans="1:7" x14ac:dyDescent="0.25">
      <c r="A27" s="56" t="s">
        <v>71</v>
      </c>
      <c r="E27" s="94" t="str">
        <f>IF(Autodignostic!F67&lt;&gt;"",Autodignostic!F67,"")</f>
        <v/>
      </c>
      <c r="F27" s="98" t="str">
        <f>IF(E27&lt;&gt;"",MAX($F$2:F26)+1,"")</f>
        <v/>
      </c>
      <c r="G27" s="94" t="str">
        <f>IF(MAX(B93:B123)&gt;=ROW()-1,INDEX(A93:A123,MATCH(ROW()-1,B93:B123,0)),"")</f>
        <v/>
      </c>
    </row>
    <row r="28" spans="1:7" x14ac:dyDescent="0.25">
      <c r="A28" s="56" t="s">
        <v>72</v>
      </c>
      <c r="E28" s="94" t="str">
        <f>IF(Autodignostic!F68&lt;&gt;"",Autodignostic!F68,"")</f>
        <v/>
      </c>
      <c r="F28" s="98" t="str">
        <f>IF(E28&lt;&gt;"",MAX($F$2:F27)+1,"")</f>
        <v/>
      </c>
      <c r="G28" s="94" t="str">
        <f>IF(MAX(B94:B123)&gt;=ROW()-1,INDEX(A94:A123,MATCH(ROW()-1,B94:B123,0)),"")</f>
        <v/>
      </c>
    </row>
    <row r="29" spans="1:7" ht="25.5" x14ac:dyDescent="0.25">
      <c r="A29" s="56" t="s">
        <v>73</v>
      </c>
      <c r="E29" s="94" t="str">
        <f>IF(Autodignostic!F69&lt;&gt;"",Autodignostic!F69,"")</f>
        <v/>
      </c>
      <c r="F29" s="98" t="str">
        <f>IF(E29&lt;&gt;"",MAX($F$2:F28)+1,"")</f>
        <v/>
      </c>
      <c r="G29" s="94" t="str">
        <f>IF(MAX(B95:B123)&gt;=ROW()-1,INDEX(A95:A123,MATCH(ROW()-1,B95:B123,0)),"")</f>
        <v/>
      </c>
    </row>
    <row r="30" spans="1:7" x14ac:dyDescent="0.25">
      <c r="A30" s="56" t="s">
        <v>80</v>
      </c>
      <c r="E30" s="94" t="str">
        <f>IF(Autodignostic!F70&lt;&gt;"",Autodignostic!F70,"")</f>
        <v/>
      </c>
      <c r="F30" s="98" t="str">
        <f>IF(E30&lt;&gt;"",MAX($F$2:F29)+1,"")</f>
        <v/>
      </c>
      <c r="G30" s="94" t="str">
        <f>IF(MAX(B96:B123)&gt;=ROW()-1,INDEX(A96:A123,MATCH(ROW()-1,B96:B123,0)),"")</f>
        <v/>
      </c>
    </row>
    <row r="31" spans="1:7" x14ac:dyDescent="0.25">
      <c r="A31" s="56" t="s">
        <v>79</v>
      </c>
      <c r="E31" s="94" t="str">
        <f>IF(Autodignostic!F77&lt;&gt;"",Autodignostic!F77,"")</f>
        <v/>
      </c>
      <c r="F31" s="98" t="str">
        <f>IF(E31&lt;&gt;"",MAX($F$2:F30)+1,"")</f>
        <v/>
      </c>
      <c r="G31" s="94" t="str">
        <f>IF(MAX(B97:B123)&gt;=ROW()-1,INDEX(A97:A123,MATCH(ROW()-1,B97:B123,0)),"")</f>
        <v/>
      </c>
    </row>
    <row r="32" spans="1:7" x14ac:dyDescent="0.25">
      <c r="A32" s="56" t="s">
        <v>78</v>
      </c>
      <c r="E32" s="94" t="str">
        <f>IF(Autodignostic!F78&lt;&gt;"",Autodignostic!F78,"")</f>
        <v/>
      </c>
      <c r="F32" s="98" t="str">
        <f>IF(E32&lt;&gt;"",MAX($F$2:F31)+1,"")</f>
        <v/>
      </c>
      <c r="G32" s="94" t="str">
        <f>IF(MAX(B98:B123)&gt;=ROW()-1,INDEX(A98:A123,MATCH(ROW()-1,B98:B123,0)),"")</f>
        <v/>
      </c>
    </row>
    <row r="33" spans="1:7" x14ac:dyDescent="0.25">
      <c r="A33" s="56" t="s">
        <v>77</v>
      </c>
      <c r="E33" s="94" t="str">
        <f>IF(Autodignostic!F79&lt;&gt;"",Autodignostic!F79,"")</f>
        <v/>
      </c>
      <c r="F33" s="98" t="str">
        <f>IF(E33&lt;&gt;"",MAX($F$2:F32)+1,"")</f>
        <v/>
      </c>
      <c r="G33" s="94" t="str">
        <f>IF(MAX(B99:B123)&gt;=ROW()-1,INDEX(A99:A123,MATCH(ROW()-1,B99:B123,0)),"")</f>
        <v/>
      </c>
    </row>
    <row r="34" spans="1:7" x14ac:dyDescent="0.25">
      <c r="A34" s="56" t="s">
        <v>76</v>
      </c>
      <c r="E34" s="94" t="str">
        <f>IF(Autodignostic!F80&lt;&gt;"",Autodignostic!F80,"")</f>
        <v/>
      </c>
      <c r="F34" s="98" t="str">
        <f>IF(E34&lt;&gt;"",MAX($F$2:F33)+1,"")</f>
        <v/>
      </c>
      <c r="G34" s="94" t="str">
        <f>IF(MAX(B100:B123)&gt;=ROW()-1,INDEX(A100:A123,MATCH(ROW()-1,B100:B123,0)),"")</f>
        <v/>
      </c>
    </row>
    <row r="35" spans="1:7" ht="25.5" x14ac:dyDescent="0.25">
      <c r="A35" s="56" t="s">
        <v>75</v>
      </c>
      <c r="E35" s="94" t="str">
        <f>IF(Autodignostic!F81&lt;&gt;"",Autodignostic!F81,"")</f>
        <v/>
      </c>
      <c r="F35" s="98" t="str">
        <f>IF(E35&lt;&gt;"",MAX($F$2:F34)+1,"")</f>
        <v/>
      </c>
      <c r="G35" s="94" t="str">
        <f>IF(MAX(B101:B123)&gt;=ROW()-1,INDEX(A101:A123,MATCH(ROW()-1,B101:B123,0)),"")</f>
        <v/>
      </c>
    </row>
    <row r="36" spans="1:7" x14ac:dyDescent="0.25">
      <c r="A36" s="56" t="s">
        <v>91</v>
      </c>
      <c r="E36" s="94" t="str">
        <f>IF(Autodignostic!F82&lt;&gt;"",Autodignostic!F82,"")</f>
        <v/>
      </c>
      <c r="F36" s="98" t="str">
        <f>IF(E36&lt;&gt;"",MAX($F$2:F35)+1,"")</f>
        <v/>
      </c>
      <c r="G36" s="94" t="str">
        <f>IF(MAX(B102:B123)&gt;=ROW()-1,INDEX(A102:A123,MATCH(ROW()-1,B102:B123,0)),"")</f>
        <v/>
      </c>
    </row>
    <row r="37" spans="1:7" x14ac:dyDescent="0.25">
      <c r="A37" s="56" t="s">
        <v>90</v>
      </c>
      <c r="E37" s="94" t="str">
        <f>IF(Autodignostic!F92&lt;&gt;"",Autodignostic!F92,"")</f>
        <v/>
      </c>
      <c r="F37" s="98" t="str">
        <f>IF(E37&lt;&gt;"",MAX($F$2:F36)+1,"")</f>
        <v/>
      </c>
      <c r="G37" s="94" t="str">
        <f>IF(MAX(B103:B123)&gt;=ROW()-1,INDEX(A103:A123,MATCH(ROW()-1,B103:B123,0)),"")</f>
        <v/>
      </c>
    </row>
    <row r="38" spans="1:7" x14ac:dyDescent="0.25">
      <c r="A38" s="56" t="s">
        <v>89</v>
      </c>
      <c r="E38" s="94" t="str">
        <f>IF(Autodignostic!F93&lt;&gt;"",Autodignostic!F93,"")</f>
        <v/>
      </c>
      <c r="F38" s="98" t="str">
        <f>IF(E38&lt;&gt;"",MAX($F$2:F37)+1,"")</f>
        <v/>
      </c>
      <c r="G38" s="94" t="str">
        <f>IF(MAX(B104:B123)&gt;=ROW()-1,INDEX(A104:A123,MATCH(ROW()-1,B104:B123,0)),"")</f>
        <v/>
      </c>
    </row>
    <row r="39" spans="1:7" x14ac:dyDescent="0.25">
      <c r="A39" s="56" t="s">
        <v>95</v>
      </c>
      <c r="E39" s="94" t="str">
        <f>IF(Autodignostic!F94&lt;&gt;"",Autodignostic!F94,"")</f>
        <v/>
      </c>
      <c r="F39" s="98" t="str">
        <f>IF(E39&lt;&gt;"",MAX($F$2:F38)+1,"")</f>
        <v/>
      </c>
      <c r="G39" s="94" t="str">
        <f>IF(MAX(B105:B123)&gt;=ROW()-1,INDEX(A105:A123,MATCH(ROW()-1,B105:B123,0)),"")</f>
        <v/>
      </c>
    </row>
    <row r="40" spans="1:7" x14ac:dyDescent="0.25">
      <c r="A40" s="56" t="s">
        <v>96</v>
      </c>
      <c r="E40" s="94" t="str">
        <f>IF(Autodignostic!F95&lt;&gt;"",Autodignostic!F95,"")</f>
        <v/>
      </c>
      <c r="F40" s="98" t="str">
        <f>IF(E40&lt;&gt;"",MAX($F$2:F39)+1,"")</f>
        <v/>
      </c>
      <c r="G40" s="94" t="str">
        <f>IF(MAX(B106:B123)&gt;=ROW()-1,INDEX(A106:A123,MATCH(ROW()-1,B106:B123,0)),"")</f>
        <v/>
      </c>
    </row>
    <row r="41" spans="1:7" ht="25.5" x14ac:dyDescent="0.25">
      <c r="A41" s="95" t="s">
        <v>97</v>
      </c>
      <c r="E41" s="94" t="str">
        <f>IF(Autodignostic!F96&lt;&gt;"",Autodignostic!F96,"")</f>
        <v/>
      </c>
      <c r="F41" s="98" t="str">
        <f>IF(E41&lt;&gt;"",MAX($F$2:F40)+1,"")</f>
        <v/>
      </c>
      <c r="G41" s="94" t="str">
        <f>IF(MAX(B107:B123)&gt;=ROW()-1,INDEX(A107:A123,MATCH(ROW()-1,B107:B123,0)),"")</f>
        <v/>
      </c>
    </row>
    <row r="42" spans="1:7" ht="25.5" x14ac:dyDescent="0.25">
      <c r="A42" s="56" t="s">
        <v>98</v>
      </c>
      <c r="E42" s="94" t="str">
        <f>IF(Autodignostic!F97&lt;&gt;"",Autodignostic!F97,"")</f>
        <v/>
      </c>
      <c r="F42" s="98" t="str">
        <f>IF(E42&lt;&gt;"",MAX($F$2:F41)+1,"")</f>
        <v/>
      </c>
      <c r="G42" s="94" t="str">
        <f>IF(MAX(B108:B123)&gt;=ROW()-1,INDEX(A108:A123,MATCH(ROW()-1,B108:B123,0)),"")</f>
        <v/>
      </c>
    </row>
    <row r="43" spans="1:7" x14ac:dyDescent="0.25">
      <c r="A43" s="56" t="s">
        <v>94</v>
      </c>
      <c r="E43" s="94" t="str">
        <f>IF(Autodignostic!F98&lt;&gt;"",Autodignostic!F98,"")</f>
        <v/>
      </c>
      <c r="F43" s="98" t="str">
        <f>IF(E43&lt;&gt;"",MAX($F$2:F42)+1,"")</f>
        <v/>
      </c>
      <c r="G43" s="94" t="str">
        <f>IF(MAX(B109:B123)&gt;=ROW()-1,INDEX(A109:A123,MATCH(ROW()-1,B109:B123,0)),"")</f>
        <v/>
      </c>
    </row>
    <row r="44" spans="1:7" x14ac:dyDescent="0.25">
      <c r="A44" s="56" t="s">
        <v>93</v>
      </c>
      <c r="E44" s="94" t="str">
        <f>IF(Autodignostic!F106&lt;&gt;"",Autodignostic!F106,"")</f>
        <v/>
      </c>
      <c r="F44" s="98" t="str">
        <f>IF(E44&lt;&gt;"",MAX($F$2:F43)+1,"")</f>
        <v/>
      </c>
      <c r="G44" s="94" t="str">
        <f>IF(MAX(B110:B123)&gt;=ROW()-1,INDEX(A110:A123,MATCH(ROW()-1,B110:B123,0)),"")</f>
        <v/>
      </c>
    </row>
    <row r="45" spans="1:7" x14ac:dyDescent="0.25">
      <c r="A45" s="56" t="s">
        <v>92</v>
      </c>
      <c r="E45" s="94" t="str">
        <f>IF(Autodignostic!F107&lt;&gt;"",Autodignostic!F107,"")</f>
        <v/>
      </c>
      <c r="F45" s="98" t="str">
        <f>IF(E45&lt;&gt;"",MAX($F$2:F44)+1,"")</f>
        <v/>
      </c>
      <c r="G45" s="94" t="str">
        <f>IF(MAX(B111:B123)&gt;=ROW()-1,INDEX(A111:A123,MATCH(ROW()-1,B111:B123,0)),"")</f>
        <v/>
      </c>
    </row>
    <row r="46" spans="1:7" ht="25.5" x14ac:dyDescent="0.25">
      <c r="A46" s="56" t="s">
        <v>99</v>
      </c>
      <c r="E46" s="94" t="str">
        <f>IF(Autodignostic!F108&lt;&gt;"",Autodignostic!F108,"")</f>
        <v/>
      </c>
      <c r="F46" s="98" t="str">
        <f>IF(E46&lt;&gt;"",MAX($F$2:F45)+1,"")</f>
        <v/>
      </c>
      <c r="G46" s="94" t="str">
        <f>IF(MAX(B112:B123)&gt;=ROW()-1,INDEX(A112:A123,MATCH(ROW()-1,B112:B123,0)),"")</f>
        <v/>
      </c>
    </row>
    <row r="47" spans="1:7" ht="25.5" x14ac:dyDescent="0.25">
      <c r="A47" s="56" t="s">
        <v>100</v>
      </c>
      <c r="E47" s="94" t="str">
        <f>IF(Autodignostic!F114&lt;&gt;"",Autodignostic!F114,"")</f>
        <v/>
      </c>
      <c r="F47" s="98" t="str">
        <f>IF(E47&lt;&gt;"",MAX($F$2:F46)+1,"")</f>
        <v/>
      </c>
      <c r="G47" s="94" t="str">
        <f>IF(MAX(B113:B123)&gt;=ROW()-1,INDEX(A113:A123,MATCH(ROW()-1,B113:B123,0)),"")</f>
        <v/>
      </c>
    </row>
    <row r="48" spans="1:7" x14ac:dyDescent="0.25">
      <c r="A48" s="56" t="s">
        <v>112</v>
      </c>
      <c r="E48" s="94" t="str">
        <f>IF('Moyens de sécurisation'!F43&lt;&gt;"",'Moyens de sécurisation'!F43,"")</f>
        <v/>
      </c>
      <c r="F48" s="98" t="str">
        <f>IF(E48&lt;&gt;"",MAX($F$2:F47)+1,"")</f>
        <v/>
      </c>
      <c r="G48" s="94" t="str">
        <f>IF(MAX(B114:B123)&gt;=ROW()-1,INDEX(A114:A123,MATCH(ROW()-1,B114:B123,0)),"")</f>
        <v/>
      </c>
    </row>
    <row r="49" spans="1:7" x14ac:dyDescent="0.25">
      <c r="A49" s="56" t="s">
        <v>111</v>
      </c>
      <c r="E49" s="94" t="str">
        <f>IF('Moyens de sécurisation'!F44&lt;&gt;"",'Moyens de sécurisation'!F44,"")</f>
        <v/>
      </c>
      <c r="F49" s="98" t="str">
        <f>IF(E49&lt;&gt;"",MAX($F$2:F48)+1,"")</f>
        <v/>
      </c>
      <c r="G49" s="94" t="str">
        <f>IF(MAX(B115:B123)&gt;=ROW()-1,INDEX(A115:A123,MATCH(ROW()-1,B115:B123,0)),"")</f>
        <v/>
      </c>
    </row>
    <row r="50" spans="1:7" x14ac:dyDescent="0.25">
      <c r="A50" s="56" t="s">
        <v>110</v>
      </c>
      <c r="E50" s="94" t="str">
        <f>IF('Moyens de sécurisation'!F45&lt;&gt;"",'Moyens de sécurisation'!F45,"")</f>
        <v/>
      </c>
      <c r="F50" s="98" t="str">
        <f>IF(E50&lt;&gt;"",MAX($F$2:F49)+1,"")</f>
        <v/>
      </c>
      <c r="G50" s="94" t="str">
        <f>IF(MAX(B116:B123)&gt;=ROW()-1,INDEX(A116:A123,MATCH(ROW()-1,B116:B123,0)),"")</f>
        <v/>
      </c>
    </row>
    <row r="51" spans="1:7" x14ac:dyDescent="0.25">
      <c r="A51" s="56" t="s">
        <v>109</v>
      </c>
      <c r="E51" s="94" t="str">
        <f>IF('Moyens de sécurisation'!F46&lt;&gt;"",'Moyens de sécurisation'!F46,"")</f>
        <v/>
      </c>
      <c r="F51" s="98" t="str">
        <f>IF(E51&lt;&gt;"",MAX($F$2:F50)+1,"")</f>
        <v/>
      </c>
      <c r="G51" s="94" t="str">
        <f>IF(MAX(B117:B123)&gt;=ROW()-1,INDEX(A117:A123,MATCH(ROW()-1,B117:B123,0)),"")</f>
        <v/>
      </c>
    </row>
    <row r="52" spans="1:7" x14ac:dyDescent="0.25">
      <c r="A52" s="56" t="s">
        <v>108</v>
      </c>
      <c r="E52" s="94" t="str">
        <f>IF('Moyens de sécurisation'!F47&lt;&gt;"",'Moyens de sécurisation'!F47,"")</f>
        <v/>
      </c>
      <c r="F52" s="98" t="str">
        <f>IF(E52&lt;&gt;"",MAX($F$2:F51)+1,"")</f>
        <v/>
      </c>
      <c r="G52" s="94" t="str">
        <f>IF(MAX(B118:B123)&gt;=ROW()-1,INDEX(A118:A123,MATCH(ROW()-1,B118:B123,0)),"")</f>
        <v/>
      </c>
    </row>
    <row r="53" spans="1:7" ht="25.5" x14ac:dyDescent="0.25">
      <c r="A53" s="56" t="s">
        <v>107</v>
      </c>
      <c r="E53" s="94" t="str">
        <f>IF('Moyens de sécurisation'!F48&lt;&gt;"",'Moyens de sécurisation'!F48,"")</f>
        <v/>
      </c>
      <c r="F53" s="98" t="str">
        <f>IF(E53&lt;&gt;"",MAX($F$2:F52)+1,"")</f>
        <v/>
      </c>
      <c r="G53" s="94" t="str">
        <f>IF(MAX(B119:B123)&gt;=ROW()-1,INDEX(A119:A123,MATCH(ROW()-1,B119:B123,0)),"")</f>
        <v/>
      </c>
    </row>
    <row r="54" spans="1:7" ht="25.5" x14ac:dyDescent="0.25">
      <c r="A54" s="56" t="s">
        <v>106</v>
      </c>
      <c r="E54" s="94" t="str">
        <f>IF('Moyens de sécurisation'!F49&lt;&gt;"",'Moyens de sécurisation'!F49,"")</f>
        <v/>
      </c>
      <c r="F54" s="98" t="str">
        <f>IF(E54&lt;&gt;"",MAX($F$2:F53)+1,"")</f>
        <v/>
      </c>
      <c r="G54" s="94" t="str">
        <f>IF(MAX(B120:B123)&gt;=ROW()-1,INDEX(A120:A123,MATCH(ROW()-1,B120:B123,0)),"")</f>
        <v/>
      </c>
    </row>
    <row r="55" spans="1:7" ht="25.5" x14ac:dyDescent="0.25">
      <c r="A55" s="56" t="s">
        <v>105</v>
      </c>
      <c r="E55" s="94" t="str">
        <f>IF('Moyens de sécurisation'!F50&lt;&gt;"",'Moyens de sécurisation'!F50,"")</f>
        <v/>
      </c>
      <c r="F55" s="98" t="str">
        <f>IF(E55&lt;&gt;"",MAX($F$2:F54)+1,"")</f>
        <v/>
      </c>
      <c r="G55" s="94" t="str">
        <f>IF(MAX(B121:B123)&gt;=ROW()-1,INDEX(A121:A123,MATCH(ROW()-1,B121:B123,0)),"")</f>
        <v/>
      </c>
    </row>
    <row r="56" spans="1:7" ht="25.5" x14ac:dyDescent="0.25">
      <c r="A56" s="56" t="s">
        <v>113</v>
      </c>
      <c r="G56" s="94" t="str">
        <f>IF(MAX(B122:B123)&gt;=ROW()-1,INDEX(A122:A123,MATCH(ROW()-1,B122:B123,0)),"")</f>
        <v/>
      </c>
    </row>
    <row r="57" spans="1:7" x14ac:dyDescent="0.25">
      <c r="A57" s="56" t="s">
        <v>114</v>
      </c>
    </row>
    <row r="58" spans="1:7" x14ac:dyDescent="0.25">
      <c r="A58" s="56" t="s">
        <v>115</v>
      </c>
    </row>
    <row r="59" spans="1:7" ht="25.5" x14ac:dyDescent="0.25">
      <c r="A59" s="56" t="s">
        <v>122</v>
      </c>
    </row>
    <row r="60" spans="1:7" x14ac:dyDescent="0.25">
      <c r="A60" s="56" t="s">
        <v>118</v>
      </c>
    </row>
    <row r="61" spans="1:7" x14ac:dyDescent="0.25">
      <c r="A61" s="56" t="s">
        <v>119</v>
      </c>
    </row>
    <row r="62" spans="1:7" x14ac:dyDescent="0.25">
      <c r="A62" s="56" t="s">
        <v>123</v>
      </c>
    </row>
    <row r="63" spans="1:7" x14ac:dyDescent="0.25">
      <c r="A63" s="56" t="s">
        <v>124</v>
      </c>
    </row>
    <row r="64" spans="1:7" x14ac:dyDescent="0.25">
      <c r="A64" s="56" t="s">
        <v>125</v>
      </c>
    </row>
    <row r="65" spans="1:1" x14ac:dyDescent="0.25">
      <c r="A65" s="56" t="s">
        <v>126</v>
      </c>
    </row>
    <row r="66" spans="1:1" ht="15.75" thickBot="1" x14ac:dyDescent="0.3">
      <c r="A66" s="96" t="s">
        <v>121</v>
      </c>
    </row>
    <row r="123" spans="1:2" ht="18" x14ac:dyDescent="0.25">
      <c r="A123" s="161" t="s">
        <v>168</v>
      </c>
      <c r="B123" s="161"/>
    </row>
    <row r="125" spans="1:2" s="26" customFormat="1" ht="18" x14ac:dyDescent="0.2">
      <c r="A125" s="161" t="s">
        <v>169</v>
      </c>
      <c r="B125" s="161"/>
    </row>
    <row r="126" spans="1:2" s="26" customFormat="1" ht="12.75" x14ac:dyDescent="0.2">
      <c r="A126" s="40"/>
      <c r="B126" s="30"/>
    </row>
    <row r="127" spans="1:2" s="26" customFormat="1" ht="13.5" thickBot="1" x14ac:dyDescent="0.25">
      <c r="A127" s="40"/>
      <c r="B127" s="30"/>
    </row>
    <row r="128" spans="1:2" s="26" customFormat="1" ht="60.75" customHeight="1" x14ac:dyDescent="0.2">
      <c r="A128" s="99" t="s">
        <v>25</v>
      </c>
      <c r="B128" s="130"/>
    </row>
    <row r="129" spans="1:2" s="26" customFormat="1" ht="60.75" customHeight="1" x14ac:dyDescent="0.2">
      <c r="A129" s="134" t="s">
        <v>171</v>
      </c>
      <c r="B129" s="135"/>
    </row>
    <row r="130" spans="1:2" s="26" customFormat="1" ht="60.75" customHeight="1" thickBot="1" x14ac:dyDescent="0.25">
      <c r="A130" s="102" t="s">
        <v>26</v>
      </c>
      <c r="B130" s="133"/>
    </row>
    <row r="131" spans="1:2" s="26" customFormat="1" ht="12.75" x14ac:dyDescent="0.2">
      <c r="A131" s="40"/>
      <c r="B131" s="30"/>
    </row>
    <row r="132" spans="1:2" s="26" customFormat="1" ht="12.75" x14ac:dyDescent="0.2">
      <c r="A132" s="40"/>
      <c r="B132" s="30"/>
    </row>
    <row r="133" spans="1:2" s="26" customFormat="1" ht="12.75" x14ac:dyDescent="0.2">
      <c r="A133" s="40"/>
      <c r="B133" s="30"/>
    </row>
    <row r="134" spans="1:2" s="26" customFormat="1" ht="18" x14ac:dyDescent="0.2">
      <c r="A134" s="161" t="s">
        <v>170</v>
      </c>
      <c r="B134" s="161"/>
    </row>
    <row r="135" spans="1:2" s="26" customFormat="1" ht="12.75" x14ac:dyDescent="0.2">
      <c r="A135" s="40"/>
      <c r="B135" s="30"/>
    </row>
    <row r="136" spans="1:2" s="26" customFormat="1" ht="13.5" thickBot="1" x14ac:dyDescent="0.25">
      <c r="A136" s="40"/>
      <c r="B136" s="30"/>
    </row>
    <row r="137" spans="1:2" s="26" customFormat="1" ht="60.75" customHeight="1" x14ac:dyDescent="0.2">
      <c r="A137" s="99" t="s">
        <v>25</v>
      </c>
      <c r="B137" s="130"/>
    </row>
    <row r="138" spans="1:2" s="26" customFormat="1" ht="60.75" customHeight="1" x14ac:dyDescent="0.2">
      <c r="A138" s="100" t="s">
        <v>27</v>
      </c>
      <c r="B138" s="131"/>
    </row>
    <row r="139" spans="1:2" s="26" customFormat="1" ht="60.75" customHeight="1" x14ac:dyDescent="0.2">
      <c r="A139" s="101" t="s">
        <v>28</v>
      </c>
      <c r="B139" s="132"/>
    </row>
    <row r="140" spans="1:2" s="26" customFormat="1" ht="60.75" customHeight="1" thickBot="1" x14ac:dyDescent="0.25">
      <c r="A140" s="102" t="s">
        <v>26</v>
      </c>
      <c r="B140" s="133"/>
    </row>
    <row r="141" spans="1:2" s="26" customFormat="1" ht="12.75" x14ac:dyDescent="0.2">
      <c r="A141" s="40"/>
      <c r="B141" s="30"/>
    </row>
    <row r="142" spans="1:2" s="26" customFormat="1" ht="12.75" x14ac:dyDescent="0.2">
      <c r="A142" s="40"/>
      <c r="B142" s="30"/>
    </row>
    <row r="143" spans="1:2" s="26" customFormat="1" ht="12.75" x14ac:dyDescent="0.2">
      <c r="A143" s="40"/>
      <c r="B143" s="30"/>
    </row>
    <row r="144" spans="1:2" s="26" customFormat="1" ht="18" x14ac:dyDescent="0.2">
      <c r="A144" s="161" t="s">
        <v>172</v>
      </c>
      <c r="B144" s="161"/>
    </row>
    <row r="145" spans="1:2" s="26" customFormat="1" ht="12.75" x14ac:dyDescent="0.2">
      <c r="A145" s="40"/>
      <c r="B145" s="30"/>
    </row>
    <row r="146" spans="1:2" s="26" customFormat="1" ht="61.5" customHeight="1" x14ac:dyDescent="0.2">
      <c r="A146" s="103" t="s">
        <v>175</v>
      </c>
      <c r="B146" s="88"/>
    </row>
    <row r="147" spans="1:2" s="26" customFormat="1" x14ac:dyDescent="0.2">
      <c r="A147" s="104"/>
      <c r="B147" s="30"/>
    </row>
    <row r="148" spans="1:2" s="26" customFormat="1" ht="79.5" customHeight="1" x14ac:dyDescent="0.2">
      <c r="A148" s="105" t="s">
        <v>127</v>
      </c>
      <c r="B148" s="5" t="s">
        <v>135</v>
      </c>
    </row>
    <row r="149" spans="1:2" s="26" customFormat="1" ht="12.75" customHeight="1" x14ac:dyDescent="0.2">
      <c r="A149" s="106"/>
      <c r="B149" s="107"/>
    </row>
    <row r="150" spans="1:2" s="26" customFormat="1" ht="79.5" customHeight="1" x14ac:dyDescent="0.2">
      <c r="A150" s="105" t="s">
        <v>128</v>
      </c>
      <c r="B150" s="5" t="s">
        <v>136</v>
      </c>
    </row>
    <row r="151" spans="1:2" s="26" customFormat="1" x14ac:dyDescent="0.2">
      <c r="A151" s="104"/>
      <c r="B151" s="30"/>
    </row>
    <row r="152" spans="1:2" s="26" customFormat="1" ht="79.5" customHeight="1" x14ac:dyDescent="0.2">
      <c r="A152" s="105" t="s">
        <v>129</v>
      </c>
      <c r="B152" s="5"/>
    </row>
    <row r="153" spans="1:2" s="26" customFormat="1" ht="12.75" x14ac:dyDescent="0.2">
      <c r="A153" s="40"/>
      <c r="B153" s="30"/>
    </row>
    <row r="154" spans="1:2" s="26" customFormat="1" ht="79.5" customHeight="1" x14ac:dyDescent="0.2">
      <c r="A154" s="105" t="s">
        <v>173</v>
      </c>
      <c r="B154" s="5"/>
    </row>
    <row r="155" spans="1:2" s="26" customFormat="1" ht="12.75" x14ac:dyDescent="0.2">
      <c r="A155" s="40"/>
      <c r="B155" s="30"/>
    </row>
    <row r="156" spans="1:2" s="26" customFormat="1" ht="79.5" customHeight="1" x14ac:dyDescent="0.2">
      <c r="A156" s="105" t="s">
        <v>174</v>
      </c>
      <c r="B156" s="5"/>
    </row>
    <row r="157" spans="1:2" s="26" customFormat="1" ht="12.75" x14ac:dyDescent="0.2">
      <c r="A157" s="40"/>
      <c r="B157" s="30"/>
    </row>
    <row r="158" spans="1:2" s="26" customFormat="1" ht="12.75" x14ac:dyDescent="0.2">
      <c r="A158" s="40"/>
      <c r="B158" s="30"/>
    </row>
    <row r="159" spans="1:2" s="26" customFormat="1" ht="12.75" x14ac:dyDescent="0.2">
      <c r="A159" s="40"/>
      <c r="B159" s="30"/>
    </row>
    <row r="160" spans="1:2" s="26" customFormat="1" ht="18" x14ac:dyDescent="0.2">
      <c r="A160" s="161" t="s">
        <v>176</v>
      </c>
      <c r="B160" s="161"/>
    </row>
    <row r="161" spans="1:2" s="26" customFormat="1" ht="12.75" x14ac:dyDescent="0.2">
      <c r="A161" s="40"/>
      <c r="B161" s="30"/>
    </row>
    <row r="162" spans="1:2" s="26" customFormat="1" ht="28.5" customHeight="1" x14ac:dyDescent="0.2">
      <c r="A162" s="178" t="s">
        <v>179</v>
      </c>
      <c r="B162" s="178"/>
    </row>
    <row r="163" spans="1:2" s="26" customFormat="1" ht="12.75" x14ac:dyDescent="0.2">
      <c r="A163" s="40"/>
      <c r="B163" s="30"/>
    </row>
    <row r="164" spans="1:2" s="26" customFormat="1" ht="12.75" x14ac:dyDescent="0.2">
      <c r="A164" s="40"/>
      <c r="B164" s="30"/>
    </row>
    <row r="165" spans="1:2" ht="88.5" customHeight="1" x14ac:dyDescent="0.25">
      <c r="A165" s="108" t="s">
        <v>180</v>
      </c>
      <c r="B165" s="69" t="s">
        <v>141</v>
      </c>
    </row>
    <row r="166" spans="1:2" x14ac:dyDescent="0.25">
      <c r="A166" s="106"/>
    </row>
    <row r="167" spans="1:2" ht="88.5" customHeight="1" x14ac:dyDescent="0.25">
      <c r="A167" s="108" t="s">
        <v>133</v>
      </c>
      <c r="B167" s="69" t="s">
        <v>139</v>
      </c>
    </row>
    <row r="168" spans="1:2" x14ac:dyDescent="0.25">
      <c r="A168" s="104"/>
    </row>
    <row r="169" spans="1:2" ht="88.5" customHeight="1" x14ac:dyDescent="0.25">
      <c r="A169" s="108" t="s">
        <v>134</v>
      </c>
      <c r="B169" s="69"/>
    </row>
    <row r="171" spans="1:2" ht="88.5" customHeight="1" x14ac:dyDescent="0.25">
      <c r="A171" s="108" t="s">
        <v>177</v>
      </c>
      <c r="B171" s="69"/>
    </row>
    <row r="173" spans="1:2" ht="88.5" customHeight="1" x14ac:dyDescent="0.25">
      <c r="A173" s="108" t="s">
        <v>178</v>
      </c>
      <c r="B173" s="69"/>
    </row>
  </sheetData>
  <mergeCells count="6">
    <mergeCell ref="A162:B162"/>
    <mergeCell ref="A125:B125"/>
    <mergeCell ref="A144:B144"/>
    <mergeCell ref="A160:B160"/>
    <mergeCell ref="A123:B123"/>
    <mergeCell ref="A134:B134"/>
  </mergeCells>
  <dataValidations count="2">
    <dataValidation type="list" allowBlank="1" showInputMessage="1" showErrorMessage="1" sqref="B148 B152 B150 B154 B156">
      <formula1>$A$2:$A$66</formula1>
    </dataValidation>
    <dataValidation type="list" allowBlank="1" showInputMessage="1" showErrorMessage="1" sqref="B165 B167 B169 B171 B173">
      <formula1>$G$3:$G$56</formula1>
    </dataValidation>
  </dataValidations>
  <pageMargins left="0.7" right="0.7" top="0.75" bottom="0.75" header="0.3" footer="0.3"/>
  <pageSetup paperSize="9" orientation="landscape" horizontalDpi="4294967293" verticalDpi="4294967293" r:id="rId1"/>
  <rowBreaks count="1" manualBreakCount="1">
    <brk id="131" max="16383" man="1"/>
  </rowBreak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B3"/>
  <sheetViews>
    <sheetView workbookViewId="0">
      <selection activeCell="C3" sqref="C3"/>
    </sheetView>
  </sheetViews>
  <sheetFormatPr baseColWidth="10" defaultRowHeight="15" x14ac:dyDescent="0.25"/>
  <cols>
    <col min="1" max="1" width="143.140625" customWidth="1"/>
  </cols>
  <sheetData>
    <row r="1" spans="1:2" x14ac:dyDescent="0.25">
      <c r="A1" s="109" t="s">
        <v>142</v>
      </c>
    </row>
    <row r="3" spans="1:2" ht="409.5" customHeight="1" x14ac:dyDescent="0.25">
      <c r="B3" s="119"/>
    </row>
  </sheetData>
  <pageMargins left="0.7" right="0.7" top="0.75" bottom="0.75" header="0.3" footer="0.3"/>
  <pageSetup paperSize="9" orientation="portrait" horizontalDpi="4294967293" verticalDpi="4294967293"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Titre</vt:lpstr>
      <vt:lpstr>1_Identité établissement</vt:lpstr>
      <vt:lpstr>Autodignostic</vt:lpstr>
      <vt:lpstr>Moyens de sécurisation</vt:lpstr>
      <vt:lpstr>Moyens de protections</vt:lpstr>
      <vt:lpstr>Bilan vulnérabilité &amp; solution</vt:lpstr>
      <vt:lpstr>Environnement</vt:lpstr>
      <vt:lpstr>'1_Identité établissement'!Zone_d_impression</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Fizia Hubert</dc:creator>
  <cp:lastModifiedBy>Fizia Hubert</cp:lastModifiedBy>
  <cp:lastPrinted>2017-11-09T09:44:28Z</cp:lastPrinted>
  <dcterms:created xsi:type="dcterms:W3CDTF">2017-10-10T08:33:53Z</dcterms:created>
  <dcterms:modified xsi:type="dcterms:W3CDTF">2017-11-09T11:00:57Z</dcterms:modified>
</cp:coreProperties>
</file>